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4-1_財政\03_予算・決算等\08財政状況一覧表等\01財政状況資料集\R05決算\03市町回答\04△善通寺市（山本さん）\3.13-2\"/>
    </mc:Choice>
  </mc:AlternateContent>
  <bookViews>
    <workbookView xWindow="0" yWindow="0" windowWidth="28800" windowHeight="123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BE37" i="10"/>
  <c r="AM37" i="10"/>
  <c r="C37" i="10"/>
  <c r="BE36" i="10"/>
  <c r="AM36" i="10"/>
  <c r="C36" i="10"/>
  <c r="AM35" i="10"/>
  <c r="C35" i="10"/>
  <c r="CO34" i="10"/>
  <c r="CO35" i="10" s="1"/>
  <c r="CO36" i="10" s="1"/>
  <c r="CO37" i="10" s="1"/>
  <c r="BW34" i="10"/>
  <c r="BW35" i="10" s="1"/>
  <c r="BW36" i="10" s="1"/>
  <c r="BW37" i="10" s="1"/>
  <c r="BW38" i="10" s="1"/>
  <c r="BW39" i="10" s="1"/>
  <c r="BW40" i="10" s="1"/>
  <c r="BW41" i="10" s="1"/>
  <c r="BW42" i="10" s="1"/>
  <c r="BW43" i="10" s="1"/>
  <c r="C34" i="10"/>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s="1"/>
</calcChain>
</file>

<file path=xl/sharedStrings.xml><?xml version="1.0" encoding="utf-8"?>
<sst xmlns="http://schemas.openxmlformats.org/spreadsheetml/2006/main" count="1095" uniqueCount="572">
  <si>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</si>
  <si>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</si>
  <si>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</si>
  <si>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</si>
  <si>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</si>
  <si>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</si>
  <si>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</si>
  <si>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</si>
  <si>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</si>
  <si>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</si>
  <si>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</si>
  <si>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</si>
  <si>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</si>
  <si>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</si>
  <si>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</si>
  <si>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</si>
  <si>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</si>
  <si>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</si>
  <si>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</si>
  <si>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</si>
  <si>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</si>
  <si>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</si>
  <si>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</si>
  <si>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</si>
  <si>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</si>
  <si>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</si>
  <si>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</si>
  <si>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</si>
  <si>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</si>
  <si>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</si>
  <si>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</si>
  <si>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</si>
  <si>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</si>
  <si>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</si>
  <si>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</si>
  <si>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</si>
  <si>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</si>
  <si>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</si>
  <si>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</si>
  <si>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</si>
  <si>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</si>
  <si>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</si>
  <si>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</si>
  <si>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</si>
  <si>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</si>
  <si>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</si>
  <si>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</si>
  <si>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</si>
  <si>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</si>
  <si>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</si>
  <si>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</si>
  <si>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</si>
  <si>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</si>
  <si>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</si>
  <si>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</si>
  <si>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</si>
  <si>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</si>
  <si>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</si>
  <si>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</si>
  <si>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</si>
  <si>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</si>
  <si>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</si>
  <si>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</si>
  <si>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</si>
  <si>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</si>
  <si>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</si>
  <si>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</si>
  <si>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</si>
  <si>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</si>
  <si>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</si>
  <si>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</si>
  <si>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</si>
  <si>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</si>
  <si>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</si>
  <si>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</si>
  <si>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</si>
  <si>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</si>
  <si>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</si>
  <si>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</si>
  <si>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</si>
  <si>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</si>
  <si>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Ⅰ－３</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</si>
  <si>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</si>
  <si>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</si>
  <si>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</si>
  <si>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</si>
  <si>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</si>
  <si>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</si>
  <si>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</si>
  <si>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</si>
  <si>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</si>
  <si>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</si>
  <si>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</si>
  <si>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</si>
  <si>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善通寺市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</si>
  <si>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</si>
  <si>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</si>
  <si>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</si>
  <si>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</si>
  <si>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</si>
  <si>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</si>
  <si>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</si>
  <si>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</si>
  <si>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</si>
  <si>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</si>
  <si>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</si>
  <si>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</si>
  <si>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</si>
  <si>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</si>
  <si>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</si>
  <si>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</si>
  <si>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</si>
  <si>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</si>
  <si>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</si>
  <si>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</si>
  <si>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</si>
  <si>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</si>
  <si>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</si>
  <si>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</si>
  <si>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</si>
  <si>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</si>
  <si>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</si>
  <si>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</si>
  <si>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</si>
  <si>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</si>
  <si>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</si>
  <si>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</si>
  <si>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</si>
  <si>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</si>
  <si>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</si>
  <si>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</si>
  <si>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</si>
  <si>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</si>
  <si>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</si>
  <si>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</si>
  <si>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</si>
  <si>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</si>
  <si>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</si>
  <si>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</si>
  <si>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</si>
  <si>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</si>
  <si>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</si>
  <si>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</si>
  <si>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</si>
  <si>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</si>
  <si>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</si>
  <si>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</si>
  <si>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</si>
  <si>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</si>
  <si>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</si>
  <si>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</si>
  <si>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</si>
  <si>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</si>
  <si>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</si>
  <si>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</si>
  <si>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</si>
  <si>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</si>
  <si>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</si>
  <si>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</si>
  <si>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</si>
  <si>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</si>
  <si>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</si>
  <si>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</si>
  <si>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</si>
  <si>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</si>
  <si>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</si>
  <si>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</si>
  <si>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</si>
  <si>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</si>
  <si>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</si>
  <si>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</si>
  <si>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</si>
  <si>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</si>
  <si>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</si>
  <si>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</si>
  <si>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</si>
  <si>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</si>
  <si>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</si>
  <si>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</si>
  <si>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</si>
  <si>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</si>
  <si>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</si>
  <si>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</si>
  <si>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</si>
  <si>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</si>
  <si>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</si>
  <si>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</si>
  <si>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</si>
  <si>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</si>
  <si>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</si>
  <si>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</si>
  <si>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</si>
  <si>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</si>
  <si>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</si>
  <si>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</si>
  <si>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</si>
  <si>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</si>
  <si>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</si>
  <si>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</si>
  <si>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</si>
  <si>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</si>
  <si>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</si>
  <si>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</si>
  <si>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香川県善通寺市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</si>
  <si>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</si>
  <si>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</si>
  <si>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</si>
  <si>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</si>
  <si>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</si>
  <si>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</si>
  <si>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</si>
  <si>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</si>
  <si>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</si>
  <si>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</si>
  <si>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</si>
  <si>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</si>
  <si>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</si>
  <si>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</si>
  <si>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</si>
  <si>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</si>
  <si>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</si>
  <si>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</si>
  <si>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</si>
  <si>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</si>
  <si>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</si>
  <si>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</si>
  <si>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</si>
  <si>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</si>
  <si>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</si>
  <si>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</si>
  <si>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</si>
  <si>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</si>
  <si>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</si>
  <si>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</si>
  <si>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</si>
  <si>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</si>
  <si>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</si>
  <si>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</si>
  <si>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</si>
  <si>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</si>
  <si>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</si>
  <si>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</si>
  <si>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</si>
  <si>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</si>
  <si>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</si>
  <si>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</si>
  <si>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</si>
  <si>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</si>
  <si>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</si>
  <si>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</si>
  <si>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</si>
  <si>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</si>
  <si>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</si>
  <si>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</si>
  <si>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</si>
  <si>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</si>
  <si>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</si>
  <si>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</si>
  <si>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</si>
  <si>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</si>
  <si>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</si>
  <si>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</si>
  <si>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</si>
  <si>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</si>
  <si>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</si>
  <si>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</si>
  <si>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</si>
  <si>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</si>
  <si>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</si>
  <si>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</si>
  <si>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</si>
  <si>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</si>
  <si>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</si>
  <si>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</si>
  <si>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</si>
  <si>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</si>
  <si>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</si>
  <si>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</si>
  <si>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</si>
  <si>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</si>
  <si>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</si>
  <si>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</si>
  <si>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</si>
  <si>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</si>
  <si>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</si>
  <si>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</si>
  <si>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</si>
  <si>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</si>
  <si>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</si>
  <si>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</si>
  <si>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</si>
  <si>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</si>
  <si>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</si>
  <si>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</si>
  <si>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</si>
  <si>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</si>
  <si>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</si>
  <si>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</si>
  <si>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</si>
  <si>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</si>
  <si>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</si>
  <si>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</si>
  <si>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</si>
  <si>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</si>
  <si>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</si>
  <si>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</si>
  <si>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</si>
  <si>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</si>
  <si>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</si>
  <si>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</si>
  <si>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</si>
  <si>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</si>
  <si>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</si>
  <si>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</si>
  <si>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</si>
  <si>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</si>
  <si>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</si>
  <si>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</si>
  <si>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</si>
  <si>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</si>
  <si>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</si>
  <si>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</si>
  <si>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</si>
  <si>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</si>
  <si>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</si>
  <si>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</si>
  <si>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</si>
  <si>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</si>
  <si>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</si>
  <si>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</si>
  <si>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</si>
  <si>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</si>
  <si>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</si>
  <si>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</si>
  <si>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</si>
  <si>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</si>
  <si>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</si>
  <si>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</si>
  <si>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</si>
  <si>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</si>
  <si>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</si>
  <si>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</si>
  <si>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</si>
  <si>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</si>
  <si>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</si>
  <si>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</si>
  <si>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</si>
  <si>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</si>
  <si>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</si>
  <si>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</si>
  <si>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</si>
  <si>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</si>
  <si>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</si>
  <si>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</si>
  <si>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香川県善通寺市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</si>
  <si>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</si>
  <si>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</si>
  <si>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</si>
  <si>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</si>
  <si>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</si>
  <si>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</si>
  <si>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</si>
  <si>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</si>
  <si>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</si>
  <si>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</si>
  <si>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</si>
  <si>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</si>
  <si>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</si>
  <si>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</si>
  <si>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</si>
  <si>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</si>
  <si>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</si>
  <si>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</si>
  <si>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</si>
  <si>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</si>
  <si>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</si>
  <si>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</si>
  <si>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</si>
  <si>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</si>
  <si>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</si>
  <si>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</si>
  <si>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</si>
  <si>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</si>
  <si>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</si>
  <si>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</si>
  <si>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</si>
  <si>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</si>
  <si>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</si>
  <si>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善通寺市特別会計国民健康保険</t>
    <phoneticPr fontId="5"/>
  </si>
  <si>
    <t>善通寺市特別会計介護保険</t>
    <phoneticPr fontId="5"/>
  </si>
  <si>
    <t>善通寺市特別会計介護予防サービス</t>
    <phoneticPr fontId="5"/>
  </si>
  <si>
    <t>善通寺市特別会計後期高齢者医療</t>
    <phoneticPr fontId="5"/>
  </si>
  <si>
    <t>善通寺市下水道事業会計</t>
    <phoneticPr fontId="5"/>
  </si>
  <si>
    <t>法適用企業</t>
    <phoneticPr fontId="5"/>
  </si>
  <si>
    <t>善通寺市特別会計農業集落排水</t>
    <phoneticPr fontId="5"/>
  </si>
  <si>
    <t>法非適用企業</t>
    <phoneticPr fontId="5"/>
  </si>
  <si>
    <t>善通寺市特別会計太陽光発電</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</si>
  <si>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</si>
  <si>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</si>
  <si>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</si>
  <si>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</si>
  <si>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</si>
  <si>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</si>
  <si>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</si>
  <si>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</si>
  <si>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</si>
  <si>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</si>
  <si>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</si>
  <si>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</si>
  <si>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</si>
  <si>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</si>
  <si>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</si>
  <si>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</si>
  <si>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</si>
  <si>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</si>
  <si>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</si>
  <si>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</si>
  <si>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</si>
  <si>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</si>
  <si>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</si>
  <si>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</si>
  <si>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</si>
  <si>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</si>
  <si>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</si>
  <si>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</si>
  <si>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</si>
  <si>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</si>
  <si>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</si>
  <si>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</si>
  <si>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</si>
  <si>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</si>
  <si>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</si>
  <si>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</si>
  <si>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</si>
  <si>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</si>
  <si>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</si>
  <si>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</si>
  <si>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</si>
  <si>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</si>
  <si>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</si>
  <si>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</si>
  <si>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</si>
  <si>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</si>
  <si>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</si>
  <si>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</si>
  <si>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</si>
  <si>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</si>
  <si>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</si>
  <si>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</si>
  <si>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</si>
  <si>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</si>
  <si>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</si>
  <si>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</si>
  <si>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</si>
  <si>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</si>
  <si>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</si>
  <si>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</si>
  <si>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</si>
  <si>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</si>
  <si>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</si>
  <si>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</si>
  <si>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</si>
  <si>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</si>
  <si>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</si>
  <si>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</si>
  <si>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</si>
  <si>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</si>
  <si>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</si>
  <si>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</si>
  <si>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</si>
  <si>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</si>
  <si>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</si>
  <si>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</si>
  <si>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</si>
  <si>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</si>
  <si>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</si>
  <si>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</si>
  <si>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</si>
  <si>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</si>
  <si>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</si>
  <si>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</si>
  <si>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</si>
  <si>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</si>
  <si>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</si>
  <si>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</si>
  <si>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</si>
  <si>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</si>
  <si>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</si>
  <si>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</si>
  <si>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</si>
  <si>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</si>
  <si>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</si>
  <si>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</si>
  <si>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</si>
  <si>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</si>
  <si>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</si>
  <si>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</si>
  <si>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</si>
  <si>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</si>
  <si>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</si>
  <si>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</si>
  <si>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</si>
  <si>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</si>
  <si>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</si>
  <si>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</si>
  <si>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</si>
  <si>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</si>
  <si>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</si>
  <si>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</si>
  <si>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</si>
  <si>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</si>
  <si>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</si>
  <si>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</si>
  <si>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</si>
  <si>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</si>
  <si>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</si>
  <si>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</si>
  <si>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</si>
  <si>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</si>
  <si>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</si>
  <si>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</si>
  <si>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</si>
  <si>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</si>
  <si>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</si>
  <si>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</si>
  <si>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</si>
  <si>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</si>
  <si>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</si>
  <si>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</si>
  <si>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</si>
  <si>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</si>
  <si>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</si>
  <si>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4.14</t>
  </si>
  <si>
    <t>一般会計</t>
  </si>
  <si>
    <t>善通寺市下水道事業会計</t>
  </si>
  <si>
    <t>善通寺市特別会計国民健康保険</t>
  </si>
  <si>
    <t>善通寺市特別会計介護保険</t>
  </si>
  <si>
    <t>善通寺市特別会計農業集落排水</t>
  </si>
  <si>
    <t>善通寺市特別会計太陽光発電</t>
  </si>
  <si>
    <t>善通寺市特別会計後期高齢者医療</t>
  </si>
  <si>
    <t>善通寺市特別会計介護予防サービス</t>
  </si>
  <si>
    <t>その他会計（赤字）</t>
  </si>
  <si>
    <t>その他会計（黒字）</t>
  </si>
  <si>
    <t>R01</t>
    <phoneticPr fontId="5"/>
  </si>
  <si>
    <t>R02</t>
    <phoneticPr fontId="5"/>
  </si>
  <si>
    <t>R03</t>
    <phoneticPr fontId="5"/>
  </si>
  <si>
    <t>R04</t>
    <phoneticPr fontId="5"/>
  </si>
  <si>
    <t>R05</t>
    <phoneticPr fontId="5"/>
  </si>
  <si>
    <t>-</t>
    <phoneticPr fontId="2"/>
  </si>
  <si>
    <t>中讃広域行政事務組合（一般会計）</t>
    <rPh sb="0" eb="10">
      <t>チュウサンコウイキギョウセイジムクミアイ</t>
    </rPh>
    <rPh sb="11" eb="13">
      <t>イッパン</t>
    </rPh>
    <rPh sb="13" eb="15">
      <t>カイケイ</t>
    </rPh>
    <phoneticPr fontId="10"/>
  </si>
  <si>
    <t>中讃広域行政事務組合（仲善クリーンセンター）</t>
    <rPh sb="0" eb="10">
      <t>チュウサンコウイキギョウセイジムクミアイ</t>
    </rPh>
    <rPh sb="11" eb="12">
      <t>チュウ</t>
    </rPh>
    <rPh sb="12" eb="13">
      <t>ゼン</t>
    </rPh>
    <phoneticPr fontId="10"/>
  </si>
  <si>
    <t>-</t>
    <phoneticPr fontId="10"/>
  </si>
  <si>
    <t>中讃広域行政事務組合（クリントピア丸亀）</t>
    <rPh sb="0" eb="10">
      <t>チュウサンコウイキギョウセイジムクミアイ</t>
    </rPh>
    <rPh sb="17" eb="19">
      <t>マルガメ</t>
    </rPh>
    <phoneticPr fontId="10"/>
  </si>
  <si>
    <t>中讃広域行政事務組合（瀬戸グリーンセンター）</t>
    <rPh sb="0" eb="10">
      <t>チュウサンコウイキギョウセイジムクミアイ</t>
    </rPh>
    <rPh sb="11" eb="13">
      <t>セト</t>
    </rPh>
    <phoneticPr fontId="10"/>
  </si>
  <si>
    <t>まんのう町外三ヶ市町山林組合</t>
    <rPh sb="4" eb="5">
      <t>チョウ</t>
    </rPh>
    <rPh sb="5" eb="6">
      <t>ソト</t>
    </rPh>
    <rPh sb="6" eb="7">
      <t>サン</t>
    </rPh>
    <rPh sb="8" eb="10">
      <t>シチョウ</t>
    </rPh>
    <rPh sb="10" eb="12">
      <t>サンリン</t>
    </rPh>
    <rPh sb="12" eb="14">
      <t>クミアイ</t>
    </rPh>
    <phoneticPr fontId="10"/>
  </si>
  <si>
    <t>まんのう町外三ヶ市町（七箇地区）山林組合</t>
    <rPh sb="4" eb="5">
      <t>チョウ</t>
    </rPh>
    <rPh sb="5" eb="6">
      <t>ソト</t>
    </rPh>
    <rPh sb="6" eb="7">
      <t>サン</t>
    </rPh>
    <rPh sb="8" eb="10">
      <t>シチョウ</t>
    </rPh>
    <rPh sb="11" eb="12">
      <t>シチ</t>
    </rPh>
    <rPh sb="12" eb="13">
      <t>カ</t>
    </rPh>
    <rPh sb="13" eb="15">
      <t>チク</t>
    </rPh>
    <rPh sb="16" eb="18">
      <t>サンリン</t>
    </rPh>
    <rPh sb="18" eb="20">
      <t>クミアイ</t>
    </rPh>
    <phoneticPr fontId="10"/>
  </si>
  <si>
    <t>まんのう町外二ヶ市町（十郷地区）山林組合</t>
    <rPh sb="4" eb="5">
      <t>チョウ</t>
    </rPh>
    <rPh sb="5" eb="6">
      <t>ソト</t>
    </rPh>
    <rPh sb="6" eb="7">
      <t>ニ</t>
    </rPh>
    <rPh sb="8" eb="10">
      <t>シチョウ</t>
    </rPh>
    <rPh sb="11" eb="12">
      <t>ジュッ</t>
    </rPh>
    <rPh sb="12" eb="13">
      <t>ゴウ</t>
    </rPh>
    <rPh sb="13" eb="15">
      <t>チク</t>
    </rPh>
    <rPh sb="16" eb="18">
      <t>サンリン</t>
    </rPh>
    <rPh sb="18" eb="20">
      <t>クミアイ</t>
    </rPh>
    <phoneticPr fontId="10"/>
  </si>
  <si>
    <t>香川県市町総合事務組合</t>
    <rPh sb="0" eb="2">
      <t>カガワ</t>
    </rPh>
    <rPh sb="2" eb="3">
      <t>ケン</t>
    </rPh>
    <rPh sb="3" eb="5">
      <t>シチョウ</t>
    </rPh>
    <rPh sb="5" eb="7">
      <t>ソウゴウ</t>
    </rPh>
    <rPh sb="7" eb="9">
      <t>ジム</t>
    </rPh>
    <rPh sb="9" eb="11">
      <t>クミアイ</t>
    </rPh>
    <phoneticPr fontId="10"/>
  </si>
  <si>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10"/>
  </si>
  <si>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10"/>
  </si>
  <si>
    <t>香川県広域水道企業団（水道事業会計）</t>
    <rPh sb="0" eb="3">
      <t>カガワケン</t>
    </rPh>
    <rPh sb="3" eb="5">
      <t>コウイキ</t>
    </rPh>
    <rPh sb="5" eb="7">
      <t>スイドウ</t>
    </rPh>
    <rPh sb="7" eb="10">
      <t>キギョウダン</t>
    </rPh>
    <rPh sb="11" eb="13">
      <t>スイドウ</t>
    </rPh>
    <rPh sb="13" eb="15">
      <t>ジギョウ</t>
    </rPh>
    <rPh sb="15" eb="17">
      <t>カイケイ</t>
    </rPh>
    <phoneticPr fontId="10"/>
  </si>
  <si>
    <t>法適用企業</t>
    <rPh sb="0" eb="5">
      <t>ホウテキヨウキギョウ</t>
    </rPh>
    <phoneticPr fontId="10"/>
  </si>
  <si>
    <t>香川県広域水道企業団（工業用水道事業会計）</t>
    <rPh sb="0" eb="3">
      <t>カガワケン</t>
    </rPh>
    <rPh sb="3" eb="5">
      <t>コウイキ</t>
    </rPh>
    <rPh sb="5" eb="7">
      <t>スイドウ</t>
    </rPh>
    <rPh sb="7" eb="10">
      <t>キギョウダン</t>
    </rPh>
    <rPh sb="11" eb="14">
      <t>コウギョウヨウ</t>
    </rPh>
    <rPh sb="14" eb="16">
      <t>スイドウ</t>
    </rPh>
    <rPh sb="16" eb="18">
      <t>ジギョウ</t>
    </rPh>
    <rPh sb="18" eb="20">
      <t>カイケイ</t>
    </rPh>
    <phoneticPr fontId="10"/>
  </si>
  <si>
    <t>（公財）ハートスクエア善通寺</t>
    <rPh sb="1" eb="2">
      <t>コウ</t>
    </rPh>
    <rPh sb="2" eb="3">
      <t>ザイ</t>
    </rPh>
    <rPh sb="11" eb="14">
      <t>ゼンツウジ</t>
    </rPh>
    <phoneticPr fontId="10"/>
  </si>
  <si>
    <t>（株）まんでがん</t>
    <rPh sb="0" eb="3">
      <t>カブ</t>
    </rPh>
    <phoneticPr fontId="10"/>
  </si>
  <si>
    <t>（公財）善通寺市農地管理公社</t>
    <rPh sb="1" eb="2">
      <t>コウ</t>
    </rPh>
    <rPh sb="2" eb="3">
      <t>ザイ</t>
    </rPh>
    <rPh sb="4" eb="8">
      <t>ゼンツウジシ</t>
    </rPh>
    <rPh sb="8" eb="10">
      <t>ノウチ</t>
    </rPh>
    <rPh sb="10" eb="12">
      <t>カンリ</t>
    </rPh>
    <rPh sb="12" eb="14">
      <t>コウシャ</t>
    </rPh>
    <phoneticPr fontId="10"/>
  </si>
  <si>
    <t>ずっと元気なふるさと善通寺応援基金</t>
    <phoneticPr fontId="2"/>
  </si>
  <si>
    <t>ふるさと基金</t>
    <phoneticPr fontId="5"/>
  </si>
  <si>
    <t>公共施設整備基金</t>
    <phoneticPr fontId="2"/>
  </si>
  <si>
    <t>地域福祉基金</t>
    <rPh sb="0" eb="6">
      <t>チイキフクシキキン</t>
    </rPh>
    <phoneticPr fontId="2"/>
  </si>
  <si>
    <t>職員退職手当基金</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</si>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</sst>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0" xfId="12" applyFont="1" applyBorder="1" applyAlignment="1" applyProtection="1">
      <alignment horizontal="center" vertical="center" shrinkToFit="1"/>
      <protection locked="0"/>
    </xf>
    <xf numFmtId="0" fontId="35" fillId="0" borderId="121"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4" xfId="12" applyFont="1" applyBorder="1" applyAlignment="1" applyProtection="1">
      <alignment horizontal="center" vertical="center" shrinkToFit="1"/>
      <protection locked="0"/>
    </xf>
    <xf numFmtId="0" fontId="35" fillId="6" borderId="121" xfId="12" applyFont="1" applyFill="1" applyBorder="1" applyAlignment="1" applyProtection="1">
      <alignment horizontal="center" vertical="center" shrinkToFit="1"/>
      <protection locked="0"/>
    </xf>
    <xf numFmtId="0" fontId="35" fillId="0" borderId="143"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5"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6"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5"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5"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5"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5"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5"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111" xfId="15"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0" fontId="35" fillId="0" borderId="11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8"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19" xfId="15" applyNumberFormat="1" applyFont="1" applyBorder="1" applyAlignment="1" applyProtection="1">
      <alignment horizontal="right" vertical="center" shrinkToFit="1"/>
      <protection locked="0"/>
    </xf>
    <xf numFmtId="177" fontId="35" fillId="0" borderId="115" xfId="15" applyNumberFormat="1" applyFont="1" applyBorder="1" applyAlignment="1" applyProtection="1">
      <alignment horizontal="right" vertical="center" shrinkToFit="1"/>
      <protection locked="0"/>
    </xf>
    <xf numFmtId="0" fontId="35" fillId="0" borderId="115" xfId="15" applyFont="1" applyBorder="1" applyAlignment="1" applyProtection="1">
      <alignment horizontal="left" vertical="center" shrinkToFit="1"/>
      <protection locked="0"/>
    </xf>
    <xf numFmtId="0" fontId="35" fillId="0" borderId="120" xfId="15" applyFont="1" applyBorder="1" applyAlignment="1" applyProtection="1">
      <alignment horizontal="left" vertical="center" shrinkToFit="1"/>
      <protection locked="0"/>
    </xf>
    <xf numFmtId="0" fontId="35" fillId="0" borderId="111" xfId="14"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177" fontId="35" fillId="0" borderId="114"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2"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7"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0" borderId="122" xfId="14" applyNumberFormat="1" applyFont="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5" applyNumberFormat="1" applyFont="1" applyBorder="1" applyAlignment="1" applyProtection="1">
      <alignment horizontal="right" vertical="center" shrinkToFit="1"/>
      <protection locked="0"/>
    </xf>
    <xf numFmtId="177" fontId="35" fillId="0" borderId="123" xfId="15" applyNumberFormat="1" applyFont="1" applyBorder="1" applyAlignment="1" applyProtection="1">
      <alignment horizontal="right" vertical="center" shrinkToFit="1"/>
      <protection locked="0"/>
    </xf>
    <xf numFmtId="0" fontId="35" fillId="0" borderId="123" xfId="15" applyFont="1" applyBorder="1" applyAlignment="1" applyProtection="1">
      <alignment horizontal="left" vertical="center" shrinkToFit="1"/>
      <protection locked="0"/>
    </xf>
    <xf numFmtId="0" fontId="35" fillId="0" borderId="126"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8" xfId="15" applyFont="1" applyFill="1" applyBorder="1" applyAlignment="1" applyProtection="1">
      <alignment horizontal="left" vertical="center" shrinkToFit="1"/>
      <protection locked="0"/>
    </xf>
    <xf numFmtId="0" fontId="35" fillId="8" borderId="131"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6" xfId="12" applyFont="1" applyBorder="1" applyAlignment="1" applyProtection="1">
      <alignment horizontal="left" vertical="center" shrinkToFit="1"/>
      <protection locked="0"/>
    </xf>
    <xf numFmtId="0" fontId="35" fillId="0" borderId="139" xfId="12" applyFont="1" applyBorder="1" applyAlignment="1" applyProtection="1">
      <alignment horizontal="left" vertical="center" shrinkToFit="1"/>
      <protection locked="0"/>
    </xf>
    <xf numFmtId="177" fontId="35" fillId="0" borderId="135" xfId="14" applyNumberFormat="1" applyFont="1" applyBorder="1" applyAlignment="1" applyProtection="1">
      <alignment horizontal="righ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2" applyNumberFormat="1" applyFont="1" applyBorder="1" applyAlignment="1" applyProtection="1">
      <alignment horizontal="right" vertical="center" shrinkToFit="1"/>
      <protection locked="0"/>
    </xf>
    <xf numFmtId="177" fontId="35" fillId="0" borderId="136" xfId="12" applyNumberFormat="1" applyFont="1" applyBorder="1" applyAlignment="1" applyProtection="1">
      <alignment horizontal="right" vertical="center" shrinkToFit="1"/>
      <protection locked="0"/>
    </xf>
    <xf numFmtId="187" fontId="35" fillId="0" borderId="136" xfId="12" applyNumberFormat="1" applyFont="1" applyBorder="1" applyAlignment="1" applyProtection="1">
      <alignment horizontal="right" vertical="center" shrinkToFit="1"/>
      <protection locked="0"/>
    </xf>
    <xf numFmtId="177" fontId="35" fillId="0" borderId="115" xfId="12" applyNumberFormat="1" applyFont="1" applyBorder="1" applyAlignment="1" applyProtection="1">
      <alignment horizontal="right" vertical="center" shrinkToFit="1"/>
      <protection locked="0"/>
    </xf>
    <xf numFmtId="187" fontId="35" fillId="0" borderId="115" xfId="12" applyNumberFormat="1" applyFont="1" applyBorder="1" applyAlignment="1" applyProtection="1">
      <alignment horizontal="right" vertical="center" shrinkToFit="1"/>
      <protection locked="0"/>
    </xf>
    <xf numFmtId="0" fontId="35" fillId="0" borderId="115" xfId="12" applyFont="1" applyBorder="1" applyAlignment="1" applyProtection="1">
      <alignment horizontal="left" vertical="center" shrinkToFit="1"/>
      <protection locked="0"/>
    </xf>
    <xf numFmtId="0" fontId="35" fillId="0" borderId="120" xfId="12" applyFont="1" applyBorder="1" applyAlignment="1" applyProtection="1">
      <alignment horizontal="left" vertical="center" shrinkToFit="1"/>
      <protection locked="0"/>
    </xf>
    <xf numFmtId="177" fontId="35" fillId="0" borderId="119" xfId="12" applyNumberFormat="1" applyFont="1" applyBorder="1" applyAlignment="1" applyProtection="1">
      <alignment horizontal="right" vertical="center" shrinkToFit="1"/>
      <protection locked="0"/>
    </xf>
    <xf numFmtId="177" fontId="35" fillId="6" borderId="114" xfId="13" applyNumberFormat="1" applyFont="1" applyFill="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5" xfId="13" applyNumberFormat="1" applyFont="1" applyFill="1" applyBorder="1" applyAlignment="1" applyProtection="1">
      <alignment horizontal="right" vertical="center" shrinkToFit="1"/>
      <protection locked="0"/>
    </xf>
    <xf numFmtId="177" fontId="35" fillId="6" borderId="119" xfId="13" applyNumberFormat="1" applyFont="1" applyFill="1" applyBorder="1" applyAlignment="1" applyProtection="1">
      <alignment horizontal="right" vertical="center" shrinkToFit="1"/>
      <protection locked="0"/>
    </xf>
    <xf numFmtId="177" fontId="35" fillId="8" borderId="141"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28"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3" xfId="12" applyNumberFormat="1" applyFont="1" applyFill="1" applyBorder="1" applyAlignment="1" applyProtection="1">
      <alignment horizontal="right" vertical="center" shrinkToFit="1"/>
      <protection locked="0"/>
    </xf>
    <xf numFmtId="0" fontId="35" fillId="8" borderId="128" xfId="12" applyFont="1" applyFill="1" applyBorder="1" applyAlignment="1" applyProtection="1">
      <alignment horizontal="left" vertical="center" shrinkToFit="1"/>
      <protection locked="0"/>
    </xf>
    <xf numFmtId="0" fontId="35" fillId="8" borderId="131"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1" xfId="12" applyFont="1" applyFill="1" applyBorder="1" applyAlignment="1" applyProtection="1">
      <alignment horizontal="left" vertical="center" shrinkToFit="1"/>
      <protection locked="0"/>
    </xf>
    <xf numFmtId="0" fontId="35" fillId="6" borderId="112" xfId="12" applyFont="1" applyFill="1" applyBorder="1" applyAlignment="1" applyProtection="1">
      <alignment horizontal="left" vertical="center" shrinkToFit="1"/>
      <protection locked="0"/>
    </xf>
    <xf numFmtId="0" fontId="35" fillId="6" borderId="118" xfId="12" applyFont="1" applyFill="1" applyBorder="1" applyAlignment="1" applyProtection="1">
      <alignment horizontal="left" vertical="center" shrinkToFit="1"/>
      <protection locked="0"/>
    </xf>
    <xf numFmtId="177" fontId="35" fillId="6" borderId="111" xfId="12" applyNumberFormat="1" applyFont="1" applyFill="1" applyBorder="1" applyAlignment="1" applyProtection="1">
      <alignment horizontal="righ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0" fontId="35" fillId="6" borderId="113"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177" fontId="35" fillId="0" borderId="114" xfId="12" applyNumberFormat="1" applyFont="1" applyBorder="1" applyAlignment="1" applyProtection="1">
      <alignment horizontal="right" vertical="center" shrinkToFit="1"/>
      <protection locked="0"/>
    </xf>
    <xf numFmtId="177" fontId="35" fillId="0" borderId="111"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6" borderId="144" xfId="12" applyFont="1" applyFill="1" applyBorder="1" applyAlignment="1" applyProtection="1">
      <alignment horizontal="lef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177" fontId="35" fillId="6" borderId="122" xfId="12" applyNumberFormat="1" applyFont="1" applyFill="1" applyBorder="1" applyAlignment="1" applyProtection="1">
      <alignment horizontal="right" vertical="center" shrinkToFit="1"/>
      <protection locked="0"/>
    </xf>
    <xf numFmtId="177" fontId="35" fillId="6" borderId="123" xfId="12" applyNumberFormat="1" applyFont="1" applyFill="1" applyBorder="1" applyAlignment="1" applyProtection="1">
      <alignment horizontal="right" vertical="center" shrinkToFit="1"/>
      <protection locked="0"/>
    </xf>
    <xf numFmtId="0" fontId="35" fillId="6" borderId="123" xfId="12" applyFont="1" applyFill="1" applyBorder="1" applyAlignment="1" applyProtection="1">
      <alignment horizontal="left" vertical="center" shrinkToFit="1"/>
      <protection locked="0"/>
    </xf>
    <xf numFmtId="0" fontId="35" fillId="6" borderId="126" xfId="12" applyFont="1" applyFill="1" applyBorder="1" applyAlignment="1" applyProtection="1">
      <alignment horizontal="left" vertical="center" shrinkToFit="1"/>
      <protection locked="0"/>
    </xf>
    <xf numFmtId="177" fontId="35" fillId="8" borderId="147"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3"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4"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0"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1"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5"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0"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61"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2"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8" xfId="14" applyNumberFormat="1" applyFont="1" applyFill="1" applyBorder="1" applyAlignment="1">
      <alignment horizontal="right" vertical="center" shrinkToFit="1"/>
    </xf>
    <xf numFmtId="187" fontId="35" fillId="6" borderId="165"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1" xfId="14" applyNumberFormat="1" applyFont="1" applyFill="1" applyBorder="1" applyAlignment="1">
      <alignment horizontal="right" vertical="center" shrinkToFit="1"/>
    </xf>
    <xf numFmtId="177" fontId="35" fillId="6" borderId="172" xfId="14" applyNumberFormat="1" applyFont="1" applyFill="1" applyBorder="1" applyAlignment="1">
      <alignment horizontal="right" vertical="center" shrinkToFit="1"/>
    </xf>
    <xf numFmtId="187" fontId="35" fillId="6" borderId="172"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7" xfId="14" applyNumberFormat="1" applyFont="1" applyFill="1" applyBorder="1" applyAlignment="1">
      <alignment horizontal="right" vertical="center" shrinkToFit="1"/>
    </xf>
    <xf numFmtId="177" fontId="35" fillId="6" borderId="163"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4"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29"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3"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7"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79288</c:v>
                </c:pt>
                <c:pt idx="1">
                  <c:v>84962</c:v>
                </c:pt>
                <c:pt idx="2">
                  <c:v>71279</c:v>
                </c:pt>
                <c:pt idx="3">
                  <c:v>74994</c:v>
                </c:pt>
                <c:pt idx="4">
                  <c:v>71849</c:v>
                </c:pt>
              </c:numCache>
            </c:numRef>
          </c:val>
          <c:smooth val="0"/>
          <c:extLst>
            <c:ext xmlns:c16="http://schemas.microsoft.com/office/drawing/2014/chart" uri="{C3380CC4-5D6E-409C-BE32-E72D297353CC}">
              <c16:uniqueId val="{00000000-C866-4FCB-890A-44B855E2792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76130</c:v>
                </c:pt>
                <c:pt idx="1">
                  <c:v>55191</c:v>
                </c:pt>
                <c:pt idx="2">
                  <c:v>93726</c:v>
                </c:pt>
                <c:pt idx="3">
                  <c:v>102052</c:v>
                </c:pt>
                <c:pt idx="4">
                  <c:v>14410</c:v>
                </c:pt>
              </c:numCache>
            </c:numRef>
          </c:val>
          <c:smooth val="0"/>
          <c:extLst>
            <c:ext xmlns:c16="http://schemas.microsoft.com/office/drawing/2014/chart" uri="{C3380CC4-5D6E-409C-BE32-E72D297353CC}">
              <c16:uniqueId val="{00000001-C866-4FCB-890A-44B855E2792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9.92</c:v>
                </c:pt>
                <c:pt idx="1">
                  <c:v>8.7100000000000009</c:v>
                </c:pt>
                <c:pt idx="2">
                  <c:v>11.58</c:v>
                </c:pt>
                <c:pt idx="3">
                  <c:v>10.38</c:v>
                </c:pt>
                <c:pt idx="4">
                  <c:v>9.92</c:v>
                </c:pt>
              </c:numCache>
            </c:numRef>
          </c:val>
          <c:extLst>
            <c:ext xmlns:c16="http://schemas.microsoft.com/office/drawing/2014/chart" uri="{C3380CC4-5D6E-409C-BE32-E72D297353CC}">
              <c16:uniqueId val="{00000000-A031-4F76-98C0-F4C45B343A8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19.77</c:v>
                </c:pt>
                <c:pt idx="1">
                  <c:v>20.6</c:v>
                </c:pt>
                <c:pt idx="2">
                  <c:v>18.14</c:v>
                </c:pt>
                <c:pt idx="3">
                  <c:v>16.39</c:v>
                </c:pt>
                <c:pt idx="4">
                  <c:v>21.4</c:v>
                </c:pt>
              </c:numCache>
            </c:numRef>
          </c:val>
          <c:extLst>
            <c:ext xmlns:c16="http://schemas.microsoft.com/office/drawing/2014/chart" uri="{C3380CC4-5D6E-409C-BE32-E72D297353CC}">
              <c16:uniqueId val="{00000001-A031-4F76-98C0-F4C45B343A8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2.76</c:v>
                </c:pt>
                <c:pt idx="1">
                  <c:v>0.67</c:v>
                </c:pt>
                <c:pt idx="2">
                  <c:v>1.74</c:v>
                </c:pt>
                <c:pt idx="3">
                  <c:v>-4.1399999999999997</c:v>
                </c:pt>
                <c:pt idx="4">
                  <c:v>4.66</c:v>
                </c:pt>
              </c:numCache>
            </c:numRef>
          </c:val>
          <c:smooth val="0"/>
          <c:extLst>
            <c:ext xmlns:c16="http://schemas.microsoft.com/office/drawing/2014/chart" uri="{C3380CC4-5D6E-409C-BE32-E72D297353CC}">
              <c16:uniqueId val="{00000002-A031-4F76-98C0-F4C45B343A8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2E0B-49CB-BFD3-25D2582EBAF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E0B-49CB-BFD3-25D2582EBAF0}"/>
            </c:ext>
          </c:extLst>
        </c:ser>
        <c:ser>
          <c:idx val="2"/>
          <c:order val="2"/>
          <c:tx>
            <c:strRef>
              <c:f>データシート!$A$29</c:f>
              <c:strCache>
                <c:ptCount val="1"/>
                <c:pt idx="0">
                  <c:v>善通寺市特別会計介護予防サービス</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E0B-49CB-BFD3-25D2582EBAF0}"/>
            </c:ext>
          </c:extLst>
        </c:ser>
        <c:ser>
          <c:idx val="3"/>
          <c:order val="3"/>
          <c:tx>
            <c:strRef>
              <c:f>データシート!$A$30</c:f>
              <c:strCache>
                <c:ptCount val="1"/>
                <c:pt idx="0">
                  <c:v>善通寺市特別会計後期高齢者医療</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0.03</c:v>
                </c:pt>
                <c:pt idx="4">
                  <c:v>#N/A</c:v>
                </c:pt>
                <c:pt idx="5">
                  <c:v>0</c:v>
                </c:pt>
                <c:pt idx="6">
                  <c:v>#N/A</c:v>
                </c:pt>
                <c:pt idx="7">
                  <c:v>0.01</c:v>
                </c:pt>
                <c:pt idx="8">
                  <c:v>#N/A</c:v>
                </c:pt>
                <c:pt idx="9">
                  <c:v>0.01</c:v>
                </c:pt>
              </c:numCache>
            </c:numRef>
          </c:val>
          <c:extLst>
            <c:ext xmlns:c16="http://schemas.microsoft.com/office/drawing/2014/chart" uri="{C3380CC4-5D6E-409C-BE32-E72D297353CC}">
              <c16:uniqueId val="{00000003-2E0B-49CB-BFD3-25D2582EBAF0}"/>
            </c:ext>
          </c:extLst>
        </c:ser>
        <c:ser>
          <c:idx val="4"/>
          <c:order val="4"/>
          <c:tx>
            <c:strRef>
              <c:f>データシート!$A$31</c:f>
              <c:strCache>
                <c:ptCount val="1"/>
                <c:pt idx="0">
                  <c:v>善通寺市特別会計太陽光発電</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0.06</c:v>
                </c:pt>
                <c:pt idx="4">
                  <c:v>#N/A</c:v>
                </c:pt>
                <c:pt idx="5">
                  <c:v>0</c:v>
                </c:pt>
                <c:pt idx="6">
                  <c:v>#N/A</c:v>
                </c:pt>
                <c:pt idx="7">
                  <c:v>0.01</c:v>
                </c:pt>
                <c:pt idx="8">
                  <c:v>#N/A</c:v>
                </c:pt>
                <c:pt idx="9">
                  <c:v>0.02</c:v>
                </c:pt>
              </c:numCache>
            </c:numRef>
          </c:val>
          <c:extLst>
            <c:ext xmlns:c16="http://schemas.microsoft.com/office/drawing/2014/chart" uri="{C3380CC4-5D6E-409C-BE32-E72D297353CC}">
              <c16:uniqueId val="{00000004-2E0B-49CB-BFD3-25D2582EBAF0}"/>
            </c:ext>
          </c:extLst>
        </c:ser>
        <c:ser>
          <c:idx val="5"/>
          <c:order val="5"/>
          <c:tx>
            <c:strRef>
              <c:f>データシート!$A$32</c:f>
              <c:strCache>
                <c:ptCount val="1"/>
                <c:pt idx="0">
                  <c:v>善通寺市特別会計農業集落排水</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5-2E0B-49CB-BFD3-25D2582EBAF0}"/>
            </c:ext>
          </c:extLst>
        </c:ser>
        <c:ser>
          <c:idx val="6"/>
          <c:order val="6"/>
          <c:tx>
            <c:strRef>
              <c:f>データシート!$A$33</c:f>
              <c:strCache>
                <c:ptCount val="1"/>
                <c:pt idx="0">
                  <c:v>善通寺市特別会計介護保険</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0.76</c:v>
                </c:pt>
                <c:pt idx="2">
                  <c:v>#N/A</c:v>
                </c:pt>
                <c:pt idx="3">
                  <c:v>1.28</c:v>
                </c:pt>
                <c:pt idx="4">
                  <c:v>#N/A</c:v>
                </c:pt>
                <c:pt idx="5">
                  <c:v>1.26</c:v>
                </c:pt>
                <c:pt idx="6">
                  <c:v>#N/A</c:v>
                </c:pt>
                <c:pt idx="7">
                  <c:v>0.64</c:v>
                </c:pt>
                <c:pt idx="8">
                  <c:v>#N/A</c:v>
                </c:pt>
                <c:pt idx="9">
                  <c:v>0.21</c:v>
                </c:pt>
              </c:numCache>
            </c:numRef>
          </c:val>
          <c:extLst>
            <c:ext xmlns:c16="http://schemas.microsoft.com/office/drawing/2014/chart" uri="{C3380CC4-5D6E-409C-BE32-E72D297353CC}">
              <c16:uniqueId val="{00000006-2E0B-49CB-BFD3-25D2582EBAF0}"/>
            </c:ext>
          </c:extLst>
        </c:ser>
        <c:ser>
          <c:idx val="7"/>
          <c:order val="7"/>
          <c:tx>
            <c:strRef>
              <c:f>データシート!$A$34</c:f>
              <c:strCache>
                <c:ptCount val="1"/>
                <c:pt idx="0">
                  <c:v>善通寺市特別会計国民健康保険</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0.69</c:v>
                </c:pt>
                <c:pt idx="2">
                  <c:v>#N/A</c:v>
                </c:pt>
                <c:pt idx="3">
                  <c:v>1.2</c:v>
                </c:pt>
                <c:pt idx="4">
                  <c:v>#N/A</c:v>
                </c:pt>
                <c:pt idx="5">
                  <c:v>0.84</c:v>
                </c:pt>
                <c:pt idx="6">
                  <c:v>#N/A</c:v>
                </c:pt>
                <c:pt idx="7">
                  <c:v>0.91</c:v>
                </c:pt>
                <c:pt idx="8">
                  <c:v>#N/A</c:v>
                </c:pt>
                <c:pt idx="9">
                  <c:v>0.74</c:v>
                </c:pt>
              </c:numCache>
            </c:numRef>
          </c:val>
          <c:extLst>
            <c:ext xmlns:c16="http://schemas.microsoft.com/office/drawing/2014/chart" uri="{C3380CC4-5D6E-409C-BE32-E72D297353CC}">
              <c16:uniqueId val="{00000007-2E0B-49CB-BFD3-25D2582EBAF0}"/>
            </c:ext>
          </c:extLst>
        </c:ser>
        <c:ser>
          <c:idx val="8"/>
          <c:order val="8"/>
          <c:tx>
            <c:strRef>
              <c:f>データシート!$A$35</c:f>
              <c:strCache>
                <c:ptCount val="1"/>
                <c:pt idx="0">
                  <c:v>善通寺市下水道事業会計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0</c:v>
                </c:pt>
                <c:pt idx="1">
                  <c:v>0</c:v>
                </c:pt>
                <c:pt idx="2">
                  <c:v>#N/A</c:v>
                </c:pt>
                <c:pt idx="3">
                  <c:v>1.47</c:v>
                </c:pt>
                <c:pt idx="4">
                  <c:v>#N/A</c:v>
                </c:pt>
                <c:pt idx="5">
                  <c:v>2.16</c:v>
                </c:pt>
                <c:pt idx="6">
                  <c:v>#N/A</c:v>
                </c:pt>
                <c:pt idx="7">
                  <c:v>2.4700000000000002</c:v>
                </c:pt>
                <c:pt idx="8">
                  <c:v>#N/A</c:v>
                </c:pt>
                <c:pt idx="9">
                  <c:v>2.31</c:v>
                </c:pt>
              </c:numCache>
            </c:numRef>
          </c:val>
          <c:extLst>
            <c:ext xmlns:c16="http://schemas.microsoft.com/office/drawing/2014/chart" uri="{C3380CC4-5D6E-409C-BE32-E72D297353CC}">
              <c16:uniqueId val="{00000008-2E0B-49CB-BFD3-25D2582EBAF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9.92</c:v>
                </c:pt>
                <c:pt idx="2">
                  <c:v>#N/A</c:v>
                </c:pt>
                <c:pt idx="3">
                  <c:v>8.7100000000000009</c:v>
                </c:pt>
                <c:pt idx="4">
                  <c:v>#N/A</c:v>
                </c:pt>
                <c:pt idx="5">
                  <c:v>11.58</c:v>
                </c:pt>
                <c:pt idx="6">
                  <c:v>#N/A</c:v>
                </c:pt>
                <c:pt idx="7">
                  <c:v>10.38</c:v>
                </c:pt>
                <c:pt idx="8">
                  <c:v>#N/A</c:v>
                </c:pt>
                <c:pt idx="9">
                  <c:v>9.92</c:v>
                </c:pt>
              </c:numCache>
            </c:numRef>
          </c:val>
          <c:extLst>
            <c:ext xmlns:c16="http://schemas.microsoft.com/office/drawing/2014/chart" uri="{C3380CC4-5D6E-409C-BE32-E72D297353CC}">
              <c16:uniqueId val="{00000009-2E0B-49CB-BFD3-25D2582EBAF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1091</c:v>
                </c:pt>
                <c:pt idx="5">
                  <c:v>1077</c:v>
                </c:pt>
                <c:pt idx="8">
                  <c:v>1081</c:v>
                </c:pt>
                <c:pt idx="11">
                  <c:v>1104</c:v>
                </c:pt>
                <c:pt idx="14">
                  <c:v>1071</c:v>
                </c:pt>
              </c:numCache>
            </c:numRef>
          </c:val>
          <c:extLst>
            <c:ext xmlns:c16="http://schemas.microsoft.com/office/drawing/2014/chart" uri="{C3380CC4-5D6E-409C-BE32-E72D297353CC}">
              <c16:uniqueId val="{00000000-2FC9-40DE-A726-C7F025ACDA3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FC9-40DE-A726-C7F025ACDA3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0</c:v>
                </c:pt>
                <c:pt idx="6">
                  <c:v>2</c:v>
                </c:pt>
                <c:pt idx="9">
                  <c:v>3</c:v>
                </c:pt>
                <c:pt idx="12">
                  <c:v>5</c:v>
                </c:pt>
              </c:numCache>
            </c:numRef>
          </c:val>
          <c:extLst>
            <c:ext xmlns:c16="http://schemas.microsoft.com/office/drawing/2014/chart" uri="{C3380CC4-5D6E-409C-BE32-E72D297353CC}">
              <c16:uniqueId val="{00000002-2FC9-40DE-A726-C7F025ACDA3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13</c:v>
                </c:pt>
                <c:pt idx="3">
                  <c:v>14</c:v>
                </c:pt>
                <c:pt idx="6">
                  <c:v>13</c:v>
                </c:pt>
                <c:pt idx="9">
                  <c:v>15</c:v>
                </c:pt>
                <c:pt idx="12">
                  <c:v>13</c:v>
                </c:pt>
              </c:numCache>
            </c:numRef>
          </c:val>
          <c:extLst>
            <c:ext xmlns:c16="http://schemas.microsoft.com/office/drawing/2014/chart" uri="{C3380CC4-5D6E-409C-BE32-E72D297353CC}">
              <c16:uniqueId val="{00000003-2FC9-40DE-A726-C7F025ACDA3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450</c:v>
                </c:pt>
                <c:pt idx="3">
                  <c:v>463</c:v>
                </c:pt>
                <c:pt idx="6">
                  <c:v>455</c:v>
                </c:pt>
                <c:pt idx="9">
                  <c:v>407</c:v>
                </c:pt>
                <c:pt idx="12">
                  <c:v>393</c:v>
                </c:pt>
              </c:numCache>
            </c:numRef>
          </c:val>
          <c:extLst>
            <c:ext xmlns:c16="http://schemas.microsoft.com/office/drawing/2014/chart" uri="{C3380CC4-5D6E-409C-BE32-E72D297353CC}">
              <c16:uniqueId val="{00000004-2FC9-40DE-A726-C7F025ACDA3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C9-40DE-A726-C7F025ACDA3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FC9-40DE-A726-C7F025ACDA3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1008</c:v>
                </c:pt>
                <c:pt idx="3">
                  <c:v>1028</c:v>
                </c:pt>
                <c:pt idx="6">
                  <c:v>1032</c:v>
                </c:pt>
                <c:pt idx="9">
                  <c:v>1080</c:v>
                </c:pt>
                <c:pt idx="12">
                  <c:v>1090</c:v>
                </c:pt>
              </c:numCache>
            </c:numRef>
          </c:val>
          <c:extLst>
            <c:ext xmlns:c16="http://schemas.microsoft.com/office/drawing/2014/chart" uri="{C3380CC4-5D6E-409C-BE32-E72D297353CC}">
              <c16:uniqueId val="{00000007-2FC9-40DE-A726-C7F025ACDA3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384</c:v>
                </c:pt>
                <c:pt idx="2">
                  <c:v>#N/A</c:v>
                </c:pt>
                <c:pt idx="3">
                  <c:v>#N/A</c:v>
                </c:pt>
                <c:pt idx="4">
                  <c:v>428</c:v>
                </c:pt>
                <c:pt idx="5">
                  <c:v>#N/A</c:v>
                </c:pt>
                <c:pt idx="6">
                  <c:v>#N/A</c:v>
                </c:pt>
                <c:pt idx="7">
                  <c:v>421</c:v>
                </c:pt>
                <c:pt idx="8">
                  <c:v>#N/A</c:v>
                </c:pt>
                <c:pt idx="9">
                  <c:v>#N/A</c:v>
                </c:pt>
                <c:pt idx="10">
                  <c:v>401</c:v>
                </c:pt>
                <c:pt idx="11">
                  <c:v>#N/A</c:v>
                </c:pt>
                <c:pt idx="12">
                  <c:v>#N/A</c:v>
                </c:pt>
                <c:pt idx="13">
                  <c:v>430</c:v>
                </c:pt>
                <c:pt idx="14">
                  <c:v>#N/A</c:v>
                </c:pt>
              </c:numCache>
            </c:numRef>
          </c:val>
          <c:smooth val="0"/>
          <c:extLst>
            <c:ext xmlns:c16="http://schemas.microsoft.com/office/drawing/2014/chart" uri="{C3380CC4-5D6E-409C-BE32-E72D297353CC}">
              <c16:uniqueId val="{00000008-2FC9-40DE-A726-C7F025ACDA3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10780</c:v>
                </c:pt>
                <c:pt idx="5">
                  <c:v>10697</c:v>
                </c:pt>
                <c:pt idx="8">
                  <c:v>10667</c:v>
                </c:pt>
                <c:pt idx="11">
                  <c:v>9976</c:v>
                </c:pt>
                <c:pt idx="14">
                  <c:v>9239</c:v>
                </c:pt>
              </c:numCache>
            </c:numRef>
          </c:val>
          <c:extLst>
            <c:ext xmlns:c16="http://schemas.microsoft.com/office/drawing/2014/chart" uri="{C3380CC4-5D6E-409C-BE32-E72D297353CC}">
              <c16:uniqueId val="{00000000-6F7D-4C49-8CB6-A7204A3A013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1242</c:v>
                </c:pt>
                <c:pt idx="5">
                  <c:v>1178</c:v>
                </c:pt>
                <c:pt idx="8">
                  <c:v>1065</c:v>
                </c:pt>
                <c:pt idx="11">
                  <c:v>1008</c:v>
                </c:pt>
                <c:pt idx="14">
                  <c:v>735</c:v>
                </c:pt>
              </c:numCache>
            </c:numRef>
          </c:val>
          <c:extLst>
            <c:ext xmlns:c16="http://schemas.microsoft.com/office/drawing/2014/chart" uri="{C3380CC4-5D6E-409C-BE32-E72D297353CC}">
              <c16:uniqueId val="{00000001-6F7D-4C49-8CB6-A7204A3A013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6216</c:v>
                </c:pt>
                <c:pt idx="5">
                  <c:v>6200</c:v>
                </c:pt>
                <c:pt idx="8">
                  <c:v>5434</c:v>
                </c:pt>
                <c:pt idx="11">
                  <c:v>4723</c:v>
                </c:pt>
                <c:pt idx="14">
                  <c:v>5105</c:v>
                </c:pt>
              </c:numCache>
            </c:numRef>
          </c:val>
          <c:extLst>
            <c:ext xmlns:c16="http://schemas.microsoft.com/office/drawing/2014/chart" uri="{C3380CC4-5D6E-409C-BE32-E72D297353CC}">
              <c16:uniqueId val="{00000002-6F7D-4C49-8CB6-A7204A3A013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F7D-4C49-8CB6-A7204A3A013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F7D-4C49-8CB6-A7204A3A013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109</c:v>
                </c:pt>
                <c:pt idx="3">
                  <c:v>103</c:v>
                </c:pt>
                <c:pt idx="6">
                  <c:v>98</c:v>
                </c:pt>
                <c:pt idx="9">
                  <c:v>0</c:v>
                </c:pt>
                <c:pt idx="12">
                  <c:v>0</c:v>
                </c:pt>
              </c:numCache>
            </c:numRef>
          </c:val>
          <c:extLst>
            <c:ext xmlns:c16="http://schemas.microsoft.com/office/drawing/2014/chart" uri="{C3380CC4-5D6E-409C-BE32-E72D297353CC}">
              <c16:uniqueId val="{00000005-6F7D-4C49-8CB6-A7204A3A013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1882</c:v>
                </c:pt>
                <c:pt idx="3">
                  <c:v>1939</c:v>
                </c:pt>
                <c:pt idx="6">
                  <c:v>1873</c:v>
                </c:pt>
                <c:pt idx="9">
                  <c:v>1721</c:v>
                </c:pt>
                <c:pt idx="12">
                  <c:v>1872</c:v>
                </c:pt>
              </c:numCache>
            </c:numRef>
          </c:val>
          <c:extLst>
            <c:ext xmlns:c16="http://schemas.microsoft.com/office/drawing/2014/chart" uri="{C3380CC4-5D6E-409C-BE32-E72D297353CC}">
              <c16:uniqueId val="{00000006-6F7D-4C49-8CB6-A7204A3A013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92</c:v>
                </c:pt>
                <c:pt idx="3">
                  <c:v>95</c:v>
                </c:pt>
                <c:pt idx="6">
                  <c:v>80</c:v>
                </c:pt>
                <c:pt idx="9">
                  <c:v>67</c:v>
                </c:pt>
                <c:pt idx="12">
                  <c:v>54</c:v>
                </c:pt>
              </c:numCache>
            </c:numRef>
          </c:val>
          <c:extLst>
            <c:ext xmlns:c16="http://schemas.microsoft.com/office/drawing/2014/chart" uri="{C3380CC4-5D6E-409C-BE32-E72D297353CC}">
              <c16:uniqueId val="{00000007-6F7D-4C49-8CB6-A7204A3A013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4382</c:v>
                </c:pt>
                <c:pt idx="3">
                  <c:v>4185</c:v>
                </c:pt>
                <c:pt idx="6">
                  <c:v>3956</c:v>
                </c:pt>
                <c:pt idx="9">
                  <c:v>3544</c:v>
                </c:pt>
                <c:pt idx="12">
                  <c:v>3119</c:v>
                </c:pt>
              </c:numCache>
            </c:numRef>
          </c:val>
          <c:extLst>
            <c:ext xmlns:c16="http://schemas.microsoft.com/office/drawing/2014/chart" uri="{C3380CC4-5D6E-409C-BE32-E72D297353CC}">
              <c16:uniqueId val="{00000008-6F7D-4C49-8CB6-A7204A3A013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353</c:v>
                </c:pt>
                <c:pt idx="3">
                  <c:v>330</c:v>
                </c:pt>
                <c:pt idx="6">
                  <c:v>336</c:v>
                </c:pt>
                <c:pt idx="9">
                  <c:v>309</c:v>
                </c:pt>
                <c:pt idx="12">
                  <c:v>257</c:v>
                </c:pt>
              </c:numCache>
            </c:numRef>
          </c:val>
          <c:extLst>
            <c:ext xmlns:c16="http://schemas.microsoft.com/office/drawing/2014/chart" uri="{C3380CC4-5D6E-409C-BE32-E72D297353CC}">
              <c16:uniqueId val="{00000009-6F7D-4C49-8CB6-A7204A3A013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10694</c:v>
                </c:pt>
                <c:pt idx="3">
                  <c:v>11368</c:v>
                </c:pt>
                <c:pt idx="6">
                  <c:v>11824</c:v>
                </c:pt>
                <c:pt idx="9">
                  <c:v>12384</c:v>
                </c:pt>
                <c:pt idx="12">
                  <c:v>11515</c:v>
                </c:pt>
              </c:numCache>
            </c:numRef>
          </c:val>
          <c:extLst>
            <c:ext xmlns:c16="http://schemas.microsoft.com/office/drawing/2014/chart" uri="{C3380CC4-5D6E-409C-BE32-E72D297353CC}">
              <c16:uniqueId val="{0000000A-6F7D-4C49-8CB6-A7204A3A013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1000</c:v>
                </c:pt>
                <c:pt idx="8">
                  <c:v>#N/A</c:v>
                </c:pt>
                <c:pt idx="9">
                  <c:v>#N/A</c:v>
                </c:pt>
                <c:pt idx="10">
                  <c:v>2318</c:v>
                </c:pt>
                <c:pt idx="11">
                  <c:v>#N/A</c:v>
                </c:pt>
                <c:pt idx="12">
                  <c:v>#N/A</c:v>
                </c:pt>
                <c:pt idx="13">
                  <c:v>1739</c:v>
                </c:pt>
                <c:pt idx="14">
                  <c:v>#N/A</c:v>
                </c:pt>
              </c:numCache>
            </c:numRef>
          </c:val>
          <c:smooth val="0"/>
          <c:extLst>
            <c:ext xmlns:c16="http://schemas.microsoft.com/office/drawing/2014/chart" uri="{C3380CC4-5D6E-409C-BE32-E72D297353CC}">
              <c16:uniqueId val="{0000000B-6F7D-4C49-8CB6-A7204A3A013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1521</c:v>
                </c:pt>
                <c:pt idx="1">
                  <c:v>1321</c:v>
                </c:pt>
                <c:pt idx="2">
                  <c:v>1733</c:v>
                </c:pt>
              </c:numCache>
            </c:numRef>
          </c:val>
          <c:extLst>
            <c:ext xmlns:c16="http://schemas.microsoft.com/office/drawing/2014/chart" uri="{C3380CC4-5D6E-409C-BE32-E72D297353CC}">
              <c16:uniqueId val="{00000000-1D5D-4072-B499-AFC817C3533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275</c:v>
                </c:pt>
                <c:pt idx="1">
                  <c:v>275</c:v>
                </c:pt>
                <c:pt idx="2">
                  <c:v>313</c:v>
                </c:pt>
              </c:numCache>
            </c:numRef>
          </c:val>
          <c:extLst>
            <c:ext xmlns:c16="http://schemas.microsoft.com/office/drawing/2014/chart" uri="{C3380CC4-5D6E-409C-BE32-E72D297353CC}">
              <c16:uniqueId val="{00000001-1D5D-4072-B499-AFC817C3533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2946</c:v>
                </c:pt>
                <c:pt idx="1">
                  <c:v>2332</c:v>
                </c:pt>
                <c:pt idx="2">
                  <c:v>2341</c:v>
                </c:pt>
              </c:numCache>
            </c:numRef>
          </c:val>
          <c:extLst>
            <c:ext xmlns:c16="http://schemas.microsoft.com/office/drawing/2014/chart" uri="{C3380CC4-5D6E-409C-BE32-E72D297353CC}">
              <c16:uniqueId val="{00000002-1D5D-4072-B499-AFC817C3533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30,338
29,964
39.93
15,887,762
15,030,582
803,205
8,096,223
11,515,036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財政力指数は前年度と同じく</a:t>
          </a:r>
          <a:r>
            <a:rPr kumimoji="1" lang="en-US" altLang="ja-JP" sz="1300">
              <a:latin typeface="ＭＳ Ｐゴシック" panose="020B0600070205080204" pitchFamily="50" charset="-128"/>
              <a:ea typeface="ＭＳ Ｐゴシック" panose="020B0600070205080204" pitchFamily="50" charset="-128"/>
            </a:rPr>
            <a:t>0.51</a:t>
          </a:r>
          <a:r>
            <a:rPr kumimoji="1" lang="ja-JP" altLang="en-US" sz="1300">
              <a:latin typeface="ＭＳ Ｐゴシック" panose="020B0600070205080204" pitchFamily="50" charset="-128"/>
              <a:ea typeface="ＭＳ Ｐゴシック" panose="020B0600070205080204" pitchFamily="50" charset="-128"/>
            </a:rPr>
            <a:t>となっている。全国平均及び類似団体平均を上回っているものの、交付税への依存度は依然として高く、ここ数年同水準で推移している。人口減少等の影響により、市税の大幅な増加は見込めないため、今後とも歳出削減に努めるとともに、ふるさと納税などの財源確保策を強化し、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130628</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261100"/>
          <a:ext cx="0" cy="14133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109765</xdr:rowOff>
    </xdr:from>
    <xdr:to>
      <xdr:col>23</xdr:col>
      <xdr:colOff>133350</xdr:colOff>
      <xdr:row>40</xdr:row>
      <xdr:rowOff>109765</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696776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92528</xdr:rowOff>
    </xdr:from>
    <xdr:to>
      <xdr:col>19</xdr:col>
      <xdr:colOff>133350</xdr:colOff>
      <xdr:row>40</xdr:row>
      <xdr:rowOff>109765</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3225800" y="6950528"/>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8165</xdr:rowOff>
    </xdr:from>
    <xdr:to>
      <xdr:col>19</xdr:col>
      <xdr:colOff>184150</xdr:colOff>
      <xdr:row>41</xdr:row>
      <xdr:rowOff>109765</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94542</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75293</xdr:rowOff>
    </xdr:from>
    <xdr:to>
      <xdr:col>15</xdr:col>
      <xdr:colOff>82550</xdr:colOff>
      <xdr:row>40</xdr:row>
      <xdr:rowOff>92528</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6933293"/>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162378</xdr:rowOff>
    </xdr:from>
    <xdr:to>
      <xdr:col>15</xdr:col>
      <xdr:colOff>133350</xdr:colOff>
      <xdr:row>41</xdr:row>
      <xdr:rowOff>92528</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77305</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106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75293</xdr:rowOff>
    </xdr:from>
    <xdr:to>
      <xdr:col>11</xdr:col>
      <xdr:colOff>31750</xdr:colOff>
      <xdr:row>40</xdr:row>
      <xdr:rowOff>75293</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69332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129012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146249</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58965</xdr:rowOff>
    </xdr:from>
    <xdr:to>
      <xdr:col>23</xdr:col>
      <xdr:colOff>184150</xdr:colOff>
      <xdr:row>40</xdr:row>
      <xdr:rowOff>160565</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75492</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6762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58965</xdr:rowOff>
    </xdr:from>
    <xdr:to>
      <xdr:col>19</xdr:col>
      <xdr:colOff>184150</xdr:colOff>
      <xdr:row>40</xdr:row>
      <xdr:rowOff>160565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691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170742</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6685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41728</xdr:rowOff>
    </xdr:from>
    <xdr:to>
      <xdr:col>15</xdr:col>
      <xdr:colOff>133350</xdr:colOff>
      <xdr:row>40</xdr:row>
      <xdr:rowOff>143328</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689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153505</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66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24493</xdr:rowOff>
    </xdr:from>
    <xdr:to>
      <xdr:col>11</xdr:col>
      <xdr:colOff>82550</xdr:colOff>
      <xdr:row>40</xdr:row>
      <xdr:rowOff>126093</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136270</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24493</xdr:rowOff>
    </xdr:from>
    <xdr:to>
      <xdr:col>7</xdr:col>
      <xdr:colOff>31750</xdr:colOff>
      <xdr:row>40</xdr:row>
      <xdr:rowOff>126093</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688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136270</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66513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経常収支比率は前年度から</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ポイントの増となり、財政の硬直化が進む結果となった。経常経費では、令和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図書館や子ども・家庭支援センター、総合会館といった複数の施設で指定管理者制度を導入したこと、物価高騰の影響で委託料等の金額が全体的に底上げされたこと等により、物件費が増加している。財政の硬直化は今後も続くと見込まれるため、徹底した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47244</xdr:rowOff>
    </xdr:from>
    <xdr:to>
      <xdr:col>23</xdr:col>
      <xdr:colOff>133350</xdr:colOff>
      <xdr:row>66</xdr:row>
      <xdr:rowOff>106680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62794"/>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78757</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394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106680</xdr:rowOff>
    </xdr:from>
    <xdr:to>
      <xdr:col>24</xdr:col>
      <xdr:colOff>12700</xdr:colOff>
      <xdr:row>66</xdr:row>
      <xdr:rowOff>106680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42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133621</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90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47244</xdr:rowOff>
    </xdr:from>
    <xdr:to>
      <xdr:col>24</xdr:col>
      <xdr:colOff>12700</xdr:colOff>
      <xdr:row>59</xdr:row>
      <xdr:rowOff>47244</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62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155448</xdr:rowOff>
    </xdr:from>
    <xdr:to>
      <xdr:col>23</xdr:col>
      <xdr:colOff>133350</xdr:colOff>
      <xdr:row>63</xdr:row>
      <xdr:rowOff>12954</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785348"/>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82567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41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109728</xdr:rowOff>
    </xdr:from>
    <xdr:to>
      <xdr:col>19</xdr:col>
      <xdr:colOff>133350</xdr:colOff>
      <xdr:row>62</xdr:row>
      <xdr:rowOff>155448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568178"/>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160274</xdr:rowOff>
    </xdr:from>
    <xdr:to>
      <xdr:col>19</xdr:col>
      <xdr:colOff>184150</xdr:colOff>
      <xdr:row>62</xdr:row>
      <xdr:rowOff>90424</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100601</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3876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109728</xdr:rowOff>
    </xdr:from>
    <xdr:to>
      <xdr:col>15</xdr:col>
      <xdr:colOff>82550</xdr:colOff>
      <xdr:row>62</xdr:row>
      <xdr:rowOff>107188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568178"/>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74185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107188</xdr:rowOff>
    </xdr:from>
    <xdr:to>
      <xdr:col>11</xdr:col>
      <xdr:colOff>31750</xdr:colOff>
      <xdr:row>62</xdr:row>
      <xdr:rowOff>107188</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07370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32258</xdr:rowOff>
    </xdr:from>
    <xdr:to>
      <xdr:col>11</xdr:col>
      <xdr:colOff>82550</xdr:colOff>
      <xdr:row>62</xdr:row>
      <xdr:rowOff>133858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144035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43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99822</xdr:rowOff>
    </xdr:from>
    <xdr:to>
      <xdr:col>7</xdr:col>
      <xdr:colOff>31750</xdr:colOff>
      <xdr:row>63</xdr:row>
      <xdr:rowOff>29972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14749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133604</xdr:rowOff>
    </xdr:from>
    <xdr:to>
      <xdr:col>23</xdr:col>
      <xdr:colOff>184150</xdr:colOff>
      <xdr:row>63</xdr:row>
      <xdr:rowOff>63754</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105681</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735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104648</xdr:rowOff>
    </xdr:from>
    <xdr:to>
      <xdr:col>19</xdr:col>
      <xdr:colOff>184150</xdr:colOff>
      <xdr:row>63</xdr:row>
      <xdr:rowOff>34798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19575</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820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58928</xdr:rowOff>
    </xdr:from>
    <xdr:to>
      <xdr:col>15</xdr:col>
      <xdr:colOff>133350</xdr:colOff>
      <xdr:row>61</xdr:row>
      <xdr:rowOff>160528</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517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145305</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603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56388</xdr:rowOff>
    </xdr:from>
    <xdr:to>
      <xdr:col>11</xdr:col>
      <xdr:colOff>82550</xdr:colOff>
      <xdr:row>62</xdr:row>
      <xdr:rowOff>157988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142765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56388</xdr:rowOff>
    </xdr:from>
    <xdr:to>
      <xdr:col>7</xdr:col>
      <xdr:colOff>31750</xdr:colOff>
      <xdr:row>62</xdr:row>
      <xdr:rowOff>157988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068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168165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045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前年度からは減少したものの、全国・県平均に比べると依然として高水準である。　コロナ禍から脱却した後の賃上げの影響や、会計年度任用職員の勤勉手当の支給開始等により、今後も人件費は大きく増加が見込まれる。物価高騰も歯止めがかからず、物件費の増加も想定される。公共施設の更なる民営化や、施設そのものの統廃合を推進し、経常経費の削減策を講じていく必要がある。</a:t>
          </a: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a:extLst>
            <a:ext uri="{FF2B5EF4-FFF2-40B4-BE49-F238E27FC236}">
              <a16:creationId xmlns:a16="http://schemas.microsoft.com/office/drawing/2014/main" id="{00000000-0008-0000-0300-0000BE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79835</xdr:rowOff>
    </xdr:from>
    <xdr:to>
      <xdr:col>23</xdr:col>
      <xdr:colOff>133350</xdr:colOff>
      <xdr:row>89</xdr:row>
      <xdr:rowOff>143230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953000" y="13795835"/>
          <a:ext cx="0" cy="160644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115307</xdr:rowOff>
    </xdr:from>
    <xdr:ext cx="762000" cy="259045"/>
    <xdr:sp macro="" textlink="">
      <xdr:nvSpPr>
        <xdr:cNvPr id="192" name="人件費・物件費等の状況最小値テキスト">
          <a:extLst>
            <a:ext uri="{FF2B5EF4-FFF2-40B4-BE49-F238E27FC236}">
              <a16:creationId xmlns:a16="http://schemas.microsoft.com/office/drawing/2014/main" id="{00000000-0008-0000-0300-0000C0000000}"/>
            </a:ext>
          </a:extLst>
        </xdr:cNvPr>
        <xdr:cNvSpPr txBox="1"/>
      </xdr:nvSpPr>
      <xdr:spPr>
        <a:xfrm>
          <a:off x="5041900" y="153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143230</xdr:rowOff>
    </xdr:from>
    <xdr:to>
      <xdr:col>24</xdr:col>
      <xdr:colOff>12700</xdr:colOff>
      <xdr:row>89</xdr:row>
      <xdr:rowOff>143230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5402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166212</xdr:rowOff>
    </xdr:from>
    <xdr:ext cx="762000" cy="259045"/>
    <xdr:sp macro="" textlink="">
      <xdr:nvSpPr>
        <xdr:cNvPr id="194" name="人件費・物件費等の状況最大値テキスト">
          <a:extLst>
            <a:ext uri="{FF2B5EF4-FFF2-40B4-BE49-F238E27FC236}">
              <a16:creationId xmlns:a16="http://schemas.microsoft.com/office/drawing/2014/main" id="{00000000-0008-0000-0300-0000C2000000}"/>
            </a:ext>
          </a:extLst>
        </xdr:cNvPr>
        <xdr:cNvSpPr txBox="1"/>
      </xdr:nvSpPr>
      <xdr:spPr>
        <a:xfrm>
          <a:off x="5041900" y="13539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79835</xdr:rowOff>
    </xdr:from>
    <xdr:to>
      <xdr:col>24</xdr:col>
      <xdr:colOff>12700</xdr:colOff>
      <xdr:row>80</xdr:row>
      <xdr:rowOff>79835</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864100" y="13795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121033</xdr:rowOff>
    </xdr:from>
    <xdr:to>
      <xdr:col>23</xdr:col>
      <xdr:colOff>133350</xdr:colOff>
      <xdr:row>81</xdr:row>
      <xdr:rowOff>132411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flipV="1">
          <a:off x="4114800" y="14008483"/>
          <a:ext cx="838200" cy="11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54075</xdr:rowOff>
    </xdr:from>
    <xdr:ext cx="762000" cy="259045"/>
    <xdr:sp macro="" textlink="">
      <xdr:nvSpPr>
        <xdr:cNvPr id="197" name="人件費・物件費等の状況平均値テキスト">
          <a:extLst>
            <a:ext uri="{FF2B5EF4-FFF2-40B4-BE49-F238E27FC236}">
              <a16:creationId xmlns:a16="http://schemas.microsoft.com/office/drawing/2014/main" id="{00000000-0008-0000-0300-0000C5000000}"/>
            </a:ext>
          </a:extLst>
        </xdr:cNvPr>
        <xdr:cNvSpPr txBox="1"/>
      </xdr:nvSpPr>
      <xdr:spPr>
        <a:xfrm>
          <a:off x="5041900" y="139415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81998</xdr:rowOff>
    </xdr:from>
    <xdr:to>
      <xdr:col>23</xdr:col>
      <xdr:colOff>184150</xdr:colOff>
      <xdr:row>82</xdr:row>
      <xdr:rowOff>12148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902200" y="1396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120422</xdr:rowOff>
    </xdr:from>
    <xdr:to>
      <xdr:col>19</xdr:col>
      <xdr:colOff>133350</xdr:colOff>
      <xdr:row>81</xdr:row>
      <xdr:rowOff>132411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3225800" y="14007872"/>
          <a:ext cx="889000" cy="1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85306</xdr:rowOff>
    </xdr:from>
    <xdr:to>
      <xdr:col>19</xdr:col>
      <xdr:colOff>184150</xdr:colOff>
      <xdr:row>82</xdr:row>
      <xdr:rowOff>15456</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4064000" y="1397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233</xdr:rowOff>
    </xdr:from>
    <xdr:ext cx="7366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3733800" y="14059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76371</xdr:rowOff>
    </xdr:from>
    <xdr:to>
      <xdr:col>15</xdr:col>
      <xdr:colOff>82550</xdr:colOff>
      <xdr:row>81</xdr:row>
      <xdr:rowOff>120422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2336800" y="13963821"/>
          <a:ext cx="889000" cy="4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69304</xdr:rowOff>
    </xdr:from>
    <xdr:to>
      <xdr:col>15</xdr:col>
      <xdr:colOff>133350</xdr:colOff>
      <xdr:row>81</xdr:row>
      <xdr:rowOff>170904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31750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9631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2844800" y="13725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29656</xdr:rowOff>
    </xdr:from>
    <xdr:to>
      <xdr:col>11</xdr:col>
      <xdr:colOff>31750</xdr:colOff>
      <xdr:row>81</xdr:row>
      <xdr:rowOff>76371</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1447800" y="13917106"/>
          <a:ext cx="889000" cy="4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87396</xdr:rowOff>
    </xdr:from>
    <xdr:to>
      <xdr:col>11</xdr:col>
      <xdr:colOff>82550</xdr:colOff>
      <xdr:row>82</xdr:row>
      <xdr:rowOff>17546</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2286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2323</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955800" y="14061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13419</xdr:rowOff>
    </xdr:from>
    <xdr:to>
      <xdr:col>7</xdr:col>
      <xdr:colOff>31750</xdr:colOff>
      <xdr:row>81</xdr:row>
      <xdr:rowOff>115019</xdr:rowOff>
    </xdr:to>
    <xdr:sp macro="" textlink="">
      <xdr:nvSpPr>
        <xdr:cNvPr id="208" name="フローチャート: 判断 207">
          <a:extLst>
            <a:ext uri="{FF2B5EF4-FFF2-40B4-BE49-F238E27FC236}">
              <a16:creationId xmlns:a16="http://schemas.microsoft.com/office/drawing/2014/main" id="{00000000-0008-0000-0300-0000D0000000}"/>
            </a:ext>
          </a:extLst>
        </xdr:cNvPr>
        <xdr:cNvSpPr/>
      </xdr:nvSpPr>
      <xdr:spPr>
        <a:xfrm>
          <a:off x="1397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99796</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066800" y="13987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70233</xdr:rowOff>
    </xdr:from>
    <xdr:to>
      <xdr:col>23</xdr:col>
      <xdr:colOff>184150</xdr:colOff>
      <xdr:row>82</xdr:row>
      <xdr:rowOff>383</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902200" y="1395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86760</xdr:rowOff>
    </xdr:from>
    <xdr:ext cx="762000" cy="259045"/>
    <xdr:sp macro="" textlink="">
      <xdr:nvSpPr>
        <xdr:cNvPr id="216" name="人件費・物件費等の状況該当値テキスト">
          <a:extLst>
            <a:ext uri="{FF2B5EF4-FFF2-40B4-BE49-F238E27FC236}">
              <a16:creationId xmlns:a16="http://schemas.microsoft.com/office/drawing/2014/main" id="{00000000-0008-0000-0300-0000D8000000}"/>
            </a:ext>
          </a:extLst>
        </xdr:cNvPr>
        <xdr:cNvSpPr txBox="1"/>
      </xdr:nvSpPr>
      <xdr:spPr>
        <a:xfrm>
          <a:off x="5041900" y="1380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81611</xdr:rowOff>
    </xdr:from>
    <xdr:to>
      <xdr:col>19</xdr:col>
      <xdr:colOff>184150</xdr:colOff>
      <xdr:row>82</xdr:row>
      <xdr:rowOff>11761</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4064000" y="139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21938</xdr:rowOff>
    </xdr:from>
    <xdr:ext cx="7366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3733800" y="13737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69622</xdr:rowOff>
    </xdr:from>
    <xdr:to>
      <xdr:col>15</xdr:col>
      <xdr:colOff>133350</xdr:colOff>
      <xdr:row>81</xdr:row>
      <xdr:rowOff>171222</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3175000" y="1395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155999</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2844800" y="1404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25571</xdr:rowOff>
    </xdr:from>
    <xdr:to>
      <xdr:col>11</xdr:col>
      <xdr:colOff>82550</xdr:colOff>
      <xdr:row>81</xdr:row>
      <xdr:rowOff>127171</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2286000" y="13913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137348</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955800" y="13681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150306</xdr:rowOff>
    </xdr:from>
    <xdr:to>
      <xdr:col>7</xdr:col>
      <xdr:colOff>31750</xdr:colOff>
      <xdr:row>81</xdr:row>
      <xdr:rowOff>80456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1397000" y="1386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90633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066800" y="13635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給与水準について令和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年度のラスパイレス指数は、職員構成の変動等により令和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ポイント上昇している。今後も個々の職員の職務遂行能力や勤務実績を的確に把握し、それらを反映した昇給制度の構築に向け取り組んでいく。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a:extLst>
            <a:ext uri="{FF2B5EF4-FFF2-40B4-BE49-F238E27FC236}">
              <a16:creationId xmlns:a16="http://schemas.microsoft.com/office/drawing/2014/main" id="{00000000-0008-0000-0300-0000FD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a:extLst>
            <a:ext uri="{FF2B5EF4-FFF2-40B4-BE49-F238E27FC236}">
              <a16:creationId xmlns:a16="http://schemas.microsoft.com/office/drawing/2014/main" id="{00000000-0008-0000-0300-0000FE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95250</xdr:rowOff>
    </xdr:from>
    <xdr:to>
      <xdr:col>81</xdr:col>
      <xdr:colOff>44450</xdr:colOff>
      <xdr:row>89</xdr:row>
      <xdr:rowOff>907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7018000" y="13639800"/>
          <a:ext cx="0" cy="16201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56" name="給与水準   （国との比較）最小値テキスト">
          <a:extLst>
            <a:ext uri="{FF2B5EF4-FFF2-40B4-BE49-F238E27FC236}">
              <a16:creationId xmlns:a16="http://schemas.microsoft.com/office/drawing/2014/main" id="{00000000-0008-0000-0300-00000001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10177</xdr:rowOff>
    </xdr:from>
    <xdr:ext cx="762000" cy="259045"/>
    <xdr:sp macro="" textlink="">
      <xdr:nvSpPr>
        <xdr:cNvPr id="258" name="給与水準   （国との比較）最大値テキスト">
          <a:extLst>
            <a:ext uri="{FF2B5EF4-FFF2-40B4-BE49-F238E27FC236}">
              <a16:creationId xmlns:a16="http://schemas.microsoft.com/office/drawing/2014/main" id="{00000000-0008-0000-0300-000002010000}"/>
            </a:ext>
          </a:extLst>
        </xdr:cNvPr>
        <xdr:cNvSpPr txBox="1"/>
      </xdr:nvSpPr>
      <xdr:spPr>
        <a:xfrm>
          <a:off x="171069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95250</xdr:rowOff>
    </xdr:from>
    <xdr:to>
      <xdr:col>81</xdr:col>
      <xdr:colOff>133350</xdr:colOff>
      <xdr:row>79</xdr:row>
      <xdr:rowOff>95250</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929100" y="1363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99786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179800" y="1446711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30134</xdr:rowOff>
    </xdr:from>
    <xdr:ext cx="762000" cy="259045"/>
    <xdr:sp macro="" textlink="">
      <xdr:nvSpPr>
        <xdr:cNvPr id="261" name="給与水準   （国との比較）平均値テキスト">
          <a:extLst>
            <a:ext uri="{FF2B5EF4-FFF2-40B4-BE49-F238E27FC236}">
              <a16:creationId xmlns:a16="http://schemas.microsoft.com/office/drawing/2014/main" id="{00000000-0008-0000-0300-000005010000}"/>
            </a:ext>
          </a:extLst>
        </xdr:cNvPr>
        <xdr:cNvSpPr txBox="1"/>
      </xdr:nvSpPr>
      <xdr:spPr>
        <a:xfrm>
          <a:off x="17106900" y="14089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13607</xdr:rowOff>
    </xdr:from>
    <xdr:to>
      <xdr:col>81</xdr:col>
      <xdr:colOff>95250</xdr:colOff>
      <xdr:row>83</xdr:row>
      <xdr:rowOff>115207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967200" y="1424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151493</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5290800" y="1446711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82550</xdr:rowOff>
    </xdr:from>
    <xdr:to>
      <xdr:col>77</xdr:col>
      <xdr:colOff>95250</xdr:colOff>
      <xdr:row>84</xdr:row>
      <xdr:rowOff>12700</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6129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22877</xdr:rowOff>
    </xdr:from>
    <xdr:ext cx="7366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5798800" y="1408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117021</xdr:rowOff>
    </xdr:from>
    <xdr:to>
      <xdr:col>72</xdr:col>
      <xdr:colOff>203200</xdr:colOff>
      <xdr:row>84</xdr:row>
      <xdr:rowOff>151493</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4401800" y="1451882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99786</xdr:rowOff>
    </xdr:from>
    <xdr:to>
      <xdr:col>73</xdr:col>
      <xdr:colOff>44450</xdr:colOff>
      <xdr:row>84</xdr:row>
      <xdr:rowOff>29936</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52400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40113</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909800" y="14099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48079</xdr:rowOff>
    </xdr:from>
    <xdr:to>
      <xdr:col>68</xdr:col>
      <xdr:colOff>152400</xdr:colOff>
      <xdr:row>84</xdr:row>
      <xdr:rowOff>117021</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a:off x="13512800" y="1444987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48079</xdr:rowOff>
    </xdr:from>
    <xdr:to>
      <xdr:col>68</xdr:col>
      <xdr:colOff>203200</xdr:colOff>
      <xdr:row>83</xdr:row>
      <xdr:rowOff>149679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4351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159856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020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65314</xdr:rowOff>
    </xdr:from>
    <xdr:to>
      <xdr:col>64</xdr:col>
      <xdr:colOff>152400</xdr:colOff>
      <xdr:row>83</xdr:row>
      <xdr:rowOff>166914</xdr:rowOff>
    </xdr:to>
    <xdr:sp macro="" textlink="">
      <xdr:nvSpPr>
        <xdr:cNvPr id="272" name="フローチャート: 判断 271">
          <a:extLst>
            <a:ext uri="{FF2B5EF4-FFF2-40B4-BE49-F238E27FC236}">
              <a16:creationId xmlns:a16="http://schemas.microsoft.com/office/drawing/2014/main" id="{00000000-0008-0000-0300-000010010000}"/>
            </a:ext>
          </a:extLst>
        </xdr:cNvPr>
        <xdr:cNvSpPr/>
      </xdr:nvSpPr>
      <xdr:spPr>
        <a:xfrm>
          <a:off x="13462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5641</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131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48986</xdr:rowOff>
    </xdr:from>
    <xdr:to>
      <xdr:col>81</xdr:col>
      <xdr:colOff>95250</xdr:colOff>
      <xdr:row>84</xdr:row>
      <xdr:rowOff>150586</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9672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21063</xdr:rowOff>
    </xdr:from>
    <xdr:ext cx="762000" cy="259045"/>
    <xdr:sp macro="" textlink="">
      <xdr:nvSpPr>
        <xdr:cNvPr id="280" name="給与水準   （国との比較）該当値テキスト">
          <a:extLst>
            <a:ext uri="{FF2B5EF4-FFF2-40B4-BE49-F238E27FC236}">
              <a16:creationId xmlns:a16="http://schemas.microsoft.com/office/drawing/2014/main" id="{00000000-0008-0000-0300-000018010000}"/>
            </a:ext>
          </a:extLst>
        </xdr:cNvPr>
        <xdr:cNvSpPr txBox="1"/>
      </xdr:nvSpPr>
      <xdr:spPr>
        <a:xfrm>
          <a:off x="17106900" y="14422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100693</xdr:rowOff>
    </xdr:from>
    <xdr:to>
      <xdr:col>73</xdr:col>
      <xdr:colOff>44450</xdr:colOff>
      <xdr:row>85</xdr:row>
      <xdr:rowOff>30843</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5240000" y="14502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15620</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909800" y="1458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66221</xdr:rowOff>
    </xdr:from>
    <xdr:to>
      <xdr:col>68</xdr:col>
      <xdr:colOff>203200</xdr:colOff>
      <xdr:row>84</xdr:row>
      <xdr:rowOff>167821</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43510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152598</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4020800" y="14554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168729</xdr:rowOff>
    </xdr:from>
    <xdr:to>
      <xdr:col>64</xdr:col>
      <xdr:colOff>152400</xdr:colOff>
      <xdr:row>84</xdr:row>
      <xdr:rowOff>98879</xdr:rowOff>
    </xdr:to>
    <xdr:sp macro="" textlink="">
      <xdr:nvSpPr>
        <xdr:cNvPr id="287" name="楕円 286">
          <a:extLst>
            <a:ext uri="{FF2B5EF4-FFF2-40B4-BE49-F238E27FC236}">
              <a16:creationId xmlns:a16="http://schemas.microsoft.com/office/drawing/2014/main" id="{00000000-0008-0000-0300-00001F010000}"/>
            </a:ext>
          </a:extLst>
        </xdr:cNvPr>
        <xdr:cNvSpPr/>
      </xdr:nvSpPr>
      <xdr:spPr>
        <a:xfrm>
          <a:off x="13462000" y="14399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83656</xdr:rowOff>
    </xdr:from>
    <xdr:ext cx="762000" cy="25904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131800" y="14485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本市では、平成７年度からの４次にわたる行政改革大綱に基づき、業務の外部委託や施設の民営化等に取り組んだ。結果として、平成７年度から平成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年度の</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年間で</a:t>
          </a:r>
          <a:r>
            <a:rPr kumimoji="1" lang="en-US" altLang="ja-JP" sz="1300">
              <a:latin typeface="ＭＳ Ｐゴシック" panose="020B0600070205080204" pitchFamily="50" charset="-128"/>
              <a:ea typeface="ＭＳ Ｐゴシック" panose="020B0600070205080204" pitchFamily="50" charset="-128"/>
            </a:rPr>
            <a:t>196</a:t>
          </a:r>
          <a:r>
            <a:rPr kumimoji="1" lang="ja-JP" altLang="en-US" sz="1300">
              <a:latin typeface="ＭＳ Ｐゴシック" panose="020B0600070205080204" pitchFamily="50" charset="-128"/>
              <a:ea typeface="ＭＳ Ｐゴシック" panose="020B0600070205080204" pitchFamily="50" charset="-128"/>
            </a:rPr>
            <a:t>人、約</a:t>
          </a:r>
          <a:r>
            <a:rPr kumimoji="1" lang="en-US" altLang="ja-JP" sz="1300">
              <a:latin typeface="ＭＳ Ｐゴシック" panose="020B0600070205080204" pitchFamily="50" charset="-128"/>
              <a:ea typeface="ＭＳ Ｐゴシック" panose="020B0600070205080204" pitchFamily="50" charset="-128"/>
            </a:rPr>
            <a:t>43</a:t>
          </a:r>
          <a:r>
            <a:rPr kumimoji="1" lang="ja-JP" altLang="en-US" sz="1300">
              <a:latin typeface="ＭＳ Ｐゴシック" panose="020B0600070205080204" pitchFamily="50" charset="-128"/>
              <a:ea typeface="ＭＳ Ｐゴシック" panose="020B0600070205080204" pitchFamily="50" charset="-128"/>
            </a:rPr>
            <a:t>％の職員を削減した。</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年度以降、増加・多様化する行政ニーズに応えるため職員数は増加に転じたが、平成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年度以降は横ばいの状態が続く。</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　今後も引き続き、最小限の人員で最大の効果を発揮できるよう適正な定員管理を行っていく。</a:t>
          </a:r>
        </a:p>
      </xdr:txBody>
    </xdr:sp>
    <xdr:clientData/>
  </xdr:twoCellAnchor>
  <xdr:oneCellAnchor>
    <xdr:from>
      <xdr:col>61</xdr:col>
      <xdr:colOff>6350</xdr:colOff>
      <xdr:row>54</xdr:row>
      <xdr:rowOff>139700</xdr:rowOff>
    </xdr:from>
    <xdr:ext cx="349839" cy="225703"/>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a:extLst>
            <a:ext uri="{FF2B5EF4-FFF2-40B4-BE49-F238E27FC236}">
              <a16:creationId xmlns:a16="http://schemas.microsoft.com/office/drawing/2014/main" id="{00000000-0008-0000-0300-000038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85048</xdr:rowOff>
    </xdr:from>
    <xdr:to>
      <xdr:col>81</xdr:col>
      <xdr:colOff>44450</xdr:colOff>
      <xdr:row>67</xdr:row>
      <xdr:rowOff>116205</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10200598"/>
          <a:ext cx="0" cy="1402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88282</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75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116205</xdr:rowOff>
    </xdr:from>
    <xdr:to>
      <xdr:col>81</xdr:col>
      <xdr:colOff>133350</xdr:colOff>
      <xdr:row>67</xdr:row>
      <xdr:rowOff>116205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603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171425</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944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85048</xdr:rowOff>
    </xdr:from>
    <xdr:to>
      <xdr:col>81</xdr:col>
      <xdr:colOff>133350</xdr:colOff>
      <xdr:row>59</xdr:row>
      <xdr:rowOff>85048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020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44302</xdr:rowOff>
    </xdr:from>
    <xdr:to>
      <xdr:col>81</xdr:col>
      <xdr:colOff>44450</xdr:colOff>
      <xdr:row>60</xdr:row>
      <xdr:rowOff>52345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331302"/>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165181</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07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21654</xdr:rowOff>
    </xdr:from>
    <xdr:to>
      <xdr:col>81</xdr:col>
      <xdr:colOff>95250</xdr:colOff>
      <xdr:row>60</xdr:row>
      <xdr:rowOff>123254</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0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43095</xdr:rowOff>
    </xdr:from>
    <xdr:to>
      <xdr:col>77</xdr:col>
      <xdr:colOff>44450</xdr:colOff>
      <xdr:row>60</xdr:row>
      <xdr:rowOff>44302</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330095"/>
          <a:ext cx="889000" cy="1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20447</xdr:rowOff>
    </xdr:from>
    <xdr:to>
      <xdr:col>77</xdr:col>
      <xdr:colOff>95250</xdr:colOff>
      <xdr:row>60</xdr:row>
      <xdr:rowOff>122047</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106824</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3938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38269</xdr:rowOff>
    </xdr:from>
    <xdr:to>
      <xdr:col>72</xdr:col>
      <xdr:colOff>203200</xdr:colOff>
      <xdr:row>60</xdr:row>
      <xdr:rowOff>43095</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325269"/>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16023</xdr:rowOff>
    </xdr:from>
    <xdr:to>
      <xdr:col>73</xdr:col>
      <xdr:colOff>44450</xdr:colOff>
      <xdr:row>60</xdr:row>
      <xdr:rowOff>117623</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102400</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389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36661</xdr:rowOff>
    </xdr:from>
    <xdr:to>
      <xdr:col>68</xdr:col>
      <xdr:colOff>152400</xdr:colOff>
      <xdr:row>60</xdr:row>
      <xdr:rowOff>38269</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323661"/>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39349</xdr:rowOff>
    </xdr:from>
    <xdr:to>
      <xdr:col>68</xdr:col>
      <xdr:colOff>203200</xdr:colOff>
      <xdr:row>60</xdr:row>
      <xdr:rowOff>140949</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125726</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412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29294</xdr:rowOff>
    </xdr:from>
    <xdr:to>
      <xdr:col>64</xdr:col>
      <xdr:colOff>152400</xdr:colOff>
      <xdr:row>60</xdr:row>
      <xdr:rowOff>130894</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115671</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40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1545</xdr:rowOff>
    </xdr:from>
    <xdr:to>
      <xdr:col>81</xdr:col>
      <xdr:colOff>95250</xdr:colOff>
      <xdr:row>60</xdr:row>
      <xdr:rowOff>103145</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28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18072</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133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164952</xdr:rowOff>
    </xdr:from>
    <xdr:to>
      <xdr:col>77</xdr:col>
      <xdr:colOff>95250</xdr:colOff>
      <xdr:row>60</xdr:row>
      <xdr:rowOff>95102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280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105279</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0493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163745</xdr:rowOff>
    </xdr:from>
    <xdr:to>
      <xdr:col>73</xdr:col>
      <xdr:colOff>44450</xdr:colOff>
      <xdr:row>60</xdr:row>
      <xdr:rowOff>93895</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27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104072</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04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158919</xdr:rowOff>
    </xdr:from>
    <xdr:to>
      <xdr:col>68</xdr:col>
      <xdr:colOff>203200</xdr:colOff>
      <xdr:row>60</xdr:row>
      <xdr:rowOff>89069</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27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99246</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04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157311</xdr:rowOff>
    </xdr:from>
    <xdr:to>
      <xdr:col>64</xdr:col>
      <xdr:colOff>152400</xdr:colOff>
      <xdr:row>60</xdr:row>
      <xdr:rowOff>87461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27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97638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04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実質公債費比率は前年度からほぼ横ばいの</a:t>
          </a:r>
          <a:r>
            <a:rPr kumimoji="1" lang="en-US" altLang="ja-JP" sz="1300">
              <a:latin typeface="ＭＳ Ｐゴシック" panose="020B0600070205080204" pitchFamily="50" charset="-128"/>
              <a:ea typeface="ＭＳ Ｐゴシック" panose="020B0600070205080204" pitchFamily="50" charset="-128"/>
            </a:rPr>
            <a:t>5.7</a:t>
          </a:r>
          <a:r>
            <a:rPr kumimoji="1" lang="ja-JP" altLang="en-US" sz="1300">
              <a:latin typeface="ＭＳ Ｐゴシック" panose="020B0600070205080204" pitchFamily="50" charset="-128"/>
              <a:ea typeface="ＭＳ Ｐゴシック" panose="020B0600070205080204" pitchFamily="50" charset="-128"/>
            </a:rPr>
            <a:t>で、類似団体の平均を下回る状況が続いている。</a:t>
          </a:r>
        </a:p>
        <a:p>
          <a:r>
            <a:rPr kumimoji="1" lang="ja-JP" altLang="en-US" sz="1300">
              <a:latin typeface="ＭＳ Ｐゴシック" panose="020B0600070205080204" pitchFamily="50" charset="-128"/>
              <a:ea typeface="ＭＳ Ｐゴシック" panose="020B0600070205080204" pitchFamily="50" charset="-128"/>
            </a:rPr>
            <a:t>　前年度のような大型事業がなく、市債発行を抑制したほか、過去に借入れた建設事業債の償還が終了していくことから、令和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年度以降は公債費が大きく減少する見込みである。それまでは実質公債費比率の改善は見込めないものの、交付税措置のある市債の活用に努め、当該比率の改善を図っていく。</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65012</xdr:rowOff>
    </xdr:from>
    <xdr:to>
      <xdr:col>81</xdr:col>
      <xdr:colOff>44450</xdr:colOff>
      <xdr:row>45</xdr:row>
      <xdr:rowOff>51102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065762"/>
          <a:ext cx="0" cy="1700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151389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5809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65012</xdr:rowOff>
    </xdr:from>
    <xdr:to>
      <xdr:col>81</xdr:col>
      <xdr:colOff>133350</xdr:colOff>
      <xdr:row>35</xdr:row>
      <xdr:rowOff>65012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065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91622</xdr:rowOff>
    </xdr:from>
    <xdr:to>
      <xdr:col>81</xdr:col>
      <xdr:colOff>44450</xdr:colOff>
      <xdr:row>39</xdr:row>
      <xdr:rowOff>103112</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6179800" y="6778172"/>
          <a:ext cx="8382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128710</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98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156633</xdr:rowOff>
    </xdr:from>
    <xdr:to>
      <xdr:col>81</xdr:col>
      <xdr:colOff>95250</xdr:colOff>
      <xdr:row>41</xdr:row>
      <xdr:rowOff>86783</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103112</xdr:rowOff>
    </xdr:from>
    <xdr:to>
      <xdr:col>77</xdr:col>
      <xdr:colOff>44450</xdr:colOff>
      <xdr:row>39</xdr:row>
      <xdr:rowOff>103112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a:off x="15290800" y="678966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133652</xdr:rowOff>
    </xdr:from>
    <xdr:to>
      <xdr:col>77</xdr:col>
      <xdr:colOff>95250</xdr:colOff>
      <xdr:row>41</xdr:row>
      <xdr:rowOff>63802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48579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70780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68641</xdr:rowOff>
    </xdr:from>
    <xdr:to>
      <xdr:col>72</xdr:col>
      <xdr:colOff>203200</xdr:colOff>
      <xdr:row>39</xdr:row>
      <xdr:rowOff>103112</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6755191"/>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156633</xdr:rowOff>
    </xdr:from>
    <xdr:to>
      <xdr:col>73</xdr:col>
      <xdr:colOff>44450</xdr:colOff>
      <xdr:row>41</xdr:row>
      <xdr:rowOff>86783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71560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22678</xdr:rowOff>
    </xdr:from>
    <xdr:to>
      <xdr:col>68</xdr:col>
      <xdr:colOff>152400</xdr:colOff>
      <xdr:row>39</xdr:row>
      <xdr:rowOff>68641</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6709228"/>
          <a:ext cx="889000" cy="4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42635</xdr:rowOff>
    </xdr:from>
    <xdr:to>
      <xdr:col>68</xdr:col>
      <xdr:colOff>203200</xdr:colOff>
      <xdr:row>41</xdr:row>
      <xdr:rowOff>144235</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129012</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54126</xdr:rowOff>
    </xdr:from>
    <xdr:to>
      <xdr:col>64</xdr:col>
      <xdr:colOff>152400</xdr:colOff>
      <xdr:row>41</xdr:row>
      <xdr:rowOff>155726</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7083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140503</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716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40822</xdr:rowOff>
    </xdr:from>
    <xdr:to>
      <xdr:col>81</xdr:col>
      <xdr:colOff>95250</xdr:colOff>
      <xdr:row>39</xdr:row>
      <xdr:rowOff>142422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672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57349</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657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52312</xdr:rowOff>
    </xdr:from>
    <xdr:to>
      <xdr:col>77</xdr:col>
      <xdr:colOff>95250</xdr:colOff>
      <xdr:row>39</xdr:row>
      <xdr:rowOff>153912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164089</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65077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52312</xdr:rowOff>
    </xdr:from>
    <xdr:to>
      <xdr:col>73</xdr:col>
      <xdr:colOff>44450</xdr:colOff>
      <xdr:row>39</xdr:row>
      <xdr:rowOff>153912</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673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164089</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6507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17841</xdr:rowOff>
    </xdr:from>
    <xdr:to>
      <xdr:col>68</xdr:col>
      <xdr:colOff>203200</xdr:colOff>
      <xdr:row>39</xdr:row>
      <xdr:rowOff>119441</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6704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129618</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64732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143328</xdr:rowOff>
    </xdr:from>
    <xdr:to>
      <xdr:col>64</xdr:col>
      <xdr:colOff>152400</xdr:colOff>
      <xdr:row>39</xdr:row>
      <xdr:rowOff>73478</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66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83655</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642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新庁舎整備や総合会館の改修といった大型建設事業が前年度で完了し、令和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年度では市債発行を抑制したことから、将来負担比率が前年度から</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しかしながら、類似団体平均に比べると依然として高水準にあることから、プライマリーバランスを黒字化させることで、将来世代への負担を軽減させるよう努める。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4" name="将来負担の状況グラフ枠">
          <a:extLst>
            <a:ext uri="{FF2B5EF4-FFF2-40B4-BE49-F238E27FC236}">
              <a16:creationId xmlns:a16="http://schemas.microsoft.com/office/drawing/2014/main" id="{00000000-0008-0000-0300-0000BC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17840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7018000" y="2313214"/>
          <a:ext cx="0" cy="14765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161367</xdr:rowOff>
    </xdr:from>
    <xdr:ext cx="762000" cy="259045"/>
    <xdr:sp macro="" textlink="">
      <xdr:nvSpPr>
        <xdr:cNvPr id="446" name="将来負担の状況最小値テキスト">
          <a:extLst>
            <a:ext uri="{FF2B5EF4-FFF2-40B4-BE49-F238E27FC236}">
              <a16:creationId xmlns:a16="http://schemas.microsoft.com/office/drawing/2014/main" id="{00000000-0008-0000-0300-0000BE010000}"/>
            </a:ext>
          </a:extLst>
        </xdr:cNvPr>
        <xdr:cNvSpPr txBox="1"/>
      </xdr:nvSpPr>
      <xdr:spPr>
        <a:xfrm>
          <a:off x="17106900" y="376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17840</xdr:rowOff>
    </xdr:from>
    <xdr:to>
      <xdr:col>81</xdr:col>
      <xdr:colOff>133350</xdr:colOff>
      <xdr:row>22</xdr:row>
      <xdr:rowOff>17840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378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8" name="将来負担の状況最大値テキスト">
          <a:extLst>
            <a:ext uri="{FF2B5EF4-FFF2-40B4-BE49-F238E27FC236}">
              <a16:creationId xmlns:a16="http://schemas.microsoft.com/office/drawing/2014/main" id="{00000000-0008-0000-0300-0000C0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19534</xdr:rowOff>
    </xdr:from>
    <xdr:to>
      <xdr:col>81</xdr:col>
      <xdr:colOff>44450</xdr:colOff>
      <xdr:row>15</xdr:row>
      <xdr:rowOff>116054</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flipV="1">
          <a:off x="16179800" y="2591284"/>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28017</xdr:rowOff>
    </xdr:from>
    <xdr:ext cx="762000" cy="259045"/>
    <xdr:sp macro="" textlink="">
      <xdr:nvSpPr>
        <xdr:cNvPr id="451" name="将来負担の状況平均値テキスト">
          <a:extLst>
            <a:ext uri="{FF2B5EF4-FFF2-40B4-BE49-F238E27FC236}">
              <a16:creationId xmlns:a16="http://schemas.microsoft.com/office/drawing/2014/main" id="{00000000-0008-0000-0300-0000C3010000}"/>
            </a:ext>
          </a:extLst>
        </xdr:cNvPr>
        <xdr:cNvSpPr txBox="1"/>
      </xdr:nvSpPr>
      <xdr:spPr>
        <a:xfrm>
          <a:off x="17106900" y="22568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11490</xdr:rowOff>
    </xdr:from>
    <xdr:to>
      <xdr:col>81</xdr:col>
      <xdr:colOff>95250</xdr:colOff>
      <xdr:row>14</xdr:row>
      <xdr:rowOff>113090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9672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68036</xdr:rowOff>
    </xdr:from>
    <xdr:to>
      <xdr:col>77</xdr:col>
      <xdr:colOff>44450</xdr:colOff>
      <xdr:row>15</xdr:row>
      <xdr:rowOff>116054</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5290800" y="2468336"/>
          <a:ext cx="889000" cy="21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40217</xdr:rowOff>
    </xdr:from>
    <xdr:to>
      <xdr:col>77</xdr:col>
      <xdr:colOff>95250</xdr:colOff>
      <xdr:row>14</xdr:row>
      <xdr:rowOff>141817</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6129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151994</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22093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126395</xdr:rowOff>
    </xdr:from>
    <xdr:to>
      <xdr:col>73</xdr:col>
      <xdr:colOff>44450</xdr:colOff>
      <xdr:row>15</xdr:row>
      <xdr:rowOff>56545</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52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41322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613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64105</xdr:rowOff>
    </xdr:from>
    <xdr:to>
      <xdr:col>68</xdr:col>
      <xdr:colOff>203200</xdr:colOff>
      <xdr:row>15</xdr:row>
      <xdr:rowOff>165705</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63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4432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04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135346</xdr:rowOff>
    </xdr:from>
    <xdr:to>
      <xdr:col>64</xdr:col>
      <xdr:colOff>152400</xdr:colOff>
      <xdr:row>16</xdr:row>
      <xdr:rowOff>65496</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70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75673</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475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140184</xdr:rowOff>
    </xdr:from>
    <xdr:to>
      <xdr:col>81</xdr:col>
      <xdr:colOff>95250</xdr:colOff>
      <xdr:row>15</xdr:row>
      <xdr:rowOff>70334</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254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112261</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2512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65254</xdr:rowOff>
    </xdr:from>
    <xdr:to>
      <xdr:col>77</xdr:col>
      <xdr:colOff>95250</xdr:colOff>
      <xdr:row>15</xdr:row>
      <xdr:rowOff>166854</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263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151631</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2723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17236</xdr:rowOff>
    </xdr:from>
    <xdr:to>
      <xdr:col>73</xdr:col>
      <xdr:colOff>44450</xdr:colOff>
      <xdr:row>14</xdr:row>
      <xdr:rowOff>118836</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129013</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21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30,338
29,964
39.93
15,887,762
15,030,582
803,205
8,096,223
11,515,036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類似団体と比較して高水準にある状態が続いている。これは、会計年度任用職員である小中学校の生活支援員等の配置を他団体より手厚くしていることによるものが大きい。常勤職員のみに着目すると、事務総量に比して不足している状況であり、抜本的に人件費を改善するには、学校施設も含めた直営の公共施設の統廃合を早期に進め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131572</xdr:rowOff>
    </xdr:from>
    <xdr:to>
      <xdr:col>24</xdr:col>
      <xdr:colOff>25400</xdr:colOff>
      <xdr:row>40</xdr:row>
      <xdr:rowOff>44704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16781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44704</xdr:rowOff>
    </xdr:from>
    <xdr:to>
      <xdr:col>24</xdr:col>
      <xdr:colOff>114300</xdr:colOff>
      <xdr:row>40</xdr:row>
      <xdr:rowOff>44704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46499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131572</xdr:rowOff>
    </xdr:from>
    <xdr:to>
      <xdr:col>24</xdr:col>
      <xdr:colOff>114300</xdr:colOff>
      <xdr:row>34</xdr:row>
      <xdr:rowOff>131572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39</xdr:row>
      <xdr:rowOff>28702</xdr:rowOff>
    </xdr:from>
    <xdr:to>
      <xdr:col>24</xdr:col>
      <xdr:colOff>25400</xdr:colOff>
      <xdr:row>39</xdr:row>
      <xdr:rowOff>101854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715252"/>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163576</xdr:rowOff>
    </xdr:from>
    <xdr:to>
      <xdr:col>19</xdr:col>
      <xdr:colOff>187325</xdr:colOff>
      <xdr:row>39</xdr:row>
      <xdr:rowOff>101854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678676"/>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153924</xdr:rowOff>
    </xdr:from>
    <xdr:to>
      <xdr:col>20</xdr:col>
      <xdr:colOff>38100</xdr:colOff>
      <xdr:row>37</xdr:row>
      <xdr:rowOff>84074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94251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163576</xdr:rowOff>
    </xdr:from>
    <xdr:to>
      <xdr:col>15</xdr:col>
      <xdr:colOff>98425</xdr:colOff>
      <xdr:row>39</xdr:row>
      <xdr:rowOff>133858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78676"/>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121920</xdr:rowOff>
    </xdr:from>
    <xdr:to>
      <xdr:col>15</xdr:col>
      <xdr:colOff>149225</xdr:colOff>
      <xdr:row>37</xdr:row>
      <xdr:rowOff>52070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62247</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78994</xdr:rowOff>
    </xdr:from>
    <xdr:to>
      <xdr:col>11</xdr:col>
      <xdr:colOff>9525</xdr:colOff>
      <xdr:row>39</xdr:row>
      <xdr:rowOff>133858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76554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19050</xdr:rowOff>
    </xdr:from>
    <xdr:to>
      <xdr:col>11</xdr:col>
      <xdr:colOff>60325</xdr:colOff>
      <xdr:row>37</xdr:row>
      <xdr:rowOff>120650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130827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163068</xdr:rowOff>
    </xdr:from>
    <xdr:to>
      <xdr:col>6</xdr:col>
      <xdr:colOff>171450</xdr:colOff>
      <xdr:row>37</xdr:row>
      <xdr:rowOff>93218</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103395</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149352</xdr:rowOff>
    </xdr:from>
    <xdr:to>
      <xdr:col>24</xdr:col>
      <xdr:colOff>76200</xdr:colOff>
      <xdr:row>39</xdr:row>
      <xdr:rowOff>79502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121429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636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39</xdr:row>
      <xdr:rowOff>51054</xdr:rowOff>
    </xdr:from>
    <xdr:to>
      <xdr:col>20</xdr:col>
      <xdr:colOff>38100</xdr:colOff>
      <xdr:row>39</xdr:row>
      <xdr:rowOff>152654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73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137431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823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112776</xdr:rowOff>
    </xdr:from>
    <xdr:to>
      <xdr:col>15</xdr:col>
      <xdr:colOff>149225</xdr:colOff>
      <xdr:row>39</xdr:row>
      <xdr:rowOff>42926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27703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83058</xdr:rowOff>
    </xdr:from>
    <xdr:to>
      <xdr:col>11</xdr:col>
      <xdr:colOff>60325</xdr:colOff>
      <xdr:row>40</xdr:row>
      <xdr:rowOff>13208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76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169435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85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28194</xdr:rowOff>
    </xdr:from>
    <xdr:to>
      <xdr:col>6</xdr:col>
      <xdr:colOff>171450</xdr:colOff>
      <xdr:row>39</xdr:row>
      <xdr:rowOff>129794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14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114571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801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物価高騰の影響で委託料等の金額が全体的に底上げされたこと等により、物件費が前年度から</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ポイント増加した。</a:t>
          </a:r>
        </a:p>
        <a:p>
          <a:r>
            <a:rPr kumimoji="1" lang="ja-JP" altLang="en-US" sz="1300">
              <a:latin typeface="ＭＳ Ｐゴシック" panose="020B0600070205080204" pitchFamily="50" charset="-128"/>
              <a:ea typeface="ＭＳ Ｐゴシック" panose="020B0600070205080204" pitchFamily="50" charset="-128"/>
            </a:rPr>
            <a:t>　類似団体平均に比べ高い水準となっており、改善の為には事務手続きのデジタル化を推進し、経常経費の圧縮に努めるほか、公共施設総量の削減を促進していく必要がある。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50800</xdr:rowOff>
    </xdr:from>
    <xdr:to>
      <xdr:col>82</xdr:col>
      <xdr:colOff>107950</xdr:colOff>
      <xdr:row>21</xdr:row>
      <xdr:rowOff>31750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511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3827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31750</xdr:rowOff>
    </xdr:from>
    <xdr:to>
      <xdr:col>82</xdr:col>
      <xdr:colOff>196850</xdr:colOff>
      <xdr:row>21</xdr:row>
      <xdr:rowOff>31750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32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137177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50800</xdr:rowOff>
    </xdr:from>
    <xdr:to>
      <xdr:col>82</xdr:col>
      <xdr:colOff>196850</xdr:colOff>
      <xdr:row>14</xdr:row>
      <xdr:rowOff>50800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142240</xdr:rowOff>
    </xdr:from>
    <xdr:to>
      <xdr:col>82</xdr:col>
      <xdr:colOff>107950</xdr:colOff>
      <xdr:row>17</xdr:row>
      <xdr:rowOff>77470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885440"/>
          <a:ext cx="8382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115587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687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99060</xdr:rowOff>
    </xdr:from>
    <xdr:to>
      <xdr:col>82</xdr:col>
      <xdr:colOff>158750</xdr:colOff>
      <xdr:row>17</xdr:row>
      <xdr:rowOff>29210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4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58420</xdr:rowOff>
    </xdr:from>
    <xdr:to>
      <xdr:col>78</xdr:col>
      <xdr:colOff>69850</xdr:colOff>
      <xdr:row>16</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80162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16527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58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168910</xdr:rowOff>
    </xdr:from>
    <xdr:to>
      <xdr:col>73</xdr:col>
      <xdr:colOff>180975</xdr:colOff>
      <xdr:row>16</xdr:row>
      <xdr:rowOff>58420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156210</xdr:rowOff>
    </xdr:from>
    <xdr:to>
      <xdr:col>74</xdr:col>
      <xdr:colOff>31750</xdr:colOff>
      <xdr:row>16</xdr:row>
      <xdr:rowOff>86360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96537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496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168910</xdr:rowOff>
    </xdr:from>
    <xdr:to>
      <xdr:col>69</xdr:col>
      <xdr:colOff>92075</xdr:colOff>
      <xdr:row>16</xdr:row>
      <xdr:rowOff>58420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406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163830</xdr:rowOff>
    </xdr:from>
    <xdr:to>
      <xdr:col>69</xdr:col>
      <xdr:colOff>142875</xdr:colOff>
      <xdr:row>16</xdr:row>
      <xdr:rowOff>93980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78757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2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132097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26670</xdr:rowOff>
    </xdr:from>
    <xdr:to>
      <xdr:col>82</xdr:col>
      <xdr:colOff>158750</xdr:colOff>
      <xdr:row>17</xdr:row>
      <xdr:rowOff>128270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170197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91440</xdr:rowOff>
    </xdr:from>
    <xdr:to>
      <xdr:col>78</xdr:col>
      <xdr:colOff>120650</xdr:colOff>
      <xdr:row>17</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83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6367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92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7620</xdr:rowOff>
    </xdr:from>
    <xdr:to>
      <xdr:col>74</xdr:col>
      <xdr:colOff>31750</xdr:colOff>
      <xdr:row>16</xdr:row>
      <xdr:rowOff>109220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93997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83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118110</xdr:rowOff>
    </xdr:from>
    <xdr:to>
      <xdr:col>69</xdr:col>
      <xdr:colOff>142875</xdr:colOff>
      <xdr:row>16</xdr:row>
      <xdr:rowOff>48260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58437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xdr:rowOff>
    </xdr:from>
    <xdr:to>
      <xdr:col>65</xdr:col>
      <xdr:colOff>53975</xdr:colOff>
      <xdr:row>16</xdr:row>
      <xdr:rowOff>109220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119397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51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生活保護に係る扶助費は減少傾向にある一方、障害福祉に係る扶助費、特に障害児への支援費が増加傾向にあることから、扶助費に係る経常収支比率は全国平均を下回っている一方で、類似団体平均を下回る水準には至っていない。</a:t>
          </a:r>
        </a:p>
        <a:p>
          <a:r>
            <a:rPr kumimoji="1" lang="ja-JP" altLang="en-US" sz="1300">
              <a:latin typeface="ＭＳ Ｐゴシック" panose="020B0600070205080204" pitchFamily="50" charset="-128"/>
              <a:ea typeface="ＭＳ Ｐゴシック" panose="020B0600070205080204" pitchFamily="50" charset="-128"/>
            </a:rPr>
            <a:t>　今度も各種福祉制度の適正な執行に努める。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48078</xdr:rowOff>
    </xdr:from>
    <xdr:to>
      <xdr:col>24</xdr:col>
      <xdr:colOff>25400</xdr:colOff>
      <xdr:row>62</xdr:row>
      <xdr:rowOff>50800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34928"/>
          <a:ext cx="0" cy="1545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134455</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7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48078</xdr:rowOff>
    </xdr:from>
    <xdr:to>
      <xdr:col>24</xdr:col>
      <xdr:colOff>114300</xdr:colOff>
      <xdr:row>53</xdr:row>
      <xdr:rowOff>48078</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3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91622</xdr:rowOff>
    </xdr:from>
    <xdr:to>
      <xdr:col>24</xdr:col>
      <xdr:colOff>25400</xdr:colOff>
      <xdr:row>57</xdr:row>
      <xdr:rowOff>135165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864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46462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76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29935</xdr:rowOff>
    </xdr:from>
    <xdr:to>
      <xdr:col>24</xdr:col>
      <xdr:colOff>76200</xdr:colOff>
      <xdr:row>57</xdr:row>
      <xdr:rowOff>131535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80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48078</xdr:rowOff>
    </xdr:from>
    <xdr:to>
      <xdr:col>19</xdr:col>
      <xdr:colOff>187325</xdr:colOff>
      <xdr:row>57</xdr:row>
      <xdr:rowOff>91622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820728"/>
          <a:ext cx="889000" cy="43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65512</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57</xdr:row>
      <xdr:rowOff>48078</xdr:rowOff>
    </xdr:from>
    <xdr:to>
      <xdr:col>15</xdr:col>
      <xdr:colOff>98425</xdr:colOff>
      <xdr:row>58</xdr:row>
      <xdr:rowOff>72572</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820728"/>
          <a:ext cx="8890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81643</xdr:rowOff>
    </xdr:from>
    <xdr:to>
      <xdr:col>15</xdr:col>
      <xdr:colOff>149225</xdr:colOff>
      <xdr:row>57</xdr:row>
      <xdr:rowOff>11793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21970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135165</xdr:rowOff>
    </xdr:from>
    <xdr:to>
      <xdr:col>11</xdr:col>
      <xdr:colOff>9525</xdr:colOff>
      <xdr:row>58</xdr:row>
      <xdr:rowOff>72572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907815"/>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157843</xdr:rowOff>
    </xdr:from>
    <xdr:to>
      <xdr:col>11</xdr:col>
      <xdr:colOff>60325</xdr:colOff>
      <xdr:row>57</xdr:row>
      <xdr:rowOff>87993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98170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95250</xdr:rowOff>
    </xdr:from>
    <xdr:to>
      <xdr:col>6</xdr:col>
      <xdr:colOff>171450</xdr:colOff>
      <xdr:row>58</xdr:row>
      <xdr:rowOff>25400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56442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40822</xdr:rowOff>
    </xdr:from>
    <xdr:to>
      <xdr:col>20</xdr:col>
      <xdr:colOff>38100</xdr:colOff>
      <xdr:row>57</xdr:row>
      <xdr:rowOff>142422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127199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168728</xdr:rowOff>
    </xdr:from>
    <xdr:to>
      <xdr:col>15</xdr:col>
      <xdr:colOff>149225</xdr:colOff>
      <xdr:row>57</xdr:row>
      <xdr:rowOff>98878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83655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85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21772</xdr:rowOff>
    </xdr:from>
    <xdr:to>
      <xdr:col>11</xdr:col>
      <xdr:colOff>60325</xdr:colOff>
      <xdr:row>58</xdr:row>
      <xdr:rowOff>123372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96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108149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1005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84365</xdr:rowOff>
    </xdr:from>
    <xdr:to>
      <xdr:col>6</xdr:col>
      <xdr:colOff>171450</xdr:colOff>
      <xdr:row>58</xdr:row>
      <xdr:rowOff>14515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24692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維持補修費や繰出金の減少により、その他の経常収支比率は前年度から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今後も老朽化した施設の維持補修費については、緊急度や優先度を勘案してその抑制に努めつつ、個別施設計画に基づく施設の適正管理を図る。</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26307</xdr:rowOff>
    </xdr:from>
    <xdr:to>
      <xdr:col>82</xdr:col>
      <xdr:colOff>107950</xdr:colOff>
      <xdr:row>62</xdr:row>
      <xdr:rowOff>61685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113157"/>
          <a:ext cx="0" cy="157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33762</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61685</xdr:rowOff>
    </xdr:from>
    <xdr:to>
      <xdr:col>82</xdr:col>
      <xdr:colOff>196850</xdr:colOff>
      <xdr:row>62</xdr:row>
      <xdr:rowOff>61685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112684</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856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26307</xdr:rowOff>
    </xdr:from>
    <xdr:to>
      <xdr:col>82</xdr:col>
      <xdr:colOff>196850</xdr:colOff>
      <xdr:row>53</xdr:row>
      <xdr:rowOff>26307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113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45357</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624785"/>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129920</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731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157843</xdr:rowOff>
    </xdr:from>
    <xdr:to>
      <xdr:col>82</xdr:col>
      <xdr:colOff>158750</xdr:colOff>
      <xdr:row>57</xdr:row>
      <xdr:rowOff>87993</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45357</xdr:rowOff>
    </xdr:from>
    <xdr:to>
      <xdr:col>78</xdr:col>
      <xdr:colOff>69850</xdr:colOff>
      <xdr:row>56</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6465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168728</xdr:rowOff>
    </xdr:from>
    <xdr:to>
      <xdr:col>78</xdr:col>
      <xdr:colOff>120650</xdr:colOff>
      <xdr:row>57</xdr:row>
      <xdr:rowOff>98878</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83655</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56243</xdr:rowOff>
    </xdr:from>
    <xdr:to>
      <xdr:col>73</xdr:col>
      <xdr:colOff>180975</xdr:colOff>
      <xdr:row>56</xdr:row>
      <xdr:rowOff>132443</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6574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103415</xdr:rowOff>
    </xdr:from>
    <xdr:to>
      <xdr:col>74</xdr:col>
      <xdr:colOff>31750</xdr:colOff>
      <xdr:row>57</xdr:row>
      <xdr:rowOff>33565</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18342</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56243</xdr:rowOff>
    </xdr:from>
    <xdr:to>
      <xdr:col>69</xdr:col>
      <xdr:colOff>92075</xdr:colOff>
      <xdr:row>60</xdr:row>
      <xdr:rowOff>12700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657443"/>
          <a:ext cx="889000" cy="642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73478</xdr:rowOff>
    </xdr:from>
    <xdr:to>
      <xdr:col>69</xdr:col>
      <xdr:colOff>142875</xdr:colOff>
      <xdr:row>58</xdr:row>
      <xdr:rowOff>3628</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159855</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93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65315</xdr:rowOff>
    </xdr:from>
    <xdr:to>
      <xdr:col>65</xdr:col>
      <xdr:colOff>53975</xdr:colOff>
      <xdr:row>58</xdr:row>
      <xdr:rowOff>166915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5642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106334</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364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81643</xdr:rowOff>
    </xdr:from>
    <xdr:to>
      <xdr:col>74</xdr:col>
      <xdr:colOff>31750</xdr:colOff>
      <xdr:row>57</xdr:row>
      <xdr:rowOff>11793</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21970</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5443</xdr:rowOff>
    </xdr:from>
    <xdr:to>
      <xdr:col>69</xdr:col>
      <xdr:colOff>142875</xdr:colOff>
      <xdr:row>56</xdr:row>
      <xdr:rowOff>107043</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117220</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133350</xdr:rowOff>
    </xdr:from>
    <xdr:to>
      <xdr:col>65</xdr:col>
      <xdr:colOff>53975</xdr:colOff>
      <xdr:row>60</xdr:row>
      <xdr:rowOff>63500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ふるさと納税に係る返礼品費の増加等により、補助費等に係る経常収支比率は前年度に引き続き増加している。</a:t>
          </a:r>
        </a:p>
        <a:p>
          <a:r>
            <a:rPr kumimoji="1" lang="ja-JP" altLang="en-US" sz="1300">
              <a:latin typeface="ＭＳ Ｐゴシック" panose="020B0600070205080204" pitchFamily="50" charset="-128"/>
              <a:ea typeface="ＭＳ Ｐゴシック" panose="020B0600070205080204" pitchFamily="50" charset="-128"/>
            </a:rPr>
            <a:t>　類似団体平均と比べて低い水準を維持しており、今後も適正な補助金等の執行に努める。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76708</xdr:rowOff>
    </xdr:from>
    <xdr:to>
      <xdr:col>82</xdr:col>
      <xdr:colOff>107950</xdr:colOff>
      <xdr:row>40</xdr:row>
      <xdr:rowOff>131572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06008"/>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163085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649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76708</xdr:rowOff>
    </xdr:from>
    <xdr:to>
      <xdr:col>82</xdr:col>
      <xdr:colOff>196850</xdr:colOff>
      <xdr:row>34</xdr:row>
      <xdr:rowOff>76708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06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136144</xdr:rowOff>
    </xdr:from>
    <xdr:to>
      <xdr:col>82</xdr:col>
      <xdr:colOff>107950</xdr:colOff>
      <xdr:row>36</xdr:row>
      <xdr:rowOff>168148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0834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108712</xdr:rowOff>
    </xdr:from>
    <xdr:to>
      <xdr:col>78</xdr:col>
      <xdr:colOff>69850</xdr:colOff>
      <xdr:row>36</xdr:row>
      <xdr:rowOff>136144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4782800" y="628091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76708</xdr:rowOff>
    </xdr:from>
    <xdr:to>
      <xdr:col>73</xdr:col>
      <xdr:colOff>180975</xdr:colOff>
      <xdr:row>36</xdr:row>
      <xdr:rowOff>108712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24890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131064</xdr:rowOff>
    </xdr:from>
    <xdr:to>
      <xdr:col>74</xdr:col>
      <xdr:colOff>31750</xdr:colOff>
      <xdr:row>37</xdr:row>
      <xdr:rowOff>61214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45991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389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42418</xdr:rowOff>
    </xdr:from>
    <xdr:to>
      <xdr:col>69</xdr:col>
      <xdr:colOff>92075</xdr:colOff>
      <xdr:row>36</xdr:row>
      <xdr:rowOff>76708</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0431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133875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13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57912</xdr:rowOff>
    </xdr:from>
    <xdr:to>
      <xdr:col>74</xdr:col>
      <xdr:colOff>31750</xdr:colOff>
      <xdr:row>36</xdr:row>
      <xdr:rowOff>159512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169689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25908</xdr:rowOff>
    </xdr:from>
    <xdr:to>
      <xdr:col>69</xdr:col>
      <xdr:colOff>142875</xdr:colOff>
      <xdr:row>36</xdr:row>
      <xdr:rowOff>127508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137685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5966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163068</xdr:rowOff>
    </xdr:from>
    <xdr:to>
      <xdr:col>65</xdr:col>
      <xdr:colOff>53975</xdr:colOff>
      <xdr:row>35</xdr:row>
      <xdr:rowOff>93218</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5992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103395</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5761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令和元年度に借り入れた学校給食センターに係る市債の償還が前年度より本格化したことから、公債費比率は前年度とほぼ同水準で推移している。</a:t>
          </a:r>
        </a:p>
        <a:p>
          <a:r>
            <a:rPr kumimoji="1" lang="ja-JP" altLang="en-US" sz="1300">
              <a:latin typeface="ＭＳ Ｐゴシック" panose="020B0600070205080204" pitchFamily="50" charset="-128"/>
              <a:ea typeface="ＭＳ Ｐゴシック" panose="020B0600070205080204" pitchFamily="50" charset="-128"/>
            </a:rPr>
            <a:t>　公債費は令和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年度にピークを迎え、令和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年度以降減少すると見込んでおり、類似団体と比べて低い水準を維持できると見込んでいる。老朽化している公共施設対策は今後も予定されているが、基金の活用などにより市債の発行抑制に努めていく。</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58965</xdr:rowOff>
    </xdr:from>
    <xdr:to>
      <xdr:col>24</xdr:col>
      <xdr:colOff>25400</xdr:colOff>
      <xdr:row>82</xdr:row>
      <xdr:rowOff>83457</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74815"/>
          <a:ext cx="0" cy="1567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55534</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4114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83457</xdr:rowOff>
    </xdr:from>
    <xdr:to>
      <xdr:col>24</xdr:col>
      <xdr:colOff>114300</xdr:colOff>
      <xdr:row>82</xdr:row>
      <xdr:rowOff>83457</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4142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145342</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31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58965</xdr:rowOff>
    </xdr:from>
    <xdr:to>
      <xdr:col>24</xdr:col>
      <xdr:colOff>114300</xdr:colOff>
      <xdr:row>73</xdr:row>
      <xdr:rowOff>58965</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74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170543</xdr:rowOff>
    </xdr:from>
    <xdr:to>
      <xdr:col>24</xdr:col>
      <xdr:colOff>25400</xdr:colOff>
      <xdr:row>75</xdr:row>
      <xdr:rowOff>9978</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flipV="1">
          <a:off x="3987800" y="128578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89098</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290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94343</xdr:rowOff>
    </xdr:from>
    <xdr:to>
      <xdr:col>19</xdr:col>
      <xdr:colOff>187325</xdr:colOff>
      <xdr:row>75</xdr:row>
      <xdr:rowOff>9978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781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106136</xdr:rowOff>
    </xdr:from>
    <xdr:to>
      <xdr:col>20</xdr:col>
      <xdr:colOff>38100</xdr:colOff>
      <xdr:row>78</xdr:row>
      <xdr:rowOff>36286</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3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21063</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394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94343</xdr:rowOff>
    </xdr:from>
    <xdr:to>
      <xdr:col>15</xdr:col>
      <xdr:colOff>98425</xdr:colOff>
      <xdr:row>75</xdr:row>
      <xdr:rowOff>9978</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2209800" y="12781643"/>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29936</xdr:rowOff>
    </xdr:from>
    <xdr:to>
      <xdr:col>15</xdr:col>
      <xdr:colOff>149225</xdr:colOff>
      <xdr:row>77</xdr:row>
      <xdr:rowOff>131536</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231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116313</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31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9978</xdr:rowOff>
    </xdr:from>
    <xdr:to>
      <xdr:col>11</xdr:col>
      <xdr:colOff>9525</xdr:colOff>
      <xdr:row>75</xdr:row>
      <xdr:rowOff>9978</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8687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149679</xdr:rowOff>
    </xdr:from>
    <xdr:to>
      <xdr:col>11</xdr:col>
      <xdr:colOff>60325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64606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437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10886</xdr:rowOff>
    </xdr:from>
    <xdr:to>
      <xdr:col>6</xdr:col>
      <xdr:colOff>171450</xdr:colOff>
      <xdr:row>78</xdr:row>
      <xdr:rowOff>112486</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383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97263</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47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119743</xdr:rowOff>
    </xdr:from>
    <xdr:to>
      <xdr:col>24</xdr:col>
      <xdr:colOff>76200</xdr:colOff>
      <xdr:row>75</xdr:row>
      <xdr:rowOff>49893</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80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136270</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65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130628</xdr:rowOff>
    </xdr:from>
    <xdr:to>
      <xdr:col>20</xdr:col>
      <xdr:colOff>38100</xdr:colOff>
      <xdr:row>75</xdr:row>
      <xdr:rowOff>60778</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70955</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586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43543</xdr:rowOff>
    </xdr:from>
    <xdr:to>
      <xdr:col>15</xdr:col>
      <xdr:colOff>149225</xdr:colOff>
      <xdr:row>74</xdr:row>
      <xdr:rowOff>145143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730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155320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49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130628</xdr:rowOff>
    </xdr:from>
    <xdr:to>
      <xdr:col>11</xdr:col>
      <xdr:colOff>60325</xdr:colOff>
      <xdr:row>75</xdr:row>
      <xdr:rowOff>60778</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70955</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130628</xdr:rowOff>
    </xdr:from>
    <xdr:to>
      <xdr:col>6</xdr:col>
      <xdr:colOff>171450</xdr:colOff>
      <xdr:row>75</xdr:row>
      <xdr:rowOff>60778</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1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70955</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58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人件費に係る経常収支比率の高止まりや、物価高騰の影響を受け物件費が増加したこと等により、公債費以外の経常収支比率は過去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年間で最も高い状態となっている。</a:t>
          </a:r>
        </a:p>
        <a:p>
          <a:r>
            <a:rPr kumimoji="1" lang="ja-JP" altLang="en-US" sz="1300">
              <a:latin typeface="ＭＳ Ｐゴシック" panose="020B0600070205080204" pitchFamily="50" charset="-128"/>
              <a:ea typeface="ＭＳ Ｐゴシック" panose="020B0600070205080204" pitchFamily="50" charset="-128"/>
            </a:rPr>
            <a:t>　人員配置については市民サービスの低下を招かないよう慎重に考慮しつつ、事務のデジタル化などにより人件費の抑制に努めるほか、公共施設の民間委託や、施設そのものの統廃合を推し進める必要がある。</a:t>
          </a: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92710</xdr:rowOff>
    </xdr:from>
    <xdr:to>
      <xdr:col>82</xdr:col>
      <xdr:colOff>107950</xdr:colOff>
      <xdr:row>81</xdr:row>
      <xdr:rowOff>143002</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608560"/>
          <a:ext cx="0" cy="1421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115079</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143002</xdr:rowOff>
    </xdr:from>
    <xdr:to>
      <xdr:col>82</xdr:col>
      <xdr:colOff>196850</xdr:colOff>
      <xdr:row>81</xdr:row>
      <xdr:rowOff>143002</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7637</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35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92710</xdr:rowOff>
    </xdr:from>
    <xdr:to>
      <xdr:col>82</xdr:col>
      <xdr:colOff>196850</xdr:colOff>
      <xdr:row>73</xdr:row>
      <xdr:rowOff>92710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608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46989</xdr:rowOff>
    </xdr:from>
    <xdr:to>
      <xdr:col>82</xdr:col>
      <xdr:colOff>107950</xdr:colOff>
      <xdr:row>79</xdr:row>
      <xdr:rowOff>78994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591539"/>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108729</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1389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92202</xdr:rowOff>
    </xdr:from>
    <xdr:to>
      <xdr:col>82</xdr:col>
      <xdr:colOff>158750</xdr:colOff>
      <xdr:row>78</xdr:row>
      <xdr:rowOff>22352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29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49276</xdr:rowOff>
    </xdr:from>
    <xdr:to>
      <xdr:col>78</xdr:col>
      <xdr:colOff>69850</xdr:colOff>
      <xdr:row>79</xdr:row>
      <xdr:rowOff>46989</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4782800" y="13422376"/>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23622</xdr:rowOff>
    </xdr:from>
    <xdr:to>
      <xdr:col>78</xdr:col>
      <xdr:colOff>120650</xdr:colOff>
      <xdr:row>77</xdr:row>
      <xdr:rowOff>125222</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135399</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49276</xdr:rowOff>
    </xdr:from>
    <xdr:to>
      <xdr:col>73</xdr:col>
      <xdr:colOff>180975</xdr:colOff>
      <xdr:row>79</xdr:row>
      <xdr:rowOff>1270</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3893800" y="1342237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39624</xdr:rowOff>
    </xdr:from>
    <xdr:to>
      <xdr:col>74</xdr:col>
      <xdr:colOff>31750</xdr:colOff>
      <xdr:row>76</xdr:row>
      <xdr:rowOff>141224</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151401</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1270</xdr:rowOff>
    </xdr:from>
    <xdr:to>
      <xdr:col>69</xdr:col>
      <xdr:colOff>92075</xdr:colOff>
      <xdr:row>79</xdr:row>
      <xdr:rowOff>1270</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45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46482</xdr:rowOff>
    </xdr:from>
    <xdr:to>
      <xdr:col>69</xdr:col>
      <xdr:colOff>142875</xdr:colOff>
      <xdr:row>77</xdr:row>
      <xdr:rowOff>148082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158259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96774</xdr:rowOff>
    </xdr:from>
    <xdr:to>
      <xdr:col>65</xdr:col>
      <xdr:colOff>53975</xdr:colOff>
      <xdr:row>78</xdr:row>
      <xdr:rowOff>26924</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37101</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3067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28194</xdr:rowOff>
    </xdr:from>
    <xdr:to>
      <xdr:col>82</xdr:col>
      <xdr:colOff>158750</xdr:colOff>
      <xdr:row>79</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271</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167639</xdr:rowOff>
    </xdr:from>
    <xdr:to>
      <xdr:col>78</xdr:col>
      <xdr:colOff>120650</xdr:colOff>
      <xdr:row>79</xdr:row>
      <xdr:rowOff>97789</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82566</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27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169926</xdr:rowOff>
    </xdr:from>
    <xdr:to>
      <xdr:col>74</xdr:col>
      <xdr:colOff>31750</xdr:colOff>
      <xdr:row>78</xdr:row>
      <xdr:rowOff>100076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371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84853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121920</xdr:rowOff>
    </xdr:from>
    <xdr:to>
      <xdr:col>69</xdr:col>
      <xdr:colOff>142875</xdr:colOff>
      <xdr:row>79</xdr:row>
      <xdr:rowOff>52070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36847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121920</xdr:rowOff>
    </xdr:from>
    <xdr:to>
      <xdr:col>65</xdr:col>
      <xdr:colOff>53975</xdr:colOff>
      <xdr:row>79</xdr:row>
      <xdr:rowOff>52070</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36847</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81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116267</xdr:rowOff>
    </xdr:from>
    <xdr:to>
      <xdr:col>29</xdr:col>
      <xdr:colOff>127000</xdr:colOff>
      <xdr:row>18</xdr:row>
      <xdr:rowOff>165816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221292"/>
          <a:ext cx="0" cy="10782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137893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71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165816</xdr:rowOff>
    </xdr:from>
    <xdr:to>
      <xdr:col>30</xdr:col>
      <xdr:colOff>25400</xdr:colOff>
      <xdr:row>18</xdr:row>
      <xdr:rowOff>165816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995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31194</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964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350,317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116267</xdr:rowOff>
    </xdr:from>
    <xdr:to>
      <xdr:col>30</xdr:col>
      <xdr:colOff>25400</xdr:colOff>
      <xdr:row>12</xdr:row>
      <xdr:rowOff>116267</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2212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27768</xdr:rowOff>
    </xdr:from>
    <xdr:to>
      <xdr:col>29</xdr:col>
      <xdr:colOff>127000</xdr:colOff>
      <xdr:row>18</xdr:row>
      <xdr:rowOff>39469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61493"/>
          <a:ext cx="647700" cy="11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18</xdr:row>
      <xdr:rowOff>12545</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31462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148464</xdr:rowOff>
    </xdr:from>
    <xdr:to>
      <xdr:col>29</xdr:col>
      <xdr:colOff>177800</xdr:colOff>
      <xdr:row>18</xdr:row>
      <xdr:rowOff>78614</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110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35202</xdr:rowOff>
    </xdr:from>
    <xdr:to>
      <xdr:col>26</xdr:col>
      <xdr:colOff>50800</xdr:colOff>
      <xdr:row>18</xdr:row>
      <xdr:rowOff>39469</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68927"/>
          <a:ext cx="698500" cy="4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157037</xdr:rowOff>
    </xdr:from>
    <xdr:to>
      <xdr:col>26</xdr:col>
      <xdr:colOff>101600</xdr:colOff>
      <xdr:row>18</xdr:row>
      <xdr:rowOff>87187</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1193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97364</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888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35202</xdr:rowOff>
    </xdr:from>
    <xdr:to>
      <xdr:col>22</xdr:col>
      <xdr:colOff>114300</xdr:colOff>
      <xdr:row>18</xdr:row>
      <xdr:rowOff>45272</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68927"/>
          <a:ext cx="698500" cy="10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161620</xdr:rowOff>
    </xdr:from>
    <xdr:to>
      <xdr:col>22</xdr:col>
      <xdr:colOff>165100</xdr:colOff>
      <xdr:row>18</xdr:row>
      <xdr:rowOff>91770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1238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76547</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21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45272</xdr:rowOff>
    </xdr:from>
    <xdr:to>
      <xdr:col>18</xdr:col>
      <xdr:colOff>177800</xdr:colOff>
      <xdr:row>18</xdr:row>
      <xdr:rowOff>60497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78997"/>
          <a:ext cx="698500" cy="1522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142406</xdr:rowOff>
    </xdr:from>
    <xdr:to>
      <xdr:col>19</xdr:col>
      <xdr:colOff>38100</xdr:colOff>
      <xdr:row>18</xdr:row>
      <xdr:rowOff>72556</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104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82733</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7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150914</xdr:rowOff>
    </xdr:from>
    <xdr:to>
      <xdr:col>15</xdr:col>
      <xdr:colOff>101600</xdr:colOff>
      <xdr:row>18</xdr:row>
      <xdr:rowOff>81064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1131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91241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82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148418</xdr:rowOff>
    </xdr:from>
    <xdr:to>
      <xdr:col>29</xdr:col>
      <xdr:colOff>177800</xdr:colOff>
      <xdr:row>18</xdr:row>
      <xdr:rowOff>78568</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1106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164945</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5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160119</xdr:rowOff>
    </xdr:from>
    <xdr:to>
      <xdr:col>26</xdr:col>
      <xdr:colOff>101600</xdr:colOff>
      <xdr:row>18</xdr:row>
      <xdr:rowOff>90269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122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75046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208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155852</xdr:rowOff>
    </xdr:from>
    <xdr:to>
      <xdr:col>22</xdr:col>
      <xdr:colOff>165100</xdr:colOff>
      <xdr:row>18</xdr:row>
      <xdr:rowOff>86002</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1181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96179</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887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165922</xdr:rowOff>
    </xdr:from>
    <xdr:to>
      <xdr:col>19</xdr:col>
      <xdr:colOff>38100</xdr:colOff>
      <xdr:row>18</xdr:row>
      <xdr:rowOff>96072</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1281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80849</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214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9697</xdr:rowOff>
    </xdr:from>
    <xdr:to>
      <xdr:col>15</xdr:col>
      <xdr:colOff>101600</xdr:colOff>
      <xdr:row>18</xdr:row>
      <xdr:rowOff>111297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434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96073</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229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229718</xdr:rowOff>
    </xdr:from>
    <xdr:to>
      <xdr:col>29</xdr:col>
      <xdr:colOff>127000</xdr:colOff>
      <xdr:row>38</xdr:row>
      <xdr:rowOff>86652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154268"/>
          <a:ext cx="0" cy="139998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58729</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52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86652</xdr:rowOff>
    </xdr:from>
    <xdr:to>
      <xdr:col>30</xdr:col>
      <xdr:colOff>25400</xdr:colOff>
      <xdr:row>38</xdr:row>
      <xdr:rowOff>86652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5542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144645</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97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229718</xdr:rowOff>
    </xdr:from>
    <xdr:to>
      <xdr:col>30</xdr:col>
      <xdr:colOff>25400</xdr:colOff>
      <xdr:row>33</xdr:row>
      <xdr:rowOff>229718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154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162433</xdr:rowOff>
    </xdr:from>
    <xdr:to>
      <xdr:col>29</xdr:col>
      <xdr:colOff>127000</xdr:colOff>
      <xdr:row>37</xdr:row>
      <xdr:rowOff>183083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5003800" y="7287133"/>
          <a:ext cx="647700" cy="206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304068</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9144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116091</xdr:rowOff>
    </xdr:from>
    <xdr:to>
      <xdr:col>29</xdr:col>
      <xdr:colOff>177800</xdr:colOff>
      <xdr:row>37</xdr:row>
      <xdr:rowOff>46241</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7069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173996</xdr:rowOff>
    </xdr:from>
    <xdr:to>
      <xdr:col>26</xdr:col>
      <xdr:colOff>50800</xdr:colOff>
      <xdr:row>37</xdr:row>
      <xdr:rowOff>183083</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7298696"/>
          <a:ext cx="698500" cy="90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134512</xdr:rowOff>
    </xdr:from>
    <xdr:to>
      <xdr:col>26</xdr:col>
      <xdr:colOff>101600</xdr:colOff>
      <xdr:row>37</xdr:row>
      <xdr:rowOff>64662</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7087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246289</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856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172930</xdr:rowOff>
    </xdr:from>
    <xdr:to>
      <xdr:col>22</xdr:col>
      <xdr:colOff>114300</xdr:colOff>
      <xdr:row>37</xdr:row>
      <xdr:rowOff>173996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7297630"/>
          <a:ext cx="698500" cy="10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144856</xdr:rowOff>
    </xdr:from>
    <xdr:to>
      <xdr:col>22</xdr:col>
      <xdr:colOff>165100</xdr:colOff>
      <xdr:row>37</xdr:row>
      <xdr:rowOff>75006</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256633</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66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172930</xdr:rowOff>
    </xdr:from>
    <xdr:to>
      <xdr:col>18</xdr:col>
      <xdr:colOff>177800</xdr:colOff>
      <xdr:row>37</xdr:row>
      <xdr:rowOff>203029</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7297630"/>
          <a:ext cx="698500" cy="300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129940</xdr:rowOff>
    </xdr:from>
    <xdr:to>
      <xdr:col>19</xdr:col>
      <xdr:colOff>38100</xdr:colOff>
      <xdr:row>37</xdr:row>
      <xdr:rowOff>60090</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241717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5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129369</xdr:rowOff>
    </xdr:from>
    <xdr:to>
      <xdr:col>15</xdr:col>
      <xdr:colOff>101600</xdr:colOff>
      <xdr:row>37</xdr:row>
      <xdr:rowOff>59519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241146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51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111633</xdr:rowOff>
    </xdr:from>
    <xdr:to>
      <xdr:col>29</xdr:col>
      <xdr:colOff>177800</xdr:colOff>
      <xdr:row>37</xdr:row>
      <xdr:rowOff>213233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72363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83710</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720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132283</xdr:rowOff>
    </xdr:from>
    <xdr:to>
      <xdr:col>26</xdr:col>
      <xdr:colOff>101600</xdr:colOff>
      <xdr:row>37</xdr:row>
      <xdr:rowOff>233883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7256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218660</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73433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123196</xdr:rowOff>
    </xdr:from>
    <xdr:to>
      <xdr:col>22</xdr:col>
      <xdr:colOff>165100</xdr:colOff>
      <xdr:row>37</xdr:row>
      <xdr:rowOff>224796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72478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209573</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733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122130</xdr:rowOff>
    </xdr:from>
    <xdr:to>
      <xdr:col>19</xdr:col>
      <xdr:colOff>38100</xdr:colOff>
      <xdr:row>37</xdr:row>
      <xdr:rowOff>223730</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7246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208507</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733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152229</xdr:rowOff>
    </xdr:from>
    <xdr:to>
      <xdr:col>15</xdr:col>
      <xdr:colOff>101600</xdr:colOff>
      <xdr:row>37</xdr:row>
      <xdr:rowOff>253829</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72769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238606</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7363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30,338
29,964
39.93
15,887,762
15,030,582
803,205
8,096,223
11,515,036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98339</xdr:rowOff>
    </xdr:from>
    <xdr:to>
      <xdr:col>24</xdr:col>
      <xdr:colOff>62865</xdr:colOff>
      <xdr:row>38</xdr:row>
      <xdr:rowOff>20870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413289"/>
          <a:ext cx="1270" cy="112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24697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39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20870</xdr:rowOff>
    </xdr:from>
    <xdr:to>
      <xdr:col>24</xdr:col>
      <xdr:colOff>152400</xdr:colOff>
      <xdr:row>38</xdr:row>
      <xdr:rowOff>20870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3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45016</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8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98339</xdr:rowOff>
    </xdr:from>
    <xdr:to>
      <xdr:col>24</xdr:col>
      <xdr:colOff>152400</xdr:colOff>
      <xdr:row>31</xdr:row>
      <xdr:rowOff>98339</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41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161893</xdr:rowOff>
    </xdr:from>
    <xdr:to>
      <xdr:col>24</xdr:col>
      <xdr:colOff>63500</xdr:colOff>
      <xdr:row>37</xdr:row>
      <xdr:rowOff>2936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334093"/>
          <a:ext cx="838200" cy="1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140769</xdr:rowOff>
    </xdr:from>
    <xdr:ext cx="534377"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312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162342</xdr:rowOff>
    </xdr:from>
    <xdr:to>
      <xdr:col>24</xdr:col>
      <xdr:colOff>114300</xdr:colOff>
      <xdr:row>37</xdr:row>
      <xdr:rowOff>92492</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334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161893</xdr:rowOff>
    </xdr:from>
    <xdr:to>
      <xdr:col>19</xdr:col>
      <xdr:colOff>177800</xdr:colOff>
      <xdr:row>36</xdr:row>
      <xdr:rowOff>168511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334093"/>
          <a:ext cx="889000" cy="6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165020</xdr:rowOff>
    </xdr:from>
    <xdr:to>
      <xdr:col>20</xdr:col>
      <xdr:colOff>38100</xdr:colOff>
      <xdr:row>37</xdr:row>
      <xdr:rowOff>95170</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3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86297</xdr:rowOff>
    </xdr:from>
    <xdr:ext cx="534377"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530111" y="642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168511</xdr:rowOff>
    </xdr:from>
    <xdr:to>
      <xdr:col>15</xdr:col>
      <xdr:colOff>50800</xdr:colOff>
      <xdr:row>37</xdr:row>
      <xdr:rowOff>4872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40711"/>
          <a:ext cx="889000" cy="7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167950</xdr:rowOff>
    </xdr:from>
    <xdr:to>
      <xdr:col>15</xdr:col>
      <xdr:colOff>101600</xdr:colOff>
      <xdr:row>37</xdr:row>
      <xdr:rowOff>98100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89227</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41111" y="6432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4872</xdr:rowOff>
    </xdr:from>
    <xdr:to>
      <xdr:col>10</xdr:col>
      <xdr:colOff>114300</xdr:colOff>
      <xdr:row>37</xdr:row>
      <xdr:rowOff>23209</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8522"/>
          <a:ext cx="889000" cy="18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151948</xdr:rowOff>
    </xdr:from>
    <xdr:to>
      <xdr:col>10</xdr:col>
      <xdr:colOff>165100</xdr:colOff>
      <xdr:row>37</xdr:row>
      <xdr:rowOff>82098</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73225</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52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12026</xdr:rowOff>
    </xdr:from>
    <xdr:to>
      <xdr:col>6</xdr:col>
      <xdr:colOff>38100</xdr:colOff>
      <xdr:row>37</xdr:row>
      <xdr:rowOff>113626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104753</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63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123586</xdr:rowOff>
    </xdr:from>
    <xdr:to>
      <xdr:col>24</xdr:col>
      <xdr:colOff>114300</xdr:colOff>
      <xdr:row>37</xdr:row>
      <xdr:rowOff>53736</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9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146463</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14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111093</xdr:rowOff>
    </xdr:from>
    <xdr:to>
      <xdr:col>20</xdr:col>
      <xdr:colOff>38100</xdr:colOff>
      <xdr:row>37</xdr:row>
      <xdr:rowOff>41243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57770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05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117711</xdr:rowOff>
    </xdr:from>
    <xdr:to>
      <xdr:col>15</xdr:col>
      <xdr:colOff>101600</xdr:colOff>
      <xdr:row>37</xdr:row>
      <xdr:rowOff>47861</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8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64388</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65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125522</xdr:rowOff>
    </xdr:from>
    <xdr:to>
      <xdr:col>10</xdr:col>
      <xdr:colOff>165100</xdr:colOff>
      <xdr:row>37</xdr:row>
      <xdr:rowOff>55672</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72199</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072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143859</xdr:rowOff>
    </xdr:from>
    <xdr:to>
      <xdr:col>6</xdr:col>
      <xdr:colOff>38100</xdr:colOff>
      <xdr:row>37</xdr:row>
      <xdr:rowOff>74009</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16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90536</xdr:rowOff>
    </xdr:from>
    <xdr:ext cx="534377"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63111" y="6091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108071</xdr:rowOff>
    </xdr:from>
    <xdr:to>
      <xdr:col>24</xdr:col>
      <xdr:colOff>62865</xdr:colOff>
      <xdr:row>57</xdr:row>
      <xdr:rowOff>113498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80571"/>
          <a:ext cx="1270" cy="12055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117325</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889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113498</xdr:rowOff>
    </xdr:from>
    <xdr:to>
      <xdr:col>24</xdr:col>
      <xdr:colOff>152400</xdr:colOff>
      <xdr:row>57</xdr:row>
      <xdr:rowOff>113498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88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54748</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5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108071</xdr:rowOff>
    </xdr:from>
    <xdr:to>
      <xdr:col>24</xdr:col>
      <xdr:colOff>152400</xdr:colOff>
      <xdr:row>50</xdr:row>
      <xdr:rowOff>108071</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128425</xdr:rowOff>
    </xdr:from>
    <xdr:to>
      <xdr:col>24</xdr:col>
      <xdr:colOff>63500</xdr:colOff>
      <xdr:row>56</xdr:row>
      <xdr:rowOff>152511</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29625"/>
          <a:ext cx="838200" cy="2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64603</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4943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41726</xdr:rowOff>
    </xdr:from>
    <xdr:to>
      <xdr:col>24</xdr:col>
      <xdr:colOff>114300</xdr:colOff>
      <xdr:row>56</xdr:row>
      <xdr:rowOff>143326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42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128425</xdr:rowOff>
    </xdr:from>
    <xdr:to>
      <xdr:col>19</xdr:col>
      <xdr:colOff>177800</xdr:colOff>
      <xdr:row>56</xdr:row>
      <xdr:rowOff>150513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29625"/>
          <a:ext cx="889000" cy="2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26835</xdr:rowOff>
    </xdr:from>
    <xdr:to>
      <xdr:col>20</xdr:col>
      <xdr:colOff>38100</xdr:colOff>
      <xdr:row>56</xdr:row>
      <xdr:rowOff>128435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62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144962</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30111" y="940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150513</xdr:rowOff>
    </xdr:from>
    <xdr:to>
      <xdr:col>15</xdr:col>
      <xdr:colOff>50800</xdr:colOff>
      <xdr:row>57</xdr:row>
      <xdr:rowOff>20431</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751713"/>
          <a:ext cx="889000" cy="41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43422</xdr:rowOff>
    </xdr:from>
    <xdr:to>
      <xdr:col>15</xdr:col>
      <xdr:colOff>101600</xdr:colOff>
      <xdr:row>56</xdr:row>
      <xdr:rowOff>145022</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161549</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41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20431</xdr:rowOff>
    </xdr:from>
    <xdr:to>
      <xdr:col>10</xdr:col>
      <xdr:colOff>114300</xdr:colOff>
      <xdr:row>57</xdr:row>
      <xdr:rowOff>58277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793081"/>
          <a:ext cx="889000" cy="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43884</xdr:rowOff>
    </xdr:from>
    <xdr:to>
      <xdr:col>10</xdr:col>
      <xdr:colOff>165100</xdr:colOff>
      <xdr:row>56</xdr:row>
      <xdr:rowOff>145484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162011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9420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91922</xdr:rowOff>
    </xdr:from>
    <xdr:to>
      <xdr:col>6</xdr:col>
      <xdr:colOff>38100</xdr:colOff>
      <xdr:row>57</xdr:row>
      <xdr:rowOff>22072</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38599</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94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101711</xdr:rowOff>
    </xdr:from>
    <xdr:to>
      <xdr:col>24</xdr:col>
      <xdr:colOff>114300</xdr:colOff>
      <xdr:row>57</xdr:row>
      <xdr:rowOff>31861</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0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80138</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81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77625</xdr:rowOff>
    </xdr:from>
    <xdr:to>
      <xdr:col>20</xdr:col>
      <xdr:colOff>38100</xdr:colOff>
      <xdr:row>57</xdr:row>
      <xdr:rowOff>7775</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170352</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30111" y="977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99713</xdr:rowOff>
    </xdr:from>
    <xdr:to>
      <xdr:col>15</xdr:col>
      <xdr:colOff>101600</xdr:colOff>
      <xdr:row>57</xdr:row>
      <xdr:rowOff>29863</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0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20990</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79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141081</xdr:rowOff>
    </xdr:from>
    <xdr:to>
      <xdr:col>10</xdr:col>
      <xdr:colOff>165100</xdr:colOff>
      <xdr:row>57</xdr:row>
      <xdr:rowOff>71231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742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62358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83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7477</xdr:rowOff>
    </xdr:from>
    <xdr:to>
      <xdr:col>6</xdr:col>
      <xdr:colOff>38100</xdr:colOff>
      <xdr:row>57</xdr:row>
      <xdr:rowOff>109077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7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100204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872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120017</xdr:rowOff>
    </xdr:from>
    <xdr:to>
      <xdr:col>24</xdr:col>
      <xdr:colOff>62865</xdr:colOff>
      <xdr:row>78</xdr:row>
      <xdr:rowOff>133848</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121517"/>
          <a:ext cx="1270" cy="1385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137675</xdr:rowOff>
    </xdr:from>
    <xdr:ext cx="378565"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133848</xdr:rowOff>
    </xdr:from>
    <xdr:to>
      <xdr:col>24</xdr:col>
      <xdr:colOff>152400</xdr:colOff>
      <xdr:row>78</xdr:row>
      <xdr:rowOff>133848</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6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66694</xdr:rowOff>
    </xdr:from>
    <xdr:ext cx="534377"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1896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120017</xdr:rowOff>
    </xdr:from>
    <xdr:to>
      <xdr:col>24</xdr:col>
      <xdr:colOff>152400</xdr:colOff>
      <xdr:row>70</xdr:row>
      <xdr:rowOff>120017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1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151062</xdr:rowOff>
    </xdr:from>
    <xdr:to>
      <xdr:col>24</xdr:col>
      <xdr:colOff>63500</xdr:colOff>
      <xdr:row>78</xdr:row>
      <xdr:rowOff>4369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3797300" y="13352712"/>
          <a:ext cx="838200" cy="24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110565</xdr:rowOff>
    </xdr:from>
    <xdr:ext cx="469744"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1407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87688</xdr:rowOff>
    </xdr:from>
    <xdr:to>
      <xdr:col>24</xdr:col>
      <xdr:colOff>114300</xdr:colOff>
      <xdr:row>78</xdr:row>
      <xdr:rowOff>17838</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28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139723</xdr:rowOff>
    </xdr:from>
    <xdr:to>
      <xdr:col>19</xdr:col>
      <xdr:colOff>177800</xdr:colOff>
      <xdr:row>77</xdr:row>
      <xdr:rowOff>151062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2908300" y="13341373"/>
          <a:ext cx="889000"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86751</xdr:rowOff>
    </xdr:from>
    <xdr:to>
      <xdr:col>20</xdr:col>
      <xdr:colOff>38100</xdr:colOff>
      <xdr:row>78</xdr:row>
      <xdr:rowOff>16901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28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33428</xdr:rowOff>
    </xdr:from>
    <xdr:ext cx="469744"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62428" y="13063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139723</xdr:rowOff>
    </xdr:from>
    <xdr:to>
      <xdr:col>15</xdr:col>
      <xdr:colOff>50800</xdr:colOff>
      <xdr:row>78</xdr:row>
      <xdr:rowOff>643</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019300" y="13341373"/>
          <a:ext cx="889000" cy="32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87849</xdr:rowOff>
    </xdr:from>
    <xdr:to>
      <xdr:col>15</xdr:col>
      <xdr:colOff>101600</xdr:colOff>
      <xdr:row>78</xdr:row>
      <xdr:rowOff>17999</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34526</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73428" y="13064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643</xdr:rowOff>
    </xdr:from>
    <xdr:to>
      <xdr:col>10</xdr:col>
      <xdr:colOff>114300</xdr:colOff>
      <xdr:row>78</xdr:row>
      <xdr:rowOff>12142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1130300" y="13373743"/>
          <a:ext cx="889000" cy="1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75161</xdr:rowOff>
    </xdr:from>
    <xdr:to>
      <xdr:col>10</xdr:col>
      <xdr:colOff>165100</xdr:colOff>
      <xdr:row>78</xdr:row>
      <xdr:rowOff>5311</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21838</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84428" y="13052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121064</xdr:rowOff>
    </xdr:from>
    <xdr:to>
      <xdr:col>6</xdr:col>
      <xdr:colOff>38100</xdr:colOff>
      <xdr:row>78</xdr:row>
      <xdr:rowOff>51214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67741</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95428" y="13097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125019</xdr:rowOff>
    </xdr:from>
    <xdr:to>
      <xdr:col>24</xdr:col>
      <xdr:colOff>114300</xdr:colOff>
      <xdr:row>78</xdr:row>
      <xdr:rowOff>55169</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32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103446</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05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100262</xdr:rowOff>
    </xdr:from>
    <xdr:to>
      <xdr:col>20</xdr:col>
      <xdr:colOff>38100</xdr:colOff>
      <xdr:row>78</xdr:row>
      <xdr:rowOff>30412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30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21539</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394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88923</xdr:rowOff>
    </xdr:from>
    <xdr:to>
      <xdr:col>15</xdr:col>
      <xdr:colOff>101600</xdr:colOff>
      <xdr:row>78</xdr:row>
      <xdr:rowOff>19073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29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10200</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383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121293</xdr:rowOff>
    </xdr:from>
    <xdr:to>
      <xdr:col>10</xdr:col>
      <xdr:colOff>165100</xdr:colOff>
      <xdr:row>78</xdr:row>
      <xdr:rowOff>51443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32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42570</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415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132792</xdr:rowOff>
    </xdr:from>
    <xdr:to>
      <xdr:col>6</xdr:col>
      <xdr:colOff>38100</xdr:colOff>
      <xdr:row>78</xdr:row>
      <xdr:rowOff>62942</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33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54069</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427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49240</xdr:rowOff>
    </xdr:from>
    <xdr:to>
      <xdr:col>24</xdr:col>
      <xdr:colOff>62865</xdr:colOff>
      <xdr:row>98</xdr:row>
      <xdr:rowOff>30606</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flipV="1">
          <a:off x="4633595" y="15651190"/>
          <a:ext cx="1270" cy="1181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34433</xdr:rowOff>
    </xdr:from>
    <xdr:ext cx="534377" cy="259045"/>
    <xdr:sp macro="" textlink="">
      <xdr:nvSpPr>
        <xdr:cNvPr id="226" name="扶助費最小値テキスト">
          <a:extLst>
            <a:ext uri="{FF2B5EF4-FFF2-40B4-BE49-F238E27FC236}">
              <a16:creationId xmlns:a16="http://schemas.microsoft.com/office/drawing/2014/main" id="{00000000-0008-0000-0600-0000E2000000}"/>
            </a:ext>
          </a:extLst>
        </xdr:cNvPr>
        <xdr:cNvSpPr txBox="1"/>
      </xdr:nvSpPr>
      <xdr:spPr>
        <a:xfrm>
          <a:off x="4686300" y="1683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30606</xdr:rowOff>
    </xdr:from>
    <xdr:to>
      <xdr:col>24</xdr:col>
      <xdr:colOff>152400</xdr:colOff>
      <xdr:row>98</xdr:row>
      <xdr:rowOff>30606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6832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167367</xdr:rowOff>
    </xdr:from>
    <xdr:ext cx="599010" cy="259045"/>
    <xdr:sp macro="" textlink="">
      <xdr:nvSpPr>
        <xdr:cNvPr id="228" name="扶助費最大値テキスト">
          <a:extLst>
            <a:ext uri="{FF2B5EF4-FFF2-40B4-BE49-F238E27FC236}">
              <a16:creationId xmlns:a16="http://schemas.microsoft.com/office/drawing/2014/main" id="{00000000-0008-0000-0600-0000E4000000}"/>
            </a:ext>
          </a:extLst>
        </xdr:cNvPr>
        <xdr:cNvSpPr txBox="1"/>
      </xdr:nvSpPr>
      <xdr:spPr>
        <a:xfrm>
          <a:off x="4686300" y="15426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267,600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49240</xdr:rowOff>
    </xdr:from>
    <xdr:to>
      <xdr:col>24</xdr:col>
      <xdr:colOff>152400</xdr:colOff>
      <xdr:row>91</xdr:row>
      <xdr:rowOff>49240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5651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148740</xdr:rowOff>
    </xdr:from>
    <xdr:to>
      <xdr:col>24</xdr:col>
      <xdr:colOff>63500</xdr:colOff>
      <xdr:row>97</xdr:row>
      <xdr:rowOff>10227</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3797300" y="16607940"/>
          <a:ext cx="838200" cy="32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1821</xdr:rowOff>
    </xdr:from>
    <xdr:ext cx="599010" cy="259045"/>
    <xdr:sp macro="" textlink="">
      <xdr:nvSpPr>
        <xdr:cNvPr id="231" name="扶助費平均値テキスト">
          <a:extLst>
            <a:ext uri="{FF2B5EF4-FFF2-40B4-BE49-F238E27FC236}">
              <a16:creationId xmlns:a16="http://schemas.microsoft.com/office/drawing/2014/main" id="{00000000-0008-0000-0600-0000E7000000}"/>
            </a:ext>
          </a:extLst>
        </xdr:cNvPr>
        <xdr:cNvSpPr txBox="1"/>
      </xdr:nvSpPr>
      <xdr:spPr>
        <a:xfrm>
          <a:off x="4686300" y="162895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150394</xdr:rowOff>
    </xdr:from>
    <xdr:to>
      <xdr:col>24</xdr:col>
      <xdr:colOff>114300</xdr:colOff>
      <xdr:row>96</xdr:row>
      <xdr:rowOff>80544</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4584700" y="1643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133939</xdr:rowOff>
    </xdr:from>
    <xdr:to>
      <xdr:col>19</xdr:col>
      <xdr:colOff>177800</xdr:colOff>
      <xdr:row>97</xdr:row>
      <xdr:rowOff>10227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2908300" y="16593139"/>
          <a:ext cx="889000" cy="47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62480</xdr:rowOff>
    </xdr:from>
    <xdr:to>
      <xdr:col>20</xdr:col>
      <xdr:colOff>38100</xdr:colOff>
      <xdr:row>96</xdr:row>
      <xdr:rowOff>164080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3746500" y="1652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9157</xdr:rowOff>
    </xdr:from>
    <xdr:ext cx="599010"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3497795" y="16296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133939</xdr:rowOff>
    </xdr:from>
    <xdr:to>
      <xdr:col>15</xdr:col>
      <xdr:colOff>50800</xdr:colOff>
      <xdr:row>97</xdr:row>
      <xdr:rowOff>125743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019300" y="16593139"/>
          <a:ext cx="889000" cy="163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161765</xdr:rowOff>
    </xdr:from>
    <xdr:to>
      <xdr:col>15</xdr:col>
      <xdr:colOff>101600</xdr:colOff>
      <xdr:row>96</xdr:row>
      <xdr:rowOff>91915</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28575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108442</xdr:rowOff>
    </xdr:from>
    <xdr:ext cx="599010"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2608795" y="1622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125743</xdr:rowOff>
    </xdr:from>
    <xdr:to>
      <xdr:col>10</xdr:col>
      <xdr:colOff>114300</xdr:colOff>
      <xdr:row>97</xdr:row>
      <xdr:rowOff>150771</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1130300" y="16756393"/>
          <a:ext cx="889000" cy="25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113340</xdr:rowOff>
    </xdr:from>
    <xdr:to>
      <xdr:col>10</xdr:col>
      <xdr:colOff>165100</xdr:colOff>
      <xdr:row>97</xdr:row>
      <xdr:rowOff>43490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968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60017</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1719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111852</xdr:rowOff>
    </xdr:from>
    <xdr:to>
      <xdr:col>6</xdr:col>
      <xdr:colOff>38100</xdr:colOff>
      <xdr:row>97</xdr:row>
      <xdr:rowOff>42002</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079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58529</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830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97940</xdr:rowOff>
    </xdr:from>
    <xdr:to>
      <xdr:col>24</xdr:col>
      <xdr:colOff>114300</xdr:colOff>
      <xdr:row>97</xdr:row>
      <xdr:rowOff>28090</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4584700" y="1655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76367</xdr:rowOff>
    </xdr:from>
    <xdr:ext cx="599010" cy="259045"/>
    <xdr:sp macro="" textlink="">
      <xdr:nvSpPr>
        <xdr:cNvPr id="250" name="扶助費該当値テキスト">
          <a:extLst>
            <a:ext uri="{FF2B5EF4-FFF2-40B4-BE49-F238E27FC236}">
              <a16:creationId xmlns:a16="http://schemas.microsoft.com/office/drawing/2014/main" id="{00000000-0008-0000-0600-0000FA000000}"/>
            </a:ext>
          </a:extLst>
        </xdr:cNvPr>
        <xdr:cNvSpPr txBox="1"/>
      </xdr:nvSpPr>
      <xdr:spPr>
        <a:xfrm>
          <a:off x="4686300" y="1653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130877</xdr:rowOff>
    </xdr:from>
    <xdr:to>
      <xdr:col>20</xdr:col>
      <xdr:colOff>38100</xdr:colOff>
      <xdr:row>97</xdr:row>
      <xdr:rowOff>61027</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3746500" y="1659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52154</xdr:rowOff>
    </xdr:from>
    <xdr:ext cx="59901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3497795" y="16682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83139</xdr:rowOff>
    </xdr:from>
    <xdr:to>
      <xdr:col>15</xdr:col>
      <xdr:colOff>101600</xdr:colOff>
      <xdr:row>97</xdr:row>
      <xdr:rowOff>13289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2857500" y="1654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4416</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608795" y="16635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74943</xdr:rowOff>
    </xdr:from>
    <xdr:to>
      <xdr:col>10</xdr:col>
      <xdr:colOff>165100</xdr:colOff>
      <xdr:row>98</xdr:row>
      <xdr:rowOff>5093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968500" y="16705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167670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1752111" y="16798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99971</xdr:rowOff>
    </xdr:from>
    <xdr:to>
      <xdr:col>6</xdr:col>
      <xdr:colOff>38100</xdr:colOff>
      <xdr:row>98</xdr:row>
      <xdr:rowOff>30121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079500" y="16730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21248</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863111" y="16823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148410</xdr:rowOff>
    </xdr:from>
    <xdr:to>
      <xdr:col>54</xdr:col>
      <xdr:colOff>189865</xdr:colOff>
      <xdr:row>38</xdr:row>
      <xdr:rowOff>66522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463360"/>
          <a:ext cx="1270" cy="1118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70349</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58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66522</xdr:rowOff>
    </xdr:from>
    <xdr:to>
      <xdr:col>55</xdr:col>
      <xdr:colOff>88900</xdr:colOff>
      <xdr:row>38</xdr:row>
      <xdr:rowOff>66522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5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95087</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238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148410</xdr:rowOff>
    </xdr:from>
    <xdr:to>
      <xdr:col>55</xdr:col>
      <xdr:colOff>88900</xdr:colOff>
      <xdr:row>31</xdr:row>
      <xdr:rowOff>148410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463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148600</xdr:rowOff>
    </xdr:from>
    <xdr:to>
      <xdr:col>55</xdr:col>
      <xdr:colOff>0</xdr:colOff>
      <xdr:row>37</xdr:row>
      <xdr:rowOff>158098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9639300" y="6492250"/>
          <a:ext cx="838200" cy="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18661</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908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167234</xdr:rowOff>
    </xdr:from>
    <xdr:to>
      <xdr:col>55</xdr:col>
      <xdr:colOff>50800</xdr:colOff>
      <xdr:row>37</xdr:row>
      <xdr:rowOff>97384</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339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148600</xdr:rowOff>
    </xdr:from>
    <xdr:to>
      <xdr:col>50</xdr:col>
      <xdr:colOff>114300</xdr:colOff>
      <xdr:row>37</xdr:row>
      <xdr:rowOff>169487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8750300" y="6492250"/>
          <a:ext cx="889000" cy="2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162525</xdr:rowOff>
    </xdr:from>
    <xdr:to>
      <xdr:col>50</xdr:col>
      <xdr:colOff>165100</xdr:colOff>
      <xdr:row>37</xdr:row>
      <xdr:rowOff>92675</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33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109202</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109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99768</xdr:rowOff>
    </xdr:from>
    <xdr:to>
      <xdr:col>45</xdr:col>
      <xdr:colOff>177800</xdr:colOff>
      <xdr:row>37</xdr:row>
      <xdr:rowOff>169487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7861300" y="6100518"/>
          <a:ext cx="889000" cy="412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6040</xdr:rowOff>
    </xdr:from>
    <xdr:to>
      <xdr:col>46</xdr:col>
      <xdr:colOff>38100</xdr:colOff>
      <xdr:row>37</xdr:row>
      <xdr:rowOff>107640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6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124167</xdr:rowOff>
    </xdr:from>
    <xdr:ext cx="534377"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83111" y="612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99768</xdr:rowOff>
    </xdr:from>
    <xdr:to>
      <xdr:col>41</xdr:col>
      <xdr:colOff>50800</xdr:colOff>
      <xdr:row>38</xdr:row>
      <xdr:rowOff>89137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100518"/>
          <a:ext cx="889000" cy="50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118401</xdr:rowOff>
    </xdr:from>
    <xdr:to>
      <xdr:col>41</xdr:col>
      <xdr:colOff>101600</xdr:colOff>
      <xdr:row>35</xdr:row>
      <xdr:rowOff>48551</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594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65078</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61795" y="5722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79600</xdr:rowOff>
    </xdr:from>
    <xdr:to>
      <xdr:col>36</xdr:col>
      <xdr:colOff>165100</xdr:colOff>
      <xdr:row>38</xdr:row>
      <xdr:rowOff>9750</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42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26277</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19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107298</xdr:rowOff>
    </xdr:from>
    <xdr:to>
      <xdr:col>55</xdr:col>
      <xdr:colOff>50800</xdr:colOff>
      <xdr:row>38</xdr:row>
      <xdr:rowOff>37449</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645094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22225</xdr:rowOff>
    </xdr:from>
    <xdr:ext cx="534377"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6365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97800</xdr:rowOff>
    </xdr:from>
    <xdr:to>
      <xdr:col>50</xdr:col>
      <xdr:colOff>165100</xdr:colOff>
      <xdr:row>38</xdr:row>
      <xdr:rowOff>27950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64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19077</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72111" y="653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118687</xdr:rowOff>
    </xdr:from>
    <xdr:to>
      <xdr:col>46</xdr:col>
      <xdr:colOff>38100</xdr:colOff>
      <xdr:row>38</xdr:row>
      <xdr:rowOff>48837</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6462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39964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83111" y="6555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48968</xdr:rowOff>
    </xdr:from>
    <xdr:to>
      <xdr:col>41</xdr:col>
      <xdr:colOff>101600</xdr:colOff>
      <xdr:row>35</xdr:row>
      <xdr:rowOff>150568</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49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141695</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6142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38337</xdr:rowOff>
    </xdr:from>
    <xdr:to>
      <xdr:col>36</xdr:col>
      <xdr:colOff>165100</xdr:colOff>
      <xdr:row>38</xdr:row>
      <xdr:rowOff>139937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553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131064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6646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4" name="普通建設事業費グラフ枠">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29732</xdr:rowOff>
    </xdr:from>
    <xdr:to>
      <xdr:col>54</xdr:col>
      <xdr:colOff>189865</xdr:colOff>
      <xdr:row>57</xdr:row>
      <xdr:rowOff>159177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flipV="1">
          <a:off x="10475595" y="8773682"/>
          <a:ext cx="1270" cy="1158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163004</xdr:rowOff>
    </xdr:from>
    <xdr:ext cx="469744" cy="259045"/>
    <xdr:sp macro="" textlink="">
      <xdr:nvSpPr>
        <xdr:cNvPr id="336" name="普通建設事業費最小値テキスト">
          <a:extLst>
            <a:ext uri="{FF2B5EF4-FFF2-40B4-BE49-F238E27FC236}">
              <a16:creationId xmlns:a16="http://schemas.microsoft.com/office/drawing/2014/main" id="{00000000-0008-0000-0600-000050010000}"/>
            </a:ext>
          </a:extLst>
        </xdr:cNvPr>
        <xdr:cNvSpPr txBox="1"/>
      </xdr:nvSpPr>
      <xdr:spPr>
        <a:xfrm>
          <a:off x="10528300" y="9935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159177</xdr:rowOff>
    </xdr:from>
    <xdr:to>
      <xdr:col>55</xdr:col>
      <xdr:colOff>88900</xdr:colOff>
      <xdr:row>57</xdr:row>
      <xdr:rowOff>159177</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10388600" y="9931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147859</xdr:rowOff>
    </xdr:from>
    <xdr:ext cx="599010" cy="259045"/>
    <xdr:sp macro="" textlink="">
      <xdr:nvSpPr>
        <xdr:cNvPr id="338" name="普通建設事業費最大値テキスト">
          <a:extLst>
            <a:ext uri="{FF2B5EF4-FFF2-40B4-BE49-F238E27FC236}">
              <a16:creationId xmlns:a16="http://schemas.microsoft.com/office/drawing/2014/main" id="{00000000-0008-0000-0600-000052010000}"/>
            </a:ext>
          </a:extLst>
        </xdr:cNvPr>
        <xdr:cNvSpPr txBox="1"/>
      </xdr:nvSpPr>
      <xdr:spPr>
        <a:xfrm>
          <a:off x="10528300" y="8548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29732</xdr:rowOff>
    </xdr:from>
    <xdr:to>
      <xdr:col>55</xdr:col>
      <xdr:colOff>88900</xdr:colOff>
      <xdr:row>51</xdr:row>
      <xdr:rowOff>29732</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8773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127973</xdr:rowOff>
    </xdr:from>
    <xdr:to>
      <xdr:col>55</xdr:col>
      <xdr:colOff>0</xdr:colOff>
      <xdr:row>57</xdr:row>
      <xdr:rowOff>114497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9639300" y="9386273"/>
          <a:ext cx="838200" cy="500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101210</xdr:rowOff>
    </xdr:from>
    <xdr:ext cx="534377" cy="259045"/>
    <xdr:sp macro="" textlink="">
      <xdr:nvSpPr>
        <xdr:cNvPr id="341" name="普通建設事業費平均値テキスト">
          <a:extLst>
            <a:ext uri="{FF2B5EF4-FFF2-40B4-BE49-F238E27FC236}">
              <a16:creationId xmlns:a16="http://schemas.microsoft.com/office/drawing/2014/main" id="{00000000-0008-0000-0600-000055010000}"/>
            </a:ext>
          </a:extLst>
        </xdr:cNvPr>
        <xdr:cNvSpPr txBox="1"/>
      </xdr:nvSpPr>
      <xdr:spPr>
        <a:xfrm>
          <a:off x="10528300" y="9359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78333</xdr:rowOff>
    </xdr:from>
    <xdr:to>
      <xdr:col>55</xdr:col>
      <xdr:colOff>50800</xdr:colOff>
      <xdr:row>56</xdr:row>
      <xdr:rowOff>8483</xdr:rowOff>
    </xdr:to>
    <xdr:sp macro="" textlink="">
      <xdr:nvSpPr>
        <xdr:cNvPr id="342" name="フローチャート: 判断 341">
          <a:extLst>
            <a:ext uri="{FF2B5EF4-FFF2-40B4-BE49-F238E27FC236}">
              <a16:creationId xmlns:a16="http://schemas.microsoft.com/office/drawing/2014/main" id="{00000000-0008-0000-0600-000056010000}"/>
            </a:ext>
          </a:extLst>
        </xdr:cNvPr>
        <xdr:cNvSpPr/>
      </xdr:nvSpPr>
      <xdr:spPr>
        <a:xfrm>
          <a:off x="10426700" y="9508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127973</xdr:rowOff>
    </xdr:from>
    <xdr:to>
      <xdr:col>50</xdr:col>
      <xdr:colOff>114300</xdr:colOff>
      <xdr:row>55</xdr:row>
      <xdr:rowOff>4106</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8750300" y="9386273"/>
          <a:ext cx="889000" cy="47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60359</xdr:rowOff>
    </xdr:from>
    <xdr:to>
      <xdr:col>50</xdr:col>
      <xdr:colOff>165100</xdr:colOff>
      <xdr:row>55</xdr:row>
      <xdr:rowOff>161959</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9588500" y="94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153086</xdr:rowOff>
    </xdr:from>
    <xdr:ext cx="534377"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9372111" y="958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4106</xdr:rowOff>
    </xdr:from>
    <xdr:to>
      <xdr:col>45</xdr:col>
      <xdr:colOff>177800</xdr:colOff>
      <xdr:row>56</xdr:row>
      <xdr:rowOff>52884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7861300" y="9433856"/>
          <a:ext cx="889000" cy="220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81590</xdr:rowOff>
    </xdr:from>
    <xdr:to>
      <xdr:col>46</xdr:col>
      <xdr:colOff>38100</xdr:colOff>
      <xdr:row>56</xdr:row>
      <xdr:rowOff>11740</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8699500" y="9511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2867</xdr:rowOff>
    </xdr:from>
    <xdr:ext cx="534377"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8483111" y="9604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104667</xdr:rowOff>
    </xdr:from>
    <xdr:to>
      <xdr:col>41</xdr:col>
      <xdr:colOff>50800</xdr:colOff>
      <xdr:row>56</xdr:row>
      <xdr:rowOff>52884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972300" y="9534417"/>
          <a:ext cx="889000" cy="1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3392</xdr:rowOff>
    </xdr:from>
    <xdr:to>
      <xdr:col>41</xdr:col>
      <xdr:colOff>101600</xdr:colOff>
      <xdr:row>55</xdr:row>
      <xdr:rowOff>104992</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7810500" y="9433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121519</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7594111" y="9208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35819</xdr:rowOff>
    </xdr:from>
    <xdr:to>
      <xdr:col>36</xdr:col>
      <xdr:colOff>165100</xdr:colOff>
      <xdr:row>55</xdr:row>
      <xdr:rowOff>137419</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6921500" y="9465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153946</xdr:rowOff>
    </xdr:from>
    <xdr:ext cx="534377"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6705111" y="9240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63697</xdr:rowOff>
    </xdr:from>
    <xdr:to>
      <xdr:col>55</xdr:col>
      <xdr:colOff>50800</xdr:colOff>
      <xdr:row>57</xdr:row>
      <xdr:rowOff>165297</xdr:rowOff>
    </xdr:to>
    <xdr:sp macro="" textlink="">
      <xdr:nvSpPr>
        <xdr:cNvPr id="359" name="楕円 358">
          <a:extLst>
            <a:ext uri="{FF2B5EF4-FFF2-40B4-BE49-F238E27FC236}">
              <a16:creationId xmlns:a16="http://schemas.microsoft.com/office/drawing/2014/main" id="{00000000-0008-0000-0600-000067010000}"/>
            </a:ext>
          </a:extLst>
        </xdr:cNvPr>
        <xdr:cNvSpPr/>
      </xdr:nvSpPr>
      <xdr:spPr>
        <a:xfrm>
          <a:off x="10426700" y="983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150074</xdr:rowOff>
    </xdr:from>
    <xdr:ext cx="534377" cy="259045"/>
    <xdr:sp macro="" textlink="">
      <xdr:nvSpPr>
        <xdr:cNvPr id="360" name="普通建設事業費該当値テキスト">
          <a:extLst>
            <a:ext uri="{FF2B5EF4-FFF2-40B4-BE49-F238E27FC236}">
              <a16:creationId xmlns:a16="http://schemas.microsoft.com/office/drawing/2014/main" id="{00000000-0008-0000-0600-000068010000}"/>
            </a:ext>
          </a:extLst>
        </xdr:cNvPr>
        <xdr:cNvSpPr txBox="1"/>
      </xdr:nvSpPr>
      <xdr:spPr>
        <a:xfrm>
          <a:off x="10528300" y="9751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77173</xdr:rowOff>
    </xdr:from>
    <xdr:to>
      <xdr:col>50</xdr:col>
      <xdr:colOff>165100</xdr:colOff>
      <xdr:row>55</xdr:row>
      <xdr:rowOff>7323</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9588500" y="9335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23850</xdr:rowOff>
    </xdr:from>
    <xdr:ext cx="59901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39795" y="91107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124756</xdr:rowOff>
    </xdr:from>
    <xdr:to>
      <xdr:col>46</xdr:col>
      <xdr:colOff>38100</xdr:colOff>
      <xdr:row>55</xdr:row>
      <xdr:rowOff>54906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8699500" y="938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71433</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1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2084</xdr:rowOff>
    </xdr:from>
    <xdr:to>
      <xdr:col>41</xdr:col>
      <xdr:colOff>101600</xdr:colOff>
      <xdr:row>56</xdr:row>
      <xdr:rowOff>103684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7810500" y="960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94811</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7594111" y="9696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53867</xdr:rowOff>
    </xdr:from>
    <xdr:to>
      <xdr:col>36</xdr:col>
      <xdr:colOff>165100</xdr:colOff>
      <xdr:row>55</xdr:row>
      <xdr:rowOff>155467</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6921500" y="948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146594</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05111" y="9576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9" name="正方形/長方形 368">
          <a:extLst>
            <a:ext uri="{FF2B5EF4-FFF2-40B4-BE49-F238E27FC236}">
              <a16:creationId xmlns:a16="http://schemas.microsoft.com/office/drawing/2014/main" id="{00000000-0008-0000-0600-00007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8" name="直線コネクタ 377">
          <a:extLst>
            <a:ext uri="{FF2B5EF4-FFF2-40B4-BE49-F238E27FC236}">
              <a16:creationId xmlns:a16="http://schemas.microsoft.com/office/drawing/2014/main" id="{00000000-0008-0000-0600-00007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89243</xdr:rowOff>
    </xdr:from>
    <xdr:to>
      <xdr:col>54</xdr:col>
      <xdr:colOff>189865</xdr:colOff>
      <xdr:row>79</xdr:row>
      <xdr:rowOff>43599</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090743"/>
          <a:ext cx="1270" cy="1497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47426</xdr:rowOff>
    </xdr:from>
    <xdr:ext cx="313932"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5919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43599</xdr:rowOff>
    </xdr:from>
    <xdr:to>
      <xdr:col>55</xdr:col>
      <xdr:colOff>88900</xdr:colOff>
      <xdr:row>79</xdr:row>
      <xdr:rowOff>43599</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588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35920</xdr:rowOff>
    </xdr:from>
    <xdr:ext cx="599010"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1865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89243</xdr:rowOff>
    </xdr:from>
    <xdr:to>
      <xdr:col>55</xdr:col>
      <xdr:colOff>88900</xdr:colOff>
      <xdr:row>70</xdr:row>
      <xdr:rowOff>89243</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090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4039</xdr:rowOff>
    </xdr:from>
    <xdr:to>
      <xdr:col>55</xdr:col>
      <xdr:colOff>0</xdr:colOff>
      <xdr:row>79</xdr:row>
      <xdr:rowOff>17768</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9639300" y="13548589"/>
          <a:ext cx="838200" cy="1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102557</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3132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79680</xdr:rowOff>
    </xdr:from>
    <xdr:to>
      <xdr:col>55</xdr:col>
      <xdr:colOff>50800</xdr:colOff>
      <xdr:row>78</xdr:row>
      <xdr:rowOff>9830</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328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4039</xdr:rowOff>
    </xdr:from>
    <xdr:to>
      <xdr:col>50</xdr:col>
      <xdr:colOff>114300</xdr:colOff>
      <xdr:row>79</xdr:row>
      <xdr:rowOff>10655</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8750300" y="13548589"/>
          <a:ext cx="889000" cy="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120041</xdr:rowOff>
    </xdr:from>
    <xdr:to>
      <xdr:col>50</xdr:col>
      <xdr:colOff>165100</xdr:colOff>
      <xdr:row>78</xdr:row>
      <xdr:rowOff>50191</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3321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66718</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72111" y="1309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10655</xdr:rowOff>
    </xdr:from>
    <xdr:to>
      <xdr:col>45</xdr:col>
      <xdr:colOff>177800</xdr:colOff>
      <xdr:row>79</xdr:row>
      <xdr:rowOff>18262</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555205"/>
          <a:ext cx="889000" cy="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103163</xdr:rowOff>
    </xdr:from>
    <xdr:to>
      <xdr:col>46</xdr:col>
      <xdr:colOff>38100</xdr:colOff>
      <xdr:row>78</xdr:row>
      <xdr:rowOff>33313</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330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49840</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30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33439</xdr:rowOff>
    </xdr:from>
    <xdr:to>
      <xdr:col>41</xdr:col>
      <xdr:colOff>50800</xdr:colOff>
      <xdr:row>79</xdr:row>
      <xdr:rowOff>18262</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972300" y="12892189"/>
          <a:ext cx="889000" cy="67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102412</xdr:rowOff>
    </xdr:from>
    <xdr:to>
      <xdr:col>41</xdr:col>
      <xdr:colOff>101600</xdr:colOff>
      <xdr:row>78</xdr:row>
      <xdr:rowOff>32562</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330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49089</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307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86525</xdr:rowOff>
    </xdr:from>
    <xdr:to>
      <xdr:col>36</xdr:col>
      <xdr:colOff>165100</xdr:colOff>
      <xdr:row>78</xdr:row>
      <xdr:rowOff>16675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328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7802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338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138418</xdr:rowOff>
    </xdr:from>
    <xdr:to>
      <xdr:col>55</xdr:col>
      <xdr:colOff>50800</xdr:colOff>
      <xdr:row>79</xdr:row>
      <xdr:rowOff>68568</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511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53345</xdr:rowOff>
    </xdr:from>
    <xdr:ext cx="469744"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42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124689</xdr:rowOff>
    </xdr:from>
    <xdr:to>
      <xdr:col>50</xdr:col>
      <xdr:colOff>165100</xdr:colOff>
      <xdr:row>79</xdr:row>
      <xdr:rowOff>54839</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497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45966</xdr:rowOff>
    </xdr:from>
    <xdr:ext cx="469744"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04428" y="1359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131305</xdr:rowOff>
    </xdr:from>
    <xdr:to>
      <xdr:col>46</xdr:col>
      <xdr:colOff>38100</xdr:colOff>
      <xdr:row>79</xdr:row>
      <xdr:rowOff>61455</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50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52582</xdr:rowOff>
    </xdr:from>
    <xdr:ext cx="469744"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515428" y="13597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138912</xdr:rowOff>
    </xdr:from>
    <xdr:to>
      <xdr:col>41</xdr:col>
      <xdr:colOff>101600</xdr:colOff>
      <xdr:row>79</xdr:row>
      <xdr:rowOff>69062</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512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60189</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626428" y="13604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154089</xdr:rowOff>
    </xdr:from>
    <xdr:to>
      <xdr:col>36</xdr:col>
      <xdr:colOff>165100</xdr:colOff>
      <xdr:row>75</xdr:row>
      <xdr:rowOff>84239</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284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100766</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261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29204</xdr:rowOff>
    </xdr:from>
    <xdr:to>
      <xdr:col>54</xdr:col>
      <xdr:colOff>189865</xdr:colOff>
      <xdr:row>98</xdr:row>
      <xdr:rowOff>107055</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flipV="1">
          <a:off x="10475595" y="15459704"/>
          <a:ext cx="1270" cy="14494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110882</xdr:rowOff>
    </xdr:from>
    <xdr:ext cx="469744" cy="259045"/>
    <xdr:sp macro="" textlink="">
      <xdr:nvSpPr>
        <xdr:cNvPr id="448" name="普通建設事業費 （ うち更新整備　）最小値テキスト">
          <a:extLst>
            <a:ext uri="{FF2B5EF4-FFF2-40B4-BE49-F238E27FC236}">
              <a16:creationId xmlns:a16="http://schemas.microsoft.com/office/drawing/2014/main" id="{00000000-0008-0000-0600-0000C0010000}"/>
            </a:ext>
          </a:extLst>
        </xdr:cNvPr>
        <xdr:cNvSpPr txBox="1"/>
      </xdr:nvSpPr>
      <xdr:spPr>
        <a:xfrm>
          <a:off x="10528300" y="1691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107055</xdr:rowOff>
    </xdr:from>
    <xdr:to>
      <xdr:col>55</xdr:col>
      <xdr:colOff>88900</xdr:colOff>
      <xdr:row>98</xdr:row>
      <xdr:rowOff>107055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690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147331</xdr:rowOff>
    </xdr:from>
    <xdr:ext cx="599010" cy="259045"/>
    <xdr:sp macro="" textlink="">
      <xdr:nvSpPr>
        <xdr:cNvPr id="450" name="普通建設事業費 （ うち更新整備　）最大値テキスト">
          <a:extLst>
            <a:ext uri="{FF2B5EF4-FFF2-40B4-BE49-F238E27FC236}">
              <a16:creationId xmlns:a16="http://schemas.microsoft.com/office/drawing/2014/main" id="{00000000-0008-0000-0600-0000C2010000}"/>
            </a:ext>
          </a:extLst>
        </xdr:cNvPr>
        <xdr:cNvSpPr txBox="1"/>
      </xdr:nvSpPr>
      <xdr:spPr>
        <a:xfrm>
          <a:off x="10528300" y="15234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29204</xdr:rowOff>
    </xdr:from>
    <xdr:to>
      <xdr:col>55</xdr:col>
      <xdr:colOff>88900</xdr:colOff>
      <xdr:row>90</xdr:row>
      <xdr:rowOff>29204</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10388600" y="1545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40332</xdr:rowOff>
    </xdr:from>
    <xdr:to>
      <xdr:col>55</xdr:col>
      <xdr:colOff>0</xdr:colOff>
      <xdr:row>98</xdr:row>
      <xdr:rowOff>72510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9639300" y="16156632"/>
          <a:ext cx="838200" cy="7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64493</xdr:rowOff>
    </xdr:from>
    <xdr:ext cx="534377" cy="259045"/>
    <xdr:sp macro="" textlink="">
      <xdr:nvSpPr>
        <xdr:cNvPr id="453" name="普通建設事業費 （ うち更新整備　）平均値テキスト">
          <a:extLst>
            <a:ext uri="{FF2B5EF4-FFF2-40B4-BE49-F238E27FC236}">
              <a16:creationId xmlns:a16="http://schemas.microsoft.com/office/drawing/2014/main" id="{00000000-0008-0000-0600-0000C5010000}"/>
            </a:ext>
          </a:extLst>
        </xdr:cNvPr>
        <xdr:cNvSpPr txBox="1"/>
      </xdr:nvSpPr>
      <xdr:spPr>
        <a:xfrm>
          <a:off x="10528300" y="16352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41616</xdr:rowOff>
    </xdr:from>
    <xdr:to>
      <xdr:col>55</xdr:col>
      <xdr:colOff>50800</xdr:colOff>
      <xdr:row>96</xdr:row>
      <xdr:rowOff>143216</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10426700" y="165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40332</xdr:rowOff>
    </xdr:from>
    <xdr:to>
      <xdr:col>50</xdr:col>
      <xdr:colOff>114300</xdr:colOff>
      <xdr:row>94</xdr:row>
      <xdr:rowOff>69996</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flipV="1">
          <a:off x="8750300" y="16156632"/>
          <a:ext cx="889000"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165700</xdr:rowOff>
    </xdr:from>
    <xdr:to>
      <xdr:col>50</xdr:col>
      <xdr:colOff>165100</xdr:colOff>
      <xdr:row>96</xdr:row>
      <xdr:rowOff>95850</xdr:rowOff>
    </xdr:to>
    <xdr:sp macro="" textlink="">
      <xdr:nvSpPr>
        <xdr:cNvPr id="456" name="フローチャート: 判断 455">
          <a:extLst>
            <a:ext uri="{FF2B5EF4-FFF2-40B4-BE49-F238E27FC236}">
              <a16:creationId xmlns:a16="http://schemas.microsoft.com/office/drawing/2014/main" id="{00000000-0008-0000-0600-0000C8010000}"/>
            </a:ext>
          </a:extLst>
        </xdr:cNvPr>
        <xdr:cNvSpPr/>
      </xdr:nvSpPr>
      <xdr:spPr>
        <a:xfrm>
          <a:off x="9588500" y="1645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86977</xdr:rowOff>
    </xdr:from>
    <xdr:ext cx="534377"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9372111" y="1654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69996</xdr:rowOff>
    </xdr:from>
    <xdr:to>
      <xdr:col>45</xdr:col>
      <xdr:colOff>177800</xdr:colOff>
      <xdr:row>96</xdr:row>
      <xdr:rowOff>23462</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7861300" y="16186296"/>
          <a:ext cx="889000" cy="296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26456</xdr:rowOff>
    </xdr:from>
    <xdr:to>
      <xdr:col>46</xdr:col>
      <xdr:colOff>38100</xdr:colOff>
      <xdr:row>96</xdr:row>
      <xdr:rowOff>128056</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8699500" y="1648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119183</xdr:rowOff>
    </xdr:from>
    <xdr:ext cx="534377"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8483111" y="16578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23462</xdr:rowOff>
    </xdr:from>
    <xdr:to>
      <xdr:col>41</xdr:col>
      <xdr:colOff>50800</xdr:colOff>
      <xdr:row>97</xdr:row>
      <xdr:rowOff>153141</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6972300" y="16482662"/>
          <a:ext cx="889000" cy="301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84410</xdr:rowOff>
    </xdr:from>
    <xdr:to>
      <xdr:col>41</xdr:col>
      <xdr:colOff>101600</xdr:colOff>
      <xdr:row>96</xdr:row>
      <xdr:rowOff>14560</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7810500" y="1637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31087</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7594111" y="1614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150019</xdr:rowOff>
    </xdr:from>
    <xdr:to>
      <xdr:col>36</xdr:col>
      <xdr:colOff>165100</xdr:colOff>
      <xdr:row>96</xdr:row>
      <xdr:rowOff>80169</xdr:rowOff>
    </xdr:to>
    <xdr:sp macro="" textlink="">
      <xdr:nvSpPr>
        <xdr:cNvPr id="464" name="フローチャート: 判断 463">
          <a:extLst>
            <a:ext uri="{FF2B5EF4-FFF2-40B4-BE49-F238E27FC236}">
              <a16:creationId xmlns:a16="http://schemas.microsoft.com/office/drawing/2014/main" id="{00000000-0008-0000-0600-0000D0010000}"/>
            </a:ext>
          </a:extLst>
        </xdr:cNvPr>
        <xdr:cNvSpPr/>
      </xdr:nvSpPr>
      <xdr:spPr>
        <a:xfrm>
          <a:off x="6921500" y="16437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96696</xdr:rowOff>
    </xdr:from>
    <xdr:ext cx="534377"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05111" y="16212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21710</xdr:rowOff>
    </xdr:from>
    <xdr:to>
      <xdr:col>55</xdr:col>
      <xdr:colOff>50800</xdr:colOff>
      <xdr:row>98</xdr:row>
      <xdr:rowOff>123310</xdr:rowOff>
    </xdr:to>
    <xdr:sp macro="" textlink="">
      <xdr:nvSpPr>
        <xdr:cNvPr id="471" name="楕円 470">
          <a:extLst>
            <a:ext uri="{FF2B5EF4-FFF2-40B4-BE49-F238E27FC236}">
              <a16:creationId xmlns:a16="http://schemas.microsoft.com/office/drawing/2014/main" id="{00000000-0008-0000-0600-0000D7010000}"/>
            </a:ext>
          </a:extLst>
        </xdr:cNvPr>
        <xdr:cNvSpPr/>
      </xdr:nvSpPr>
      <xdr:spPr>
        <a:xfrm>
          <a:off x="10426700" y="1682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108087</xdr:rowOff>
    </xdr:from>
    <xdr:ext cx="469744" cy="259045"/>
    <xdr:sp macro="" textlink="">
      <xdr:nvSpPr>
        <xdr:cNvPr id="472" name="普通建設事業費 （ うち更新整備　）該当値テキスト">
          <a:extLst>
            <a:ext uri="{FF2B5EF4-FFF2-40B4-BE49-F238E27FC236}">
              <a16:creationId xmlns:a16="http://schemas.microsoft.com/office/drawing/2014/main" id="{00000000-0008-0000-0600-0000D8010000}"/>
            </a:ext>
          </a:extLst>
        </xdr:cNvPr>
        <xdr:cNvSpPr txBox="1"/>
      </xdr:nvSpPr>
      <xdr:spPr>
        <a:xfrm>
          <a:off x="10528300" y="16738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160982</xdr:rowOff>
    </xdr:from>
    <xdr:to>
      <xdr:col>50</xdr:col>
      <xdr:colOff>165100</xdr:colOff>
      <xdr:row>94</xdr:row>
      <xdr:rowOff>91132</xdr:rowOff>
    </xdr:to>
    <xdr:sp macro="" textlink="">
      <xdr:nvSpPr>
        <xdr:cNvPr id="473" name="楕円 472">
          <a:extLst>
            <a:ext uri="{FF2B5EF4-FFF2-40B4-BE49-F238E27FC236}">
              <a16:creationId xmlns:a16="http://schemas.microsoft.com/office/drawing/2014/main" id="{00000000-0008-0000-0600-0000D9010000}"/>
            </a:ext>
          </a:extLst>
        </xdr:cNvPr>
        <xdr:cNvSpPr/>
      </xdr:nvSpPr>
      <xdr:spPr>
        <a:xfrm>
          <a:off x="9588500" y="1610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107659</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372111" y="15881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19196</xdr:rowOff>
    </xdr:from>
    <xdr:to>
      <xdr:col>46</xdr:col>
      <xdr:colOff>38100</xdr:colOff>
      <xdr:row>94</xdr:row>
      <xdr:rowOff>120796</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8699500" y="1613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137323</xdr:rowOff>
    </xdr:from>
    <xdr:ext cx="534377"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8483111" y="1591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144112</xdr:rowOff>
    </xdr:from>
    <xdr:to>
      <xdr:col>41</xdr:col>
      <xdr:colOff>101600</xdr:colOff>
      <xdr:row>96</xdr:row>
      <xdr:rowOff>74262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7810500" y="16431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65389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524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102341</xdr:rowOff>
    </xdr:from>
    <xdr:to>
      <xdr:col>36</xdr:col>
      <xdr:colOff>165100</xdr:colOff>
      <xdr:row>98</xdr:row>
      <xdr:rowOff>32491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6921500" y="16732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23618</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82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1" name="直線コネクタ 490">
          <a:extLst>
            <a:ext uri="{FF2B5EF4-FFF2-40B4-BE49-F238E27FC236}">
              <a16:creationId xmlns:a16="http://schemas.microsoft.com/office/drawing/2014/main" id="{00000000-0008-0000-0600-0000EB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55804</xdr:rowOff>
    </xdr:from>
    <xdr:to>
      <xdr:col>85</xdr:col>
      <xdr:colOff>126364</xdr:colOff>
      <xdr:row>39</xdr:row>
      <xdr:rowOff>44450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199304"/>
          <a:ext cx="1269" cy="1531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2481</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4974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55804</xdr:rowOff>
    </xdr:from>
    <xdr:to>
      <xdr:col>86</xdr:col>
      <xdr:colOff>25400</xdr:colOff>
      <xdr:row>30</xdr:row>
      <xdr:rowOff>55804</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19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35653</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379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12776</xdr:rowOff>
    </xdr:from>
    <xdr:to>
      <xdr:col>85</xdr:col>
      <xdr:colOff>177800</xdr:colOff>
      <xdr:row>38</xdr:row>
      <xdr:rowOff>114376</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5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113170</xdr:rowOff>
    </xdr:from>
    <xdr:to>
      <xdr:col>81</xdr:col>
      <xdr:colOff>101600</xdr:colOff>
      <xdr:row>38</xdr:row>
      <xdr:rowOff>43320</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45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59847</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46428" y="6232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40132</xdr:rowOff>
    </xdr:from>
    <xdr:to>
      <xdr:col>76</xdr:col>
      <xdr:colOff>165100</xdr:colOff>
      <xdr:row>37</xdr:row>
      <xdr:rowOff>141732</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38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158259</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159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164808</xdr:rowOff>
    </xdr:from>
    <xdr:to>
      <xdr:col>71</xdr:col>
      <xdr:colOff>177800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679908"/>
          <a:ext cx="889000" cy="51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151041</xdr:rowOff>
    </xdr:from>
    <xdr:to>
      <xdr:col>72</xdr:col>
      <xdr:colOff>38100</xdr:colOff>
      <xdr:row>36</xdr:row>
      <xdr:rowOff>81191</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1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97718</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36111" y="592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33045</xdr:rowOff>
    </xdr:from>
    <xdr:to>
      <xdr:col>67</xdr:col>
      <xdr:colOff>101600</xdr:colOff>
      <xdr:row>37</xdr:row>
      <xdr:rowOff>134645</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3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151172</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151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114008</xdr:rowOff>
    </xdr:from>
    <xdr:to>
      <xdr:col>67</xdr:col>
      <xdr:colOff>101600</xdr:colOff>
      <xdr:row>39</xdr:row>
      <xdr:rowOff>44158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62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35285</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72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a:extLst>
            <a:ext uri="{FF2B5EF4-FFF2-40B4-BE49-F238E27FC236}">
              <a16:creationId xmlns:a16="http://schemas.microsoft.com/office/drawing/2014/main" id="{00000000-0008-0000-0600-00002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a:extLst>
            <a:ext uri="{FF2B5EF4-FFF2-40B4-BE49-F238E27FC236}">
              <a16:creationId xmlns:a16="http://schemas.microsoft.com/office/drawing/2014/main" id="{00000000-0008-0000-0600-00002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a:extLst>
            <a:ext uri="{FF2B5EF4-FFF2-40B4-BE49-F238E27FC236}">
              <a16:creationId xmlns:a16="http://schemas.microsoft.com/office/drawing/2014/main" id="{00000000-0008-0000-0600-00002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a:extLst>
            <a:ext uri="{FF2B5EF4-FFF2-40B4-BE49-F238E27FC236}">
              <a16:creationId xmlns:a16="http://schemas.microsoft.com/office/drawing/2014/main" id="{00000000-0008-0000-0600-00002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a:extLst>
            <a:ext uri="{FF2B5EF4-FFF2-40B4-BE49-F238E27FC236}">
              <a16:creationId xmlns:a16="http://schemas.microsoft.com/office/drawing/2014/main" id="{00000000-0008-0000-0600-00003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a:extLst>
            <a:ext uri="{FF2B5EF4-FFF2-40B4-BE49-F238E27FC236}">
              <a16:creationId xmlns:a16="http://schemas.microsoft.com/office/drawing/2014/main" id="{00000000-0008-0000-0600-00004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29997</xdr:rowOff>
    </xdr:from>
    <xdr:to>
      <xdr:col>85</xdr:col>
      <xdr:colOff>126364</xdr:colOff>
      <xdr:row>79</xdr:row>
      <xdr:rowOff>99237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flipV="1">
          <a:off x="16317595" y="12031497"/>
          <a:ext cx="1269" cy="1612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103064</xdr:rowOff>
    </xdr:from>
    <xdr:ext cx="534377" cy="259045"/>
    <xdr:sp macro="" textlink="">
      <xdr:nvSpPr>
        <xdr:cNvPr id="612" name="公債費最小値テキスト">
          <a:extLst>
            <a:ext uri="{FF2B5EF4-FFF2-40B4-BE49-F238E27FC236}">
              <a16:creationId xmlns:a16="http://schemas.microsoft.com/office/drawing/2014/main" id="{00000000-0008-0000-0600-000064020000}"/>
            </a:ext>
          </a:extLst>
        </xdr:cNvPr>
        <xdr:cNvSpPr txBox="1"/>
      </xdr:nvSpPr>
      <xdr:spPr>
        <a:xfrm>
          <a:off x="16370300" y="13647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99237</xdr:rowOff>
    </xdr:from>
    <xdr:to>
      <xdr:col>86</xdr:col>
      <xdr:colOff>25400</xdr:colOff>
      <xdr:row>79</xdr:row>
      <xdr:rowOff>99237</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6230600" y="13643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148124</xdr:rowOff>
    </xdr:from>
    <xdr:ext cx="599010" cy="259045"/>
    <xdr:sp macro="" textlink="">
      <xdr:nvSpPr>
        <xdr:cNvPr id="614" name="公債費最大値テキスト">
          <a:extLst>
            <a:ext uri="{FF2B5EF4-FFF2-40B4-BE49-F238E27FC236}">
              <a16:creationId xmlns:a16="http://schemas.microsoft.com/office/drawing/2014/main" id="{00000000-0008-0000-0600-000066020000}"/>
            </a:ext>
          </a:extLst>
        </xdr:cNvPr>
        <xdr:cNvSpPr txBox="1"/>
      </xdr:nvSpPr>
      <xdr:spPr>
        <a:xfrm>
          <a:off x="16370300" y="118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29997</xdr:rowOff>
    </xdr:from>
    <xdr:to>
      <xdr:col>86</xdr:col>
      <xdr:colOff>25400</xdr:colOff>
      <xdr:row>70</xdr:row>
      <xdr:rowOff>29997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6230600" y="120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140639</xdr:rowOff>
    </xdr:from>
    <xdr:to>
      <xdr:col>85</xdr:col>
      <xdr:colOff>127000</xdr:colOff>
      <xdr:row>78</xdr:row>
      <xdr:rowOff>149961</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5481300" y="13513739"/>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124186</xdr:rowOff>
    </xdr:from>
    <xdr:ext cx="534377" cy="259045"/>
    <xdr:sp macro="" textlink="">
      <xdr:nvSpPr>
        <xdr:cNvPr id="617" name="公債費平均値テキスト">
          <a:extLst>
            <a:ext uri="{FF2B5EF4-FFF2-40B4-BE49-F238E27FC236}">
              <a16:creationId xmlns:a16="http://schemas.microsoft.com/office/drawing/2014/main" id="{00000000-0008-0000-0600-000069020000}"/>
            </a:ext>
          </a:extLst>
        </xdr:cNvPr>
        <xdr:cNvSpPr txBox="1"/>
      </xdr:nvSpPr>
      <xdr:spPr>
        <a:xfrm>
          <a:off x="16370300" y="12982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101309</xdr:rowOff>
    </xdr:from>
    <xdr:to>
      <xdr:col>85</xdr:col>
      <xdr:colOff>177800</xdr:colOff>
      <xdr:row>77</xdr:row>
      <xdr:rowOff>31459</xdr:rowOff>
    </xdr:to>
    <xdr:sp macro="" textlink="">
      <xdr:nvSpPr>
        <xdr:cNvPr id="618" name="フローチャート: 判断 617">
          <a:extLst>
            <a:ext uri="{FF2B5EF4-FFF2-40B4-BE49-F238E27FC236}">
              <a16:creationId xmlns:a16="http://schemas.microsoft.com/office/drawing/2014/main" id="{00000000-0008-0000-0600-00006A020000}"/>
            </a:ext>
          </a:extLst>
        </xdr:cNvPr>
        <xdr:cNvSpPr/>
      </xdr:nvSpPr>
      <xdr:spPr>
        <a:xfrm>
          <a:off x="16268700" y="1313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149961</xdr:rowOff>
    </xdr:from>
    <xdr:to>
      <xdr:col>81</xdr:col>
      <xdr:colOff>50800</xdr:colOff>
      <xdr:row>79</xdr:row>
      <xdr:rowOff>3277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4592300" y="13523061"/>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138010</xdr:rowOff>
    </xdr:from>
    <xdr:to>
      <xdr:col>81</xdr:col>
      <xdr:colOff>101600</xdr:colOff>
      <xdr:row>77</xdr:row>
      <xdr:rowOff>68160</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5430500" y="13168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84688</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5214111" y="1294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3277</xdr:rowOff>
    </xdr:from>
    <xdr:to>
      <xdr:col>76</xdr:col>
      <xdr:colOff>114300</xdr:colOff>
      <xdr:row>79</xdr:row>
      <xdr:rowOff>10909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3703300" y="13547827"/>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149949</xdr:rowOff>
    </xdr:from>
    <xdr:to>
      <xdr:col>76</xdr:col>
      <xdr:colOff>165100</xdr:colOff>
      <xdr:row>77</xdr:row>
      <xdr:rowOff>80099</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4541500" y="13180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96626</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4325111" y="1295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10909</xdr:rowOff>
    </xdr:from>
    <xdr:to>
      <xdr:col>71</xdr:col>
      <xdr:colOff>177800</xdr:colOff>
      <xdr:row>79</xdr:row>
      <xdr:rowOff>25642</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2814300" y="13555459"/>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121958</xdr:rowOff>
    </xdr:from>
    <xdr:to>
      <xdr:col>72</xdr:col>
      <xdr:colOff>38100</xdr:colOff>
      <xdr:row>77</xdr:row>
      <xdr:rowOff>52108</xdr:rowOff>
    </xdr:to>
    <xdr:sp macro="" textlink="">
      <xdr:nvSpPr>
        <xdr:cNvPr id="626" name="フローチャート: 判断 625">
          <a:extLst>
            <a:ext uri="{FF2B5EF4-FFF2-40B4-BE49-F238E27FC236}">
              <a16:creationId xmlns:a16="http://schemas.microsoft.com/office/drawing/2014/main" id="{00000000-0008-0000-0600-000072020000}"/>
            </a:ext>
          </a:extLst>
        </xdr:cNvPr>
        <xdr:cNvSpPr/>
      </xdr:nvSpPr>
      <xdr:spPr>
        <a:xfrm>
          <a:off x="13652500" y="1315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68635</xdr:rowOff>
    </xdr:from>
    <xdr:ext cx="534377"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436111" y="12927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115024</xdr:rowOff>
    </xdr:from>
    <xdr:to>
      <xdr:col>67</xdr:col>
      <xdr:colOff>101600</xdr:colOff>
      <xdr:row>77</xdr:row>
      <xdr:rowOff>45174</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2763500" y="1314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61701</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2547111" y="12920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89839</xdr:rowOff>
    </xdr:from>
    <xdr:to>
      <xdr:col>85</xdr:col>
      <xdr:colOff>177800</xdr:colOff>
      <xdr:row>79</xdr:row>
      <xdr:rowOff>19989</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6268700" y="1346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68266</xdr:rowOff>
    </xdr:from>
    <xdr:ext cx="534377" cy="259045"/>
    <xdr:sp macro="" textlink="">
      <xdr:nvSpPr>
        <xdr:cNvPr id="636" name="公債費該当値テキスト">
          <a:extLst>
            <a:ext uri="{FF2B5EF4-FFF2-40B4-BE49-F238E27FC236}">
              <a16:creationId xmlns:a16="http://schemas.microsoft.com/office/drawing/2014/main" id="{00000000-0008-0000-0600-00007C020000}"/>
            </a:ext>
          </a:extLst>
        </xdr:cNvPr>
        <xdr:cNvSpPr txBox="1"/>
      </xdr:nvSpPr>
      <xdr:spPr>
        <a:xfrm>
          <a:off x="16370300" y="13441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99161</xdr:rowOff>
    </xdr:from>
    <xdr:to>
      <xdr:col>81</xdr:col>
      <xdr:colOff>101600</xdr:colOff>
      <xdr:row>79</xdr:row>
      <xdr:rowOff>29311</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5430500" y="13472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20438</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3564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123927</xdr:rowOff>
    </xdr:from>
    <xdr:to>
      <xdr:col>76</xdr:col>
      <xdr:colOff>165100</xdr:colOff>
      <xdr:row>79</xdr:row>
      <xdr:rowOff>54077</xdr:rowOff>
    </xdr:to>
    <xdr:sp macro="" textlink="">
      <xdr:nvSpPr>
        <xdr:cNvPr id="639" name="楕円 638">
          <a:extLst>
            <a:ext uri="{FF2B5EF4-FFF2-40B4-BE49-F238E27FC236}">
              <a16:creationId xmlns:a16="http://schemas.microsoft.com/office/drawing/2014/main" id="{00000000-0008-0000-0600-00007F020000}"/>
            </a:ext>
          </a:extLst>
        </xdr:cNvPr>
        <xdr:cNvSpPr/>
      </xdr:nvSpPr>
      <xdr:spPr>
        <a:xfrm>
          <a:off x="14541500" y="1349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45204</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325111" y="1358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131559</xdr:rowOff>
    </xdr:from>
    <xdr:to>
      <xdr:col>72</xdr:col>
      <xdr:colOff>38100</xdr:colOff>
      <xdr:row>79</xdr:row>
      <xdr:rowOff>61709</xdr:rowOff>
    </xdr:to>
    <xdr:sp macro="" textlink="">
      <xdr:nvSpPr>
        <xdr:cNvPr id="641" name="楕円 640">
          <a:extLst>
            <a:ext uri="{FF2B5EF4-FFF2-40B4-BE49-F238E27FC236}">
              <a16:creationId xmlns:a16="http://schemas.microsoft.com/office/drawing/2014/main" id="{00000000-0008-0000-0600-000081020000}"/>
            </a:ext>
          </a:extLst>
        </xdr:cNvPr>
        <xdr:cNvSpPr/>
      </xdr:nvSpPr>
      <xdr:spPr>
        <a:xfrm>
          <a:off x="13652500" y="13504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52836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3436111" y="13597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146292</xdr:rowOff>
    </xdr:from>
    <xdr:to>
      <xdr:col>67</xdr:col>
      <xdr:colOff>101600</xdr:colOff>
      <xdr:row>79</xdr:row>
      <xdr:rowOff>76442</xdr:rowOff>
    </xdr:to>
    <xdr:sp macro="" textlink="">
      <xdr:nvSpPr>
        <xdr:cNvPr id="643" name="楕円 642">
          <a:extLst>
            <a:ext uri="{FF2B5EF4-FFF2-40B4-BE49-F238E27FC236}">
              <a16:creationId xmlns:a16="http://schemas.microsoft.com/office/drawing/2014/main" id="{00000000-0008-0000-0600-000083020000}"/>
            </a:ext>
          </a:extLst>
        </xdr:cNvPr>
        <xdr:cNvSpPr/>
      </xdr:nvSpPr>
      <xdr:spPr>
        <a:xfrm>
          <a:off x="12763500" y="13519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67569</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547111" y="1361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積立金グラフ枠">
          <a:extLst>
            <a:ext uri="{FF2B5EF4-FFF2-40B4-BE49-F238E27FC236}">
              <a16:creationId xmlns:a16="http://schemas.microsoft.com/office/drawing/2014/main" id="{00000000-0008-0000-06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91842</xdr:rowOff>
    </xdr:from>
    <xdr:to>
      <xdr:col>85</xdr:col>
      <xdr:colOff>126364</xdr:colOff>
      <xdr:row>99</xdr:row>
      <xdr:rowOff>43870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flipV="1">
          <a:off x="16317595" y="15522342"/>
          <a:ext cx="1269" cy="1495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47697</xdr:rowOff>
    </xdr:from>
    <xdr:ext cx="378565" cy="259045"/>
    <xdr:sp macro="" textlink="">
      <xdr:nvSpPr>
        <xdr:cNvPr id="669" name="積立金最小値テキスト">
          <a:extLst>
            <a:ext uri="{FF2B5EF4-FFF2-40B4-BE49-F238E27FC236}">
              <a16:creationId xmlns:a16="http://schemas.microsoft.com/office/drawing/2014/main" id="{00000000-0008-0000-0600-00009D020000}"/>
            </a:ext>
          </a:extLst>
        </xdr:cNvPr>
        <xdr:cNvSpPr txBox="1"/>
      </xdr:nvSpPr>
      <xdr:spPr>
        <a:xfrm>
          <a:off x="16370300" y="170212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43870</xdr:rowOff>
    </xdr:from>
    <xdr:to>
      <xdr:col>86</xdr:col>
      <xdr:colOff>25400</xdr:colOff>
      <xdr:row>99</xdr:row>
      <xdr:rowOff>43870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6230600" y="17017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38519</xdr:rowOff>
    </xdr:from>
    <xdr:ext cx="599010" cy="259045"/>
    <xdr:sp macro="" textlink="">
      <xdr:nvSpPr>
        <xdr:cNvPr id="671" name="積立金最大値テキスト">
          <a:extLst>
            <a:ext uri="{FF2B5EF4-FFF2-40B4-BE49-F238E27FC236}">
              <a16:creationId xmlns:a16="http://schemas.microsoft.com/office/drawing/2014/main" id="{00000000-0008-0000-0600-00009F020000}"/>
            </a:ext>
          </a:extLst>
        </xdr:cNvPr>
        <xdr:cNvSpPr txBox="1"/>
      </xdr:nvSpPr>
      <xdr:spPr>
        <a:xfrm>
          <a:off x="16370300" y="15297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91842</xdr:rowOff>
    </xdr:from>
    <xdr:to>
      <xdr:col>86</xdr:col>
      <xdr:colOff>25400</xdr:colOff>
      <xdr:row>90</xdr:row>
      <xdr:rowOff>91842</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6230600" y="15522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56226</xdr:rowOff>
    </xdr:from>
    <xdr:to>
      <xdr:col>85</xdr:col>
      <xdr:colOff>127000</xdr:colOff>
      <xdr:row>98</xdr:row>
      <xdr:rowOff>115140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5481300" y="16858326"/>
          <a:ext cx="838200" cy="58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33662</xdr:rowOff>
    </xdr:from>
    <xdr:ext cx="534377" cy="259045"/>
    <xdr:sp macro="" textlink="">
      <xdr:nvSpPr>
        <xdr:cNvPr id="674" name="積立金平均値テキスト">
          <a:extLst>
            <a:ext uri="{FF2B5EF4-FFF2-40B4-BE49-F238E27FC236}">
              <a16:creationId xmlns:a16="http://schemas.microsoft.com/office/drawing/2014/main" id="{00000000-0008-0000-0600-0000A2020000}"/>
            </a:ext>
          </a:extLst>
        </xdr:cNvPr>
        <xdr:cNvSpPr txBox="1"/>
      </xdr:nvSpPr>
      <xdr:spPr>
        <a:xfrm>
          <a:off x="16370300" y="16835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55235</xdr:rowOff>
    </xdr:from>
    <xdr:to>
      <xdr:col>85</xdr:col>
      <xdr:colOff>177800</xdr:colOff>
      <xdr:row>98</xdr:row>
      <xdr:rowOff>156835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6268700" y="1685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115140</xdr:rowOff>
    </xdr:from>
    <xdr:to>
      <xdr:col>81</xdr:col>
      <xdr:colOff>50800</xdr:colOff>
      <xdr:row>98</xdr:row>
      <xdr:rowOff>123554</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4592300" y="16917240"/>
          <a:ext cx="889000" cy="8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40673</xdr:rowOff>
    </xdr:from>
    <xdr:to>
      <xdr:col>81</xdr:col>
      <xdr:colOff>101600</xdr:colOff>
      <xdr:row>98</xdr:row>
      <xdr:rowOff>142273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5430500" y="16842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158800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14111" y="1661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123554</xdr:rowOff>
    </xdr:from>
    <xdr:to>
      <xdr:col>76</xdr:col>
      <xdr:colOff>114300</xdr:colOff>
      <xdr:row>98</xdr:row>
      <xdr:rowOff>143049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3703300" y="16925654"/>
          <a:ext cx="889000" cy="19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26366</xdr:rowOff>
    </xdr:from>
    <xdr:to>
      <xdr:col>76</xdr:col>
      <xdr:colOff>165100</xdr:colOff>
      <xdr:row>98</xdr:row>
      <xdr:rowOff>127966</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4541500" y="16828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144493</xdr:rowOff>
    </xdr:from>
    <xdr:ext cx="534377"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325111" y="1660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143049</xdr:rowOff>
    </xdr:from>
    <xdr:to>
      <xdr:col>71</xdr:col>
      <xdr:colOff>177800</xdr:colOff>
      <xdr:row>99</xdr:row>
      <xdr:rowOff>2902</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flipV="1">
          <a:off x="12814300" y="16945149"/>
          <a:ext cx="889000" cy="3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52980</xdr:rowOff>
    </xdr:from>
    <xdr:to>
      <xdr:col>72</xdr:col>
      <xdr:colOff>38100</xdr:colOff>
      <xdr:row>98</xdr:row>
      <xdr:rowOff>154580</xdr:rowOff>
    </xdr:to>
    <xdr:sp macro="" textlink="">
      <xdr:nvSpPr>
        <xdr:cNvPr id="683" name="フローチャート: 判断 682">
          <a:extLst>
            <a:ext uri="{FF2B5EF4-FFF2-40B4-BE49-F238E27FC236}">
              <a16:creationId xmlns:a16="http://schemas.microsoft.com/office/drawing/2014/main" id="{00000000-0008-0000-0600-0000AB020000}"/>
            </a:ext>
          </a:extLst>
        </xdr:cNvPr>
        <xdr:cNvSpPr/>
      </xdr:nvSpPr>
      <xdr:spPr>
        <a:xfrm>
          <a:off x="13652500" y="168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171107</xdr:rowOff>
    </xdr:from>
    <xdr:ext cx="534377"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436111" y="16630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83810</xdr:rowOff>
    </xdr:from>
    <xdr:to>
      <xdr:col>67</xdr:col>
      <xdr:colOff>101600</xdr:colOff>
      <xdr:row>99</xdr:row>
      <xdr:rowOff>13960</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2763500" y="1688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30487</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2547111" y="1666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5426</xdr:rowOff>
    </xdr:from>
    <xdr:to>
      <xdr:col>85</xdr:col>
      <xdr:colOff>177800</xdr:colOff>
      <xdr:row>98</xdr:row>
      <xdr:rowOff>107026</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6268700" y="1680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28303</xdr:rowOff>
    </xdr:from>
    <xdr:ext cx="534377" cy="259045"/>
    <xdr:sp macro="" textlink="">
      <xdr:nvSpPr>
        <xdr:cNvPr id="693" name="積立金該当値テキスト">
          <a:extLst>
            <a:ext uri="{FF2B5EF4-FFF2-40B4-BE49-F238E27FC236}">
              <a16:creationId xmlns:a16="http://schemas.microsoft.com/office/drawing/2014/main" id="{00000000-0008-0000-0600-0000B5020000}"/>
            </a:ext>
          </a:extLst>
        </xdr:cNvPr>
        <xdr:cNvSpPr txBox="1"/>
      </xdr:nvSpPr>
      <xdr:spPr>
        <a:xfrm>
          <a:off x="16370300" y="16658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64340</xdr:rowOff>
    </xdr:from>
    <xdr:to>
      <xdr:col>81</xdr:col>
      <xdr:colOff>101600</xdr:colOff>
      <xdr:row>98</xdr:row>
      <xdr:rowOff>165940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5430500" y="1686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157067</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5214111" y="16959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72754</xdr:rowOff>
    </xdr:from>
    <xdr:to>
      <xdr:col>76</xdr:col>
      <xdr:colOff>165100</xdr:colOff>
      <xdr:row>99</xdr:row>
      <xdr:rowOff>2904</xdr:rowOff>
    </xdr:to>
    <xdr:sp macro="" textlink="">
      <xdr:nvSpPr>
        <xdr:cNvPr id="696" name="楕円 695">
          <a:extLst>
            <a:ext uri="{FF2B5EF4-FFF2-40B4-BE49-F238E27FC236}">
              <a16:creationId xmlns:a16="http://schemas.microsoft.com/office/drawing/2014/main" id="{00000000-0008-0000-0600-0000B8020000}"/>
            </a:ext>
          </a:extLst>
        </xdr:cNvPr>
        <xdr:cNvSpPr/>
      </xdr:nvSpPr>
      <xdr:spPr>
        <a:xfrm>
          <a:off x="14541500" y="1687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165481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325111" y="1696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92249</xdr:rowOff>
    </xdr:from>
    <xdr:to>
      <xdr:col>72</xdr:col>
      <xdr:colOff>38100</xdr:colOff>
      <xdr:row>99</xdr:row>
      <xdr:rowOff>22399</xdr:rowOff>
    </xdr:to>
    <xdr:sp macro="" textlink="">
      <xdr:nvSpPr>
        <xdr:cNvPr id="698" name="楕円 697">
          <a:extLst>
            <a:ext uri="{FF2B5EF4-FFF2-40B4-BE49-F238E27FC236}">
              <a16:creationId xmlns:a16="http://schemas.microsoft.com/office/drawing/2014/main" id="{00000000-0008-0000-0600-0000BA020000}"/>
            </a:ext>
          </a:extLst>
        </xdr:cNvPr>
        <xdr:cNvSpPr/>
      </xdr:nvSpPr>
      <xdr:spPr>
        <a:xfrm>
          <a:off x="13652500" y="16894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13526</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8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123552</xdr:rowOff>
    </xdr:from>
    <xdr:to>
      <xdr:col>67</xdr:col>
      <xdr:colOff>101600</xdr:colOff>
      <xdr:row>99</xdr:row>
      <xdr:rowOff>53702</xdr:rowOff>
    </xdr:to>
    <xdr:sp macro="" textlink="">
      <xdr:nvSpPr>
        <xdr:cNvPr id="700" name="楕円 699">
          <a:extLst>
            <a:ext uri="{FF2B5EF4-FFF2-40B4-BE49-F238E27FC236}">
              <a16:creationId xmlns:a16="http://schemas.microsoft.com/office/drawing/2014/main" id="{00000000-0008-0000-0600-0000BC020000}"/>
            </a:ext>
          </a:extLst>
        </xdr:cNvPr>
        <xdr:cNvSpPr/>
      </xdr:nvSpPr>
      <xdr:spPr>
        <a:xfrm>
          <a:off x="12763500" y="169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44829</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7018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89248</xdr:rowOff>
    </xdr:from>
    <xdr:to>
      <xdr:col>116</xdr:col>
      <xdr:colOff>62864</xdr:colOff>
      <xdr:row>38</xdr:row>
      <xdr:rowOff>139700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flipV="1">
          <a:off x="22159595" y="5404198"/>
          <a:ext cx="1269" cy="1250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4" name="投資及び出資金最小値テキスト">
          <a:extLst>
            <a:ext uri="{FF2B5EF4-FFF2-40B4-BE49-F238E27FC236}">
              <a16:creationId xmlns:a16="http://schemas.microsoft.com/office/drawing/2014/main" id="{00000000-0008-0000-0600-0000D4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35925</xdr:rowOff>
    </xdr:from>
    <xdr:ext cx="534377" cy="259045"/>
    <xdr:sp macro="" textlink="">
      <xdr:nvSpPr>
        <xdr:cNvPr id="726" name="投資及び出資金最大値テキスト">
          <a:extLst>
            <a:ext uri="{FF2B5EF4-FFF2-40B4-BE49-F238E27FC236}">
              <a16:creationId xmlns:a16="http://schemas.microsoft.com/office/drawing/2014/main" id="{00000000-0008-0000-0600-0000D6020000}"/>
            </a:ext>
          </a:extLst>
        </xdr:cNvPr>
        <xdr:cNvSpPr txBox="1"/>
      </xdr:nvSpPr>
      <xdr:spPr>
        <a:xfrm>
          <a:off x="22212300" y="5179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89248</xdr:rowOff>
    </xdr:from>
    <xdr:to>
      <xdr:col>116</xdr:col>
      <xdr:colOff>152400</xdr:colOff>
      <xdr:row>31</xdr:row>
      <xdr:rowOff>89248</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2072600" y="5404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10347</xdr:rowOff>
    </xdr:from>
    <xdr:ext cx="469744" cy="259045"/>
    <xdr:sp macro="" textlink="">
      <xdr:nvSpPr>
        <xdr:cNvPr id="729" name="投資及び出資金平均値テキスト">
          <a:extLst>
            <a:ext uri="{FF2B5EF4-FFF2-40B4-BE49-F238E27FC236}">
              <a16:creationId xmlns:a16="http://schemas.microsoft.com/office/drawing/2014/main" id="{00000000-0008-0000-0600-0000D9020000}"/>
            </a:ext>
          </a:extLst>
        </xdr:cNvPr>
        <xdr:cNvSpPr txBox="1"/>
      </xdr:nvSpPr>
      <xdr:spPr>
        <a:xfrm>
          <a:off x="22212300" y="63539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158921</xdr:rowOff>
    </xdr:from>
    <xdr:to>
      <xdr:col>116</xdr:col>
      <xdr:colOff>114300</xdr:colOff>
      <xdr:row>38</xdr:row>
      <xdr:rowOff>89071</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22110700" y="6502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162738</xdr:rowOff>
    </xdr:from>
    <xdr:to>
      <xdr:col>112</xdr:col>
      <xdr:colOff>38100</xdr:colOff>
      <xdr:row>38</xdr:row>
      <xdr:rowOff>92888</xdr:rowOff>
    </xdr:to>
    <xdr:sp macro="" textlink="">
      <xdr:nvSpPr>
        <xdr:cNvPr id="732" name="フローチャート: 判断 731">
          <a:extLst>
            <a:ext uri="{FF2B5EF4-FFF2-40B4-BE49-F238E27FC236}">
              <a16:creationId xmlns:a16="http://schemas.microsoft.com/office/drawing/2014/main" id="{00000000-0008-0000-0600-0000DC020000}"/>
            </a:ext>
          </a:extLst>
        </xdr:cNvPr>
        <xdr:cNvSpPr/>
      </xdr:nvSpPr>
      <xdr:spPr>
        <a:xfrm>
          <a:off x="21272500" y="6506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109415</xdr:rowOff>
    </xdr:from>
    <xdr:ext cx="469744"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088428" y="6281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4021</xdr:rowOff>
    </xdr:from>
    <xdr:to>
      <xdr:col>107</xdr:col>
      <xdr:colOff>101600</xdr:colOff>
      <xdr:row>38</xdr:row>
      <xdr:rowOff>105621</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0383500" y="651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122148</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8" y="629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163264</xdr:rowOff>
    </xdr:from>
    <xdr:to>
      <xdr:col>102</xdr:col>
      <xdr:colOff>165100</xdr:colOff>
      <xdr:row>38</xdr:row>
      <xdr:rowOff>93414</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19494500" y="650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109941</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9310428" y="628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13576</xdr:rowOff>
    </xdr:from>
    <xdr:to>
      <xdr:col>98</xdr:col>
      <xdr:colOff>38100</xdr:colOff>
      <xdr:row>38</xdr:row>
      <xdr:rowOff>115176</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18605500" y="65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131703</xdr:rowOff>
    </xdr:from>
    <xdr:ext cx="469744"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8421428" y="630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8" name="投資及び出資金該当値テキスト">
          <a:extLst>
            <a:ext uri="{FF2B5EF4-FFF2-40B4-BE49-F238E27FC236}">
              <a16:creationId xmlns:a16="http://schemas.microsoft.com/office/drawing/2014/main" id="{00000000-0008-0000-0600-0000EC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3" name="楕円 752">
          <a:extLst>
            <a:ext uri="{FF2B5EF4-FFF2-40B4-BE49-F238E27FC236}">
              <a16:creationId xmlns:a16="http://schemas.microsoft.com/office/drawing/2014/main" id="{00000000-0008-0000-0600-0000F1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5" name="楕円 754">
          <a:extLst>
            <a:ext uri="{FF2B5EF4-FFF2-40B4-BE49-F238E27FC236}">
              <a16:creationId xmlns:a16="http://schemas.microsoft.com/office/drawing/2014/main" id="{00000000-0008-0000-0600-0000F3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114897</xdr:rowOff>
    </xdr:from>
    <xdr:to>
      <xdr:col>116</xdr:col>
      <xdr:colOff>62864</xdr:colOff>
      <xdr:row>59</xdr:row>
      <xdr:rowOff>44450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22159595" y="8858847"/>
          <a:ext cx="1269" cy="13011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a:extLst>
            <a:ext uri="{FF2B5EF4-FFF2-40B4-BE49-F238E27FC236}">
              <a16:creationId xmlns:a16="http://schemas.microsoft.com/office/drawing/2014/main" id="{00000000-0008-0000-0600-00000D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61574</xdr:rowOff>
    </xdr:from>
    <xdr:ext cx="534377" cy="259045"/>
    <xdr:sp macro="" textlink="">
      <xdr:nvSpPr>
        <xdr:cNvPr id="783" name="貸付金最大値テキスト">
          <a:extLst>
            <a:ext uri="{FF2B5EF4-FFF2-40B4-BE49-F238E27FC236}">
              <a16:creationId xmlns:a16="http://schemas.microsoft.com/office/drawing/2014/main" id="{00000000-0008-0000-0600-00000F030000}"/>
            </a:ext>
          </a:extLst>
        </xdr:cNvPr>
        <xdr:cNvSpPr txBox="1"/>
      </xdr:nvSpPr>
      <xdr:spPr>
        <a:xfrm>
          <a:off x="22212300" y="863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114897</xdr:rowOff>
    </xdr:from>
    <xdr:to>
      <xdr:col>116</xdr:col>
      <xdr:colOff>152400</xdr:colOff>
      <xdr:row>51</xdr:row>
      <xdr:rowOff>114897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2072600" y="8858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1759</xdr:rowOff>
    </xdr:from>
    <xdr:to>
      <xdr:col>116</xdr:col>
      <xdr:colOff>63500</xdr:colOff>
      <xdr:row>59</xdr:row>
      <xdr:rowOff>2236</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flipV="1">
          <a:off x="21323300" y="10117309"/>
          <a:ext cx="838200" cy="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82878</xdr:rowOff>
    </xdr:from>
    <xdr:ext cx="469744" cy="259045"/>
    <xdr:sp macro="" textlink="">
      <xdr:nvSpPr>
        <xdr:cNvPr id="786" name="貸付金平均値テキスト">
          <a:extLst>
            <a:ext uri="{FF2B5EF4-FFF2-40B4-BE49-F238E27FC236}">
              <a16:creationId xmlns:a16="http://schemas.microsoft.com/office/drawing/2014/main" id="{00000000-0008-0000-0600-000012030000}"/>
            </a:ext>
          </a:extLst>
        </xdr:cNvPr>
        <xdr:cNvSpPr txBox="1"/>
      </xdr:nvSpPr>
      <xdr:spPr>
        <a:xfrm>
          <a:off x="22212300" y="9855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60001</xdr:rowOff>
    </xdr:from>
    <xdr:to>
      <xdr:col>116</xdr:col>
      <xdr:colOff>114300</xdr:colOff>
      <xdr:row>58</xdr:row>
      <xdr:rowOff>161601</xdr:rowOff>
    </xdr:to>
    <xdr:sp macro="" textlink="">
      <xdr:nvSpPr>
        <xdr:cNvPr id="787" name="フローチャート: 判断 786">
          <a:extLst>
            <a:ext uri="{FF2B5EF4-FFF2-40B4-BE49-F238E27FC236}">
              <a16:creationId xmlns:a16="http://schemas.microsoft.com/office/drawing/2014/main" id="{00000000-0008-0000-0600-000013030000}"/>
            </a:ext>
          </a:extLst>
        </xdr:cNvPr>
        <xdr:cNvSpPr/>
      </xdr:nvSpPr>
      <xdr:spPr>
        <a:xfrm>
          <a:off x="22110700" y="10004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2236</xdr:rowOff>
    </xdr:from>
    <xdr:to>
      <xdr:col>111</xdr:col>
      <xdr:colOff>177800</xdr:colOff>
      <xdr:row>59</xdr:row>
      <xdr:rowOff>2711</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20434300" y="10117786"/>
          <a:ext cx="889000" cy="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67678</xdr:rowOff>
    </xdr:from>
    <xdr:to>
      <xdr:col>112</xdr:col>
      <xdr:colOff>38100</xdr:colOff>
      <xdr:row>58</xdr:row>
      <xdr:rowOff>169278</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21272500" y="1001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14355</xdr:rowOff>
    </xdr:from>
    <xdr:ext cx="469744"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21088428" y="9787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2711</xdr:rowOff>
    </xdr:from>
    <xdr:to>
      <xdr:col>107</xdr:col>
      <xdr:colOff>50800</xdr:colOff>
      <xdr:row>59</xdr:row>
      <xdr:rowOff>3321</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19545300" y="10118261"/>
          <a:ext cx="889000" cy="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65525</xdr:rowOff>
    </xdr:from>
    <xdr:to>
      <xdr:col>107</xdr:col>
      <xdr:colOff>101600</xdr:colOff>
      <xdr:row>58</xdr:row>
      <xdr:rowOff>167125</xdr:rowOff>
    </xdr:to>
    <xdr:sp macro="" textlink="">
      <xdr:nvSpPr>
        <xdr:cNvPr id="792" name="フローチャート: 判断 791">
          <a:extLst>
            <a:ext uri="{FF2B5EF4-FFF2-40B4-BE49-F238E27FC236}">
              <a16:creationId xmlns:a16="http://schemas.microsoft.com/office/drawing/2014/main" id="{00000000-0008-0000-0600-000018030000}"/>
            </a:ext>
          </a:extLst>
        </xdr:cNvPr>
        <xdr:cNvSpPr/>
      </xdr:nvSpPr>
      <xdr:spPr>
        <a:xfrm>
          <a:off x="203835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12202</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0199428" y="978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3321</xdr:rowOff>
    </xdr:from>
    <xdr:to>
      <xdr:col>102</xdr:col>
      <xdr:colOff>114300</xdr:colOff>
      <xdr:row>59</xdr:row>
      <xdr:rowOff>4007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18656300" y="10118871"/>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31541</xdr:rowOff>
    </xdr:from>
    <xdr:to>
      <xdr:col>102</xdr:col>
      <xdr:colOff>165100</xdr:colOff>
      <xdr:row>58</xdr:row>
      <xdr:rowOff>133141</xdr:rowOff>
    </xdr:to>
    <xdr:sp macro="" textlink="">
      <xdr:nvSpPr>
        <xdr:cNvPr id="795" name="フローチャート: 判断 794">
          <a:extLst>
            <a:ext uri="{FF2B5EF4-FFF2-40B4-BE49-F238E27FC236}">
              <a16:creationId xmlns:a16="http://schemas.microsoft.com/office/drawing/2014/main" id="{00000000-0008-0000-0600-00001B030000}"/>
            </a:ext>
          </a:extLst>
        </xdr:cNvPr>
        <xdr:cNvSpPr/>
      </xdr:nvSpPr>
      <xdr:spPr>
        <a:xfrm>
          <a:off x="19494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149668</xdr:rowOff>
    </xdr:from>
    <xdr:ext cx="469744"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10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72898</xdr:rowOff>
    </xdr:from>
    <xdr:to>
      <xdr:col>98</xdr:col>
      <xdr:colOff>38100</xdr:colOff>
      <xdr:row>59</xdr:row>
      <xdr:rowOff>3048</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18605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19575</xdr:rowOff>
    </xdr:from>
    <xdr:ext cx="469744"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8421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122409</xdr:rowOff>
    </xdr:from>
    <xdr:to>
      <xdr:col>116</xdr:col>
      <xdr:colOff>114300</xdr:colOff>
      <xdr:row>59</xdr:row>
      <xdr:rowOff>52559</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22110700" y="10066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38428</xdr:rowOff>
    </xdr:from>
    <xdr:ext cx="469744" cy="259045"/>
    <xdr:sp macro="" textlink="">
      <xdr:nvSpPr>
        <xdr:cNvPr id="805" name="貸付金該当値テキスト">
          <a:extLst>
            <a:ext uri="{FF2B5EF4-FFF2-40B4-BE49-F238E27FC236}">
              <a16:creationId xmlns:a16="http://schemas.microsoft.com/office/drawing/2014/main" id="{00000000-0008-0000-0600-000025030000}"/>
            </a:ext>
          </a:extLst>
        </xdr:cNvPr>
        <xdr:cNvSpPr txBox="1"/>
      </xdr:nvSpPr>
      <xdr:spPr>
        <a:xfrm>
          <a:off x="22212300" y="998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122886</xdr:rowOff>
    </xdr:from>
    <xdr:to>
      <xdr:col>112</xdr:col>
      <xdr:colOff>38100</xdr:colOff>
      <xdr:row>59</xdr:row>
      <xdr:rowOff>53036</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21272500" y="10066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44163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10159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123361</xdr:rowOff>
    </xdr:from>
    <xdr:to>
      <xdr:col>107</xdr:col>
      <xdr:colOff>101600</xdr:colOff>
      <xdr:row>59</xdr:row>
      <xdr:rowOff>53511</xdr:rowOff>
    </xdr:to>
    <xdr:sp macro="" textlink="">
      <xdr:nvSpPr>
        <xdr:cNvPr id="808" name="楕円 807">
          <a:extLst>
            <a:ext uri="{FF2B5EF4-FFF2-40B4-BE49-F238E27FC236}">
              <a16:creationId xmlns:a16="http://schemas.microsoft.com/office/drawing/2014/main" id="{00000000-0008-0000-0600-000028030000}"/>
            </a:ext>
          </a:extLst>
        </xdr:cNvPr>
        <xdr:cNvSpPr/>
      </xdr:nvSpPr>
      <xdr:spPr>
        <a:xfrm>
          <a:off x="20383500" y="1006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44638</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16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123971</xdr:rowOff>
    </xdr:from>
    <xdr:to>
      <xdr:col>102</xdr:col>
      <xdr:colOff>165100</xdr:colOff>
      <xdr:row>59</xdr:row>
      <xdr:rowOff>54121</xdr:rowOff>
    </xdr:to>
    <xdr:sp macro="" textlink="">
      <xdr:nvSpPr>
        <xdr:cNvPr id="810" name="楕円 809">
          <a:extLst>
            <a:ext uri="{FF2B5EF4-FFF2-40B4-BE49-F238E27FC236}">
              <a16:creationId xmlns:a16="http://schemas.microsoft.com/office/drawing/2014/main" id="{00000000-0008-0000-0600-00002A030000}"/>
            </a:ext>
          </a:extLst>
        </xdr:cNvPr>
        <xdr:cNvSpPr/>
      </xdr:nvSpPr>
      <xdr:spPr>
        <a:xfrm>
          <a:off x="19494500" y="10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45248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1016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124657</xdr:rowOff>
    </xdr:from>
    <xdr:to>
      <xdr:col>98</xdr:col>
      <xdr:colOff>38100</xdr:colOff>
      <xdr:row>59</xdr:row>
      <xdr:rowOff>54807</xdr:rowOff>
    </xdr:to>
    <xdr:sp macro="" textlink="">
      <xdr:nvSpPr>
        <xdr:cNvPr id="812" name="楕円 811">
          <a:extLst>
            <a:ext uri="{FF2B5EF4-FFF2-40B4-BE49-F238E27FC236}">
              <a16:creationId xmlns:a16="http://schemas.microsoft.com/office/drawing/2014/main" id="{00000000-0008-0000-0600-00002C030000}"/>
            </a:ext>
          </a:extLst>
        </xdr:cNvPr>
        <xdr:cNvSpPr/>
      </xdr:nvSpPr>
      <xdr:spPr>
        <a:xfrm>
          <a:off x="18605500" y="1006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45934</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10161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7" name="繰出金グラフ枠">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73044</xdr:rowOff>
    </xdr:from>
    <xdr:to>
      <xdr:col>116</xdr:col>
      <xdr:colOff>62864</xdr:colOff>
      <xdr:row>78</xdr:row>
      <xdr:rowOff>35440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22159595" y="12245994"/>
          <a:ext cx="1269" cy="1162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39267</xdr:rowOff>
    </xdr:from>
    <xdr:ext cx="534377" cy="259045"/>
    <xdr:sp macro="" textlink="">
      <xdr:nvSpPr>
        <xdr:cNvPr id="839" name="繰出金最小値テキスト">
          <a:extLst>
            <a:ext uri="{FF2B5EF4-FFF2-40B4-BE49-F238E27FC236}">
              <a16:creationId xmlns:a16="http://schemas.microsoft.com/office/drawing/2014/main" id="{00000000-0008-0000-0600-000047030000}"/>
            </a:ext>
          </a:extLst>
        </xdr:cNvPr>
        <xdr:cNvSpPr txBox="1"/>
      </xdr:nvSpPr>
      <xdr:spPr>
        <a:xfrm>
          <a:off x="22212300" y="13412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35440</xdr:rowOff>
    </xdr:from>
    <xdr:to>
      <xdr:col>116</xdr:col>
      <xdr:colOff>152400</xdr:colOff>
      <xdr:row>78</xdr:row>
      <xdr:rowOff>35440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3408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19721</xdr:rowOff>
    </xdr:from>
    <xdr:ext cx="534377" cy="259045"/>
    <xdr:sp macro="" textlink="">
      <xdr:nvSpPr>
        <xdr:cNvPr id="841" name="繰出金最大値テキスト">
          <a:extLst>
            <a:ext uri="{FF2B5EF4-FFF2-40B4-BE49-F238E27FC236}">
              <a16:creationId xmlns:a16="http://schemas.microsoft.com/office/drawing/2014/main" id="{00000000-0008-0000-0600-000049030000}"/>
            </a:ext>
          </a:extLst>
        </xdr:cNvPr>
        <xdr:cNvSpPr txBox="1"/>
      </xdr:nvSpPr>
      <xdr:spPr>
        <a:xfrm>
          <a:off x="22212300" y="12021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73044</xdr:rowOff>
    </xdr:from>
    <xdr:to>
      <xdr:col>116</xdr:col>
      <xdr:colOff>152400</xdr:colOff>
      <xdr:row>71</xdr:row>
      <xdr:rowOff>73044</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22072600" y="12245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165418</xdr:rowOff>
    </xdr:from>
    <xdr:to>
      <xdr:col>116</xdr:col>
      <xdr:colOff>63500</xdr:colOff>
      <xdr:row>77</xdr:row>
      <xdr:rowOff>9361</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21323300" y="13195618"/>
          <a:ext cx="838200" cy="1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134542</xdr:rowOff>
    </xdr:from>
    <xdr:ext cx="534377" cy="259045"/>
    <xdr:sp macro="" textlink="">
      <xdr:nvSpPr>
        <xdr:cNvPr id="844" name="繰出金平均値テキスト">
          <a:extLst>
            <a:ext uri="{FF2B5EF4-FFF2-40B4-BE49-F238E27FC236}">
              <a16:creationId xmlns:a16="http://schemas.microsoft.com/office/drawing/2014/main" id="{00000000-0008-0000-0600-00004C030000}"/>
            </a:ext>
          </a:extLst>
        </xdr:cNvPr>
        <xdr:cNvSpPr txBox="1"/>
      </xdr:nvSpPr>
      <xdr:spPr>
        <a:xfrm>
          <a:off x="22212300" y="128218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111665</xdr:rowOff>
    </xdr:from>
    <xdr:to>
      <xdr:col>116</xdr:col>
      <xdr:colOff>114300</xdr:colOff>
      <xdr:row>76</xdr:row>
      <xdr:rowOff>41815</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2110700" y="12970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168942</xdr:rowOff>
    </xdr:from>
    <xdr:to>
      <xdr:col>111</xdr:col>
      <xdr:colOff>177800</xdr:colOff>
      <xdr:row>77</xdr:row>
      <xdr:rowOff>9361</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20434300" y="13199142"/>
          <a:ext cx="889000" cy="1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120638</xdr:rowOff>
    </xdr:from>
    <xdr:to>
      <xdr:col>112</xdr:col>
      <xdr:colOff>38100</xdr:colOff>
      <xdr:row>76</xdr:row>
      <xdr:rowOff>50788</xdr:rowOff>
    </xdr:to>
    <xdr:sp macro="" textlink="">
      <xdr:nvSpPr>
        <xdr:cNvPr id="847" name="フローチャート: 判断 846">
          <a:extLst>
            <a:ext uri="{FF2B5EF4-FFF2-40B4-BE49-F238E27FC236}">
              <a16:creationId xmlns:a16="http://schemas.microsoft.com/office/drawing/2014/main" id="{00000000-0008-0000-0600-00004F030000}"/>
            </a:ext>
          </a:extLst>
        </xdr:cNvPr>
        <xdr:cNvSpPr/>
      </xdr:nvSpPr>
      <xdr:spPr>
        <a:xfrm>
          <a:off x="21272500" y="12979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67315</xdr:rowOff>
    </xdr:from>
    <xdr:ext cx="534377"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056111" y="12754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168942</xdr:rowOff>
    </xdr:from>
    <xdr:to>
      <xdr:col>107</xdr:col>
      <xdr:colOff>50800</xdr:colOff>
      <xdr:row>77</xdr:row>
      <xdr:rowOff>23476</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545300" y="13199142"/>
          <a:ext cx="889000" cy="2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123952</xdr:rowOff>
    </xdr:from>
    <xdr:to>
      <xdr:col>107</xdr:col>
      <xdr:colOff>101600</xdr:colOff>
      <xdr:row>76</xdr:row>
      <xdr:rowOff>54102</xdr:rowOff>
    </xdr:to>
    <xdr:sp macro="" textlink="">
      <xdr:nvSpPr>
        <xdr:cNvPr id="850" name="フローチャート: 判断 849">
          <a:extLst>
            <a:ext uri="{FF2B5EF4-FFF2-40B4-BE49-F238E27FC236}">
              <a16:creationId xmlns:a16="http://schemas.microsoft.com/office/drawing/2014/main" id="{00000000-0008-0000-0600-000052030000}"/>
            </a:ext>
          </a:extLst>
        </xdr:cNvPr>
        <xdr:cNvSpPr/>
      </xdr:nvSpPr>
      <xdr:spPr>
        <a:xfrm>
          <a:off x="20383500" y="1298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70629</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67111" y="12757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73787</xdr:rowOff>
    </xdr:from>
    <xdr:to>
      <xdr:col>102</xdr:col>
      <xdr:colOff>114300</xdr:colOff>
      <xdr:row>77</xdr:row>
      <xdr:rowOff>23476</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656300" y="12932537"/>
          <a:ext cx="889000" cy="292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62325</xdr:rowOff>
    </xdr:from>
    <xdr:to>
      <xdr:col>102</xdr:col>
      <xdr:colOff>165100</xdr:colOff>
      <xdr:row>75</xdr:row>
      <xdr:rowOff>163925</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9494500" y="12921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9002</xdr:rowOff>
    </xdr:from>
    <xdr:ext cx="534377"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9278111" y="12696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120466</xdr:rowOff>
    </xdr:from>
    <xdr:to>
      <xdr:col>98</xdr:col>
      <xdr:colOff>38100</xdr:colOff>
      <xdr:row>75</xdr:row>
      <xdr:rowOff>50616</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18605500" y="12807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67143</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18389111" y="12582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114618</xdr:rowOff>
    </xdr:from>
    <xdr:to>
      <xdr:col>116</xdr:col>
      <xdr:colOff>114300</xdr:colOff>
      <xdr:row>77</xdr:row>
      <xdr:rowOff>44768</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2110700" y="13144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93045</xdr:rowOff>
    </xdr:from>
    <xdr:ext cx="534377" cy="259045"/>
    <xdr:sp macro="" textlink="">
      <xdr:nvSpPr>
        <xdr:cNvPr id="863" name="繰出金該当値テキスト">
          <a:extLst>
            <a:ext uri="{FF2B5EF4-FFF2-40B4-BE49-F238E27FC236}">
              <a16:creationId xmlns:a16="http://schemas.microsoft.com/office/drawing/2014/main" id="{00000000-0008-0000-0600-00005F030000}"/>
            </a:ext>
          </a:extLst>
        </xdr:cNvPr>
        <xdr:cNvSpPr txBox="1"/>
      </xdr:nvSpPr>
      <xdr:spPr>
        <a:xfrm>
          <a:off x="22212300" y="13123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130011</xdr:rowOff>
    </xdr:from>
    <xdr:to>
      <xdr:col>112</xdr:col>
      <xdr:colOff>38100</xdr:colOff>
      <xdr:row>77</xdr:row>
      <xdr:rowOff>60161</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1272500" y="13160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51288</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25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118142</xdr:rowOff>
    </xdr:from>
    <xdr:to>
      <xdr:col>107</xdr:col>
      <xdr:colOff>101600</xdr:colOff>
      <xdr:row>77</xdr:row>
      <xdr:rowOff>48292</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20383500" y="13148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39419</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167111" y="13241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144126</xdr:rowOff>
    </xdr:from>
    <xdr:to>
      <xdr:col>102</xdr:col>
      <xdr:colOff>165100</xdr:colOff>
      <xdr:row>77</xdr:row>
      <xdr:rowOff>74276</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9494500" y="1317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65403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26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22987</xdr:rowOff>
    </xdr:from>
    <xdr:to>
      <xdr:col>98</xdr:col>
      <xdr:colOff>38100</xdr:colOff>
      <xdr:row>75</xdr:row>
      <xdr:rowOff>124587</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18605500" y="1288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115715</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2974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9" name="正方形/長方形 878">
          <a:extLst>
            <a:ext uri="{FF2B5EF4-FFF2-40B4-BE49-F238E27FC236}">
              <a16:creationId xmlns:a16="http://schemas.microsoft.com/office/drawing/2014/main" id="{00000000-0008-0000-0600-00006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6" name="前年度繰上充用金グラフ枠">
          <a:extLst>
            <a:ext uri="{FF2B5EF4-FFF2-40B4-BE49-F238E27FC236}">
              <a16:creationId xmlns:a16="http://schemas.microsoft.com/office/drawing/2014/main" id="{00000000-0008-0000-0600-00007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8" name="前年度繰上充用金最小値テキスト">
          <a:extLst>
            <a:ext uri="{FF2B5EF4-FFF2-40B4-BE49-F238E27FC236}">
              <a16:creationId xmlns:a16="http://schemas.microsoft.com/office/drawing/2014/main" id="{00000000-0008-0000-0600-00007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0" name="前年度繰上充用金最大値テキスト">
          <a:extLst>
            <a:ext uri="{FF2B5EF4-FFF2-40B4-BE49-F238E27FC236}">
              <a16:creationId xmlns:a16="http://schemas.microsoft.com/office/drawing/2014/main" id="{00000000-0008-0000-0600-00007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3" name="前年度繰上充用金平均値テキスト">
          <a:extLst>
            <a:ext uri="{FF2B5EF4-FFF2-40B4-BE49-F238E27FC236}">
              <a16:creationId xmlns:a16="http://schemas.microsoft.com/office/drawing/2014/main" id="{00000000-0008-0000-0600-00007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6" name="フローチャート: 判断 895">
          <a:extLst>
            <a:ext uri="{FF2B5EF4-FFF2-40B4-BE49-F238E27FC236}">
              <a16:creationId xmlns:a16="http://schemas.microsoft.com/office/drawing/2014/main" id="{00000000-0008-0000-0600-00008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9" name="フローチャート: 判断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2" name="前年度繰上充用金該当値テキスト">
          <a:extLst>
            <a:ext uri="{FF2B5EF4-FFF2-40B4-BE49-F238E27FC236}">
              <a16:creationId xmlns:a16="http://schemas.microsoft.com/office/drawing/2014/main" id="{00000000-0008-0000-0600-00009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2" name="正方形/長方形 921">
          <a:extLst>
            <a:ext uri="{FF2B5EF4-FFF2-40B4-BE49-F238E27FC236}">
              <a16:creationId xmlns:a16="http://schemas.microsoft.com/office/drawing/2014/main" id="{00000000-0008-0000-0600-00009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495,437</a:t>
          </a:r>
          <a:r>
            <a:rPr kumimoji="1" lang="ja-JP" altLang="en-US" sz="1300">
              <a:latin typeface="ＭＳ Ｐゴシック" panose="020B0600070205080204" pitchFamily="50" charset="-128"/>
              <a:ea typeface="ＭＳ Ｐゴシック" panose="020B0600070205080204" pitchFamily="50" charset="-128"/>
            </a:rPr>
            <a:t>円となっている。人件費は類似団体平均を上回っているものの、その他の経費については積立金を除き類似団体平均を下回っている。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　積立金は、土地開発公社の解散に伴い土地開発基金や剰余金を財政調整基金に繰入れたこと等から増加している。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普通建設事業費は、前年度に新庁舎等の整備工事や総合会館改修といった大規模事業が完了したことに伴い、令和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年度は減少に転じた。令和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年度では市民体育館改修事業があり、増加の見込みである。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扶助費は、国の子育て支援給付金や非課税世帯等重点支援給付金の実施などから増加している。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香川県善通寺市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30,338
29,964
39.93
15,887,762
15,030,582
803,205
8,096,223
11,515,036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5.7
24.2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17889</xdr:rowOff>
    </xdr:from>
    <xdr:to>
      <xdr:col>24</xdr:col>
      <xdr:colOff>62865</xdr:colOff>
      <xdr:row>38</xdr:row>
      <xdr:rowOff>61845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332839"/>
          <a:ext cx="1270" cy="1244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65672</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80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61845</xdr:rowOff>
    </xdr:from>
    <xdr:to>
      <xdr:col>24</xdr:col>
      <xdr:colOff>152400</xdr:colOff>
      <xdr:row>38</xdr:row>
      <xdr:rowOff>61845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76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136016</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510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22,240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17889</xdr:rowOff>
    </xdr:from>
    <xdr:to>
      <xdr:col>24</xdr:col>
      <xdr:colOff>152400</xdr:colOff>
      <xdr:row>31</xdr:row>
      <xdr:rowOff>17889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332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67136</xdr:rowOff>
    </xdr:from>
    <xdr:to>
      <xdr:col>24</xdr:col>
      <xdr:colOff>63500</xdr:colOff>
      <xdr:row>37</xdr:row>
      <xdr:rowOff>86534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6410786"/>
          <a:ext cx="838200" cy="19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48908</xdr:rowOff>
    </xdr:from>
    <xdr:ext cx="469744"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3925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70481</xdr:rowOff>
    </xdr:from>
    <xdr:to>
      <xdr:col>24</xdr:col>
      <xdr:colOff>114300</xdr:colOff>
      <xdr:row>38</xdr:row>
      <xdr:rowOff>631</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41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71120</xdr:rowOff>
    </xdr:from>
    <xdr:to>
      <xdr:col>19</xdr:col>
      <xdr:colOff>177800</xdr:colOff>
      <xdr:row>37</xdr:row>
      <xdr:rowOff>86534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6414770"/>
          <a:ext cx="889000" cy="15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74531</xdr:rowOff>
    </xdr:from>
    <xdr:to>
      <xdr:col>20</xdr:col>
      <xdr:colOff>38100</xdr:colOff>
      <xdr:row>38</xdr:row>
      <xdr:rowOff>4680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167258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62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71120</xdr:rowOff>
    </xdr:from>
    <xdr:to>
      <xdr:col>15</xdr:col>
      <xdr:colOff>50800</xdr:colOff>
      <xdr:row>37</xdr:row>
      <xdr:rowOff>80590</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6414770"/>
          <a:ext cx="889000" cy="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76882</xdr:rowOff>
    </xdr:from>
    <xdr:to>
      <xdr:col>15</xdr:col>
      <xdr:colOff>101600</xdr:colOff>
      <xdr:row>38</xdr:row>
      <xdr:rowOff>7032</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420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169609</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73428" y="651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76345</xdr:rowOff>
    </xdr:from>
    <xdr:to>
      <xdr:col>10</xdr:col>
      <xdr:colOff>114300</xdr:colOff>
      <xdr:row>37</xdr:row>
      <xdr:rowOff>80590</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6419995"/>
          <a:ext cx="889000" cy="4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63166</xdr:rowOff>
    </xdr:from>
    <xdr:to>
      <xdr:col>10</xdr:col>
      <xdr:colOff>165100</xdr:colOff>
      <xdr:row>37</xdr:row>
      <xdr:rowOff>164767</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40681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155893</xdr:rowOff>
    </xdr:from>
    <xdr:ext cx="469744"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84428" y="649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50103</xdr:rowOff>
    </xdr:from>
    <xdr:to>
      <xdr:col>6</xdr:col>
      <xdr:colOff>38100</xdr:colOff>
      <xdr:row>37</xdr:row>
      <xdr:rowOff>151703</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393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142830</xdr:rowOff>
    </xdr:from>
    <xdr:ext cx="469744"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95428" y="648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16336</xdr:rowOff>
    </xdr:from>
    <xdr:to>
      <xdr:col>24</xdr:col>
      <xdr:colOff>114300</xdr:colOff>
      <xdr:row>37</xdr:row>
      <xdr:rowOff>117936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635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39213</xdr:rowOff>
    </xdr:from>
    <xdr:ext cx="469744"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621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35734</xdr:rowOff>
    </xdr:from>
    <xdr:to>
      <xdr:col>20</xdr:col>
      <xdr:colOff>38100</xdr:colOff>
      <xdr:row>37</xdr:row>
      <xdr:rowOff>137334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6379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153861</xdr:rowOff>
    </xdr:from>
    <xdr:ext cx="469744"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62428" y="6154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20320</xdr:rowOff>
    </xdr:from>
    <xdr:to>
      <xdr:col>15</xdr:col>
      <xdr:colOff>101600</xdr:colOff>
      <xdr:row>37</xdr:row>
      <xdr:rowOff>121920</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636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138447</xdr:rowOff>
    </xdr:from>
    <xdr:ext cx="469744"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73428" y="6139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29790</xdr:rowOff>
    </xdr:from>
    <xdr:to>
      <xdr:col>10</xdr:col>
      <xdr:colOff>165100</xdr:colOff>
      <xdr:row>37</xdr:row>
      <xdr:rowOff>131390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6373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147917</xdr:rowOff>
    </xdr:from>
    <xdr:ext cx="469744"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84428" y="6148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25545</xdr:rowOff>
    </xdr:from>
    <xdr:to>
      <xdr:col>6</xdr:col>
      <xdr:colOff>38100</xdr:colOff>
      <xdr:row>37</xdr:row>
      <xdr:rowOff>127145</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6369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143672</xdr:rowOff>
    </xdr:from>
    <xdr:ext cx="469744"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95428" y="6144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138447</xdr:rowOff>
    </xdr:from>
    <xdr:to>
      <xdr:col>24</xdr:col>
      <xdr:colOff>62865</xdr:colOff>
      <xdr:row>58</xdr:row>
      <xdr:rowOff>141456</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882397"/>
          <a:ext cx="1270" cy="120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145283</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8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141456</xdr:rowOff>
    </xdr:from>
    <xdr:to>
      <xdr:col>24</xdr:col>
      <xdr:colOff>152400</xdr:colOff>
      <xdr:row>58</xdr:row>
      <xdr:rowOff>141456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85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85124</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65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670,658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138447</xdr:rowOff>
    </xdr:from>
    <xdr:to>
      <xdr:col>24</xdr:col>
      <xdr:colOff>152400</xdr:colOff>
      <xdr:row>51</xdr:row>
      <xdr:rowOff>138447</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8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114288</xdr:rowOff>
    </xdr:from>
    <xdr:to>
      <xdr:col>24</xdr:col>
      <xdr:colOff>63500</xdr:colOff>
      <xdr:row>58</xdr:row>
      <xdr:rowOff>32184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3797300" y="9886938"/>
          <a:ext cx="838200" cy="8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3573</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7762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152146</xdr:rowOff>
    </xdr:from>
    <xdr:to>
      <xdr:col>24</xdr:col>
      <xdr:colOff>114300</xdr:colOff>
      <xdr:row>58</xdr:row>
      <xdr:rowOff>82296</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924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114288</xdr:rowOff>
    </xdr:from>
    <xdr:to>
      <xdr:col>19</xdr:col>
      <xdr:colOff>177800</xdr:colOff>
      <xdr:row>58</xdr:row>
      <xdr:rowOff>3477</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908300" y="9886938"/>
          <a:ext cx="889000" cy="60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142350</xdr:rowOff>
    </xdr:from>
    <xdr:to>
      <xdr:col>20</xdr:col>
      <xdr:colOff>38100</xdr:colOff>
      <xdr:row>58</xdr:row>
      <xdr:rowOff>72500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91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63627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10007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5950</xdr:rowOff>
    </xdr:from>
    <xdr:to>
      <xdr:col>15</xdr:col>
      <xdr:colOff>50800</xdr:colOff>
      <xdr:row>58</xdr:row>
      <xdr:rowOff>3477</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a:off x="2019300" y="9778600"/>
          <a:ext cx="889000" cy="168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138409</xdr:rowOff>
    </xdr:from>
    <xdr:to>
      <xdr:col>15</xdr:col>
      <xdr:colOff>101600</xdr:colOff>
      <xdr:row>58</xdr:row>
      <xdr:rowOff>68559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911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59686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100037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5950</xdr:rowOff>
    </xdr:from>
    <xdr:to>
      <xdr:col>10</xdr:col>
      <xdr:colOff>114300</xdr:colOff>
      <xdr:row>58</xdr:row>
      <xdr:rowOff>99343</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flipV="1">
          <a:off x="1130300" y="9778600"/>
          <a:ext cx="889000" cy="264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118144</xdr:rowOff>
    </xdr:from>
    <xdr:to>
      <xdr:col>10</xdr:col>
      <xdr:colOff>165100</xdr:colOff>
      <xdr:row>57</xdr:row>
      <xdr:rowOff>48294</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19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64821</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494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1733</xdr:rowOff>
    </xdr:from>
    <xdr:to>
      <xdr:col>6</xdr:col>
      <xdr:colOff>38100</xdr:colOff>
      <xdr:row>58</xdr:row>
      <xdr:rowOff>103333</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945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119860</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7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152834</xdr:rowOff>
    </xdr:from>
    <xdr:to>
      <xdr:col>24</xdr:col>
      <xdr:colOff>114300</xdr:colOff>
      <xdr:row>58</xdr:row>
      <xdr:rowOff>82984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92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130573</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90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63488</xdr:rowOff>
    </xdr:from>
    <xdr:to>
      <xdr:col>20</xdr:col>
      <xdr:colOff>38100</xdr:colOff>
      <xdr:row>57</xdr:row>
      <xdr:rowOff>165088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83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10165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9611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124127</xdr:rowOff>
    </xdr:from>
    <xdr:to>
      <xdr:col>15</xdr:col>
      <xdr:colOff>101600</xdr:colOff>
      <xdr:row>58</xdr:row>
      <xdr:rowOff>54277</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989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70804</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672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126600</xdr:rowOff>
    </xdr:from>
    <xdr:to>
      <xdr:col>10</xdr:col>
      <xdr:colOff>165100</xdr:colOff>
      <xdr:row>57</xdr:row>
      <xdr:rowOff>56750</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7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47877</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820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48543</xdr:rowOff>
    </xdr:from>
    <xdr:to>
      <xdr:col>6</xdr:col>
      <xdr:colOff>38100</xdr:colOff>
      <xdr:row>58</xdr:row>
      <xdr:rowOff>150143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992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141270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1008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62121</xdr:rowOff>
    </xdr:from>
    <xdr:to>
      <xdr:col>24</xdr:col>
      <xdr:colOff>62865</xdr:colOff>
      <xdr:row>78</xdr:row>
      <xdr:rowOff>21456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235071"/>
          <a:ext cx="1270" cy="1159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25283</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39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21456</xdr:rowOff>
    </xdr:from>
    <xdr:to>
      <xdr:col>24</xdr:col>
      <xdr:colOff>152400</xdr:colOff>
      <xdr:row>78</xdr:row>
      <xdr:rowOff>21456</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394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8798</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201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455,362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62121</xdr:rowOff>
    </xdr:from>
    <xdr:to>
      <xdr:col>24</xdr:col>
      <xdr:colOff>152400</xdr:colOff>
      <xdr:row>71</xdr:row>
      <xdr:rowOff>62121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23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30173</xdr:rowOff>
    </xdr:from>
    <xdr:to>
      <xdr:col>24</xdr:col>
      <xdr:colOff>63500</xdr:colOff>
      <xdr:row>77</xdr:row>
      <xdr:rowOff>48729</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3797300" y="13231823"/>
          <a:ext cx="838200" cy="18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61256</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9200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38379</xdr:rowOff>
    </xdr:from>
    <xdr:to>
      <xdr:col>24</xdr:col>
      <xdr:colOff>114300</xdr:colOff>
      <xdr:row>76</xdr:row>
      <xdr:rowOff>139979</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3068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9798</xdr:rowOff>
    </xdr:from>
    <xdr:to>
      <xdr:col>19</xdr:col>
      <xdr:colOff>177800</xdr:colOff>
      <xdr:row>77</xdr:row>
      <xdr:rowOff>48729</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2908300" y="13211448"/>
          <a:ext cx="889000" cy="38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93804</xdr:rowOff>
    </xdr:from>
    <xdr:to>
      <xdr:col>20</xdr:col>
      <xdr:colOff>38100</xdr:colOff>
      <xdr:row>77</xdr:row>
      <xdr:rowOff>23954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3124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40481</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8992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9798</xdr:rowOff>
    </xdr:from>
    <xdr:to>
      <xdr:col>15</xdr:col>
      <xdr:colOff>50800</xdr:colOff>
      <xdr:row>77</xdr:row>
      <xdr:rowOff>111339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211448"/>
          <a:ext cx="889000" cy="101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60996</xdr:rowOff>
    </xdr:from>
    <xdr:to>
      <xdr:col>15</xdr:col>
      <xdr:colOff>101600</xdr:colOff>
      <xdr:row>76</xdr:row>
      <xdr:rowOff>162596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091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7673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866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111339</xdr:rowOff>
    </xdr:from>
    <xdr:to>
      <xdr:col>10</xdr:col>
      <xdr:colOff>114300</xdr:colOff>
      <xdr:row>77</xdr:row>
      <xdr:rowOff>129832</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flipV="1">
          <a:off x="1130300" y="13312989"/>
          <a:ext cx="889000" cy="18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114725</xdr:rowOff>
    </xdr:from>
    <xdr:to>
      <xdr:col>10</xdr:col>
      <xdr:colOff>165100</xdr:colOff>
      <xdr:row>77</xdr:row>
      <xdr:rowOff>44875</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14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61401</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20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132468</xdr:rowOff>
    </xdr:from>
    <xdr:to>
      <xdr:col>6</xdr:col>
      <xdr:colOff>38100</xdr:colOff>
      <xdr:row>77</xdr:row>
      <xdr:rowOff>62618</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16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79144</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2937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150823</xdr:rowOff>
    </xdr:from>
    <xdr:to>
      <xdr:col>24</xdr:col>
      <xdr:colOff>114300</xdr:colOff>
      <xdr:row>77</xdr:row>
      <xdr:rowOff>80973</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18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129250</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15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169379</xdr:rowOff>
    </xdr:from>
    <xdr:to>
      <xdr:col>20</xdr:col>
      <xdr:colOff>38100</xdr:colOff>
      <xdr:row>77</xdr:row>
      <xdr:rowOff>99529</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199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90656</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292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130448</xdr:rowOff>
    </xdr:from>
    <xdr:to>
      <xdr:col>15</xdr:col>
      <xdr:colOff>101600</xdr:colOff>
      <xdr:row>77</xdr:row>
      <xdr:rowOff>60598</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160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51725</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253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60539</xdr:rowOff>
    </xdr:from>
    <xdr:to>
      <xdr:col>10</xdr:col>
      <xdr:colOff>165100</xdr:colOff>
      <xdr:row>77</xdr:row>
      <xdr:rowOff>162139</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262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153266</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354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79032</xdr:rowOff>
    </xdr:from>
    <xdr:to>
      <xdr:col>6</xdr:col>
      <xdr:colOff>38100</xdr:colOff>
      <xdr:row>78</xdr:row>
      <xdr:rowOff>9182</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80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309</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73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129231</xdr:rowOff>
    </xdr:from>
    <xdr:to>
      <xdr:col>24</xdr:col>
      <xdr:colOff>62865</xdr:colOff>
      <xdr:row>98</xdr:row>
      <xdr:rowOff>13109</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388281"/>
          <a:ext cx="1270" cy="14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16936</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681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13109</xdr:rowOff>
    </xdr:from>
    <xdr:to>
      <xdr:col>24</xdr:col>
      <xdr:colOff>152400</xdr:colOff>
      <xdr:row>98</xdr:row>
      <xdr:rowOff>13109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6815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75908</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163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213,874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129231</xdr:rowOff>
    </xdr:from>
    <xdr:to>
      <xdr:col>24</xdr:col>
      <xdr:colOff>152400</xdr:colOff>
      <xdr:row>89</xdr:row>
      <xdr:rowOff>129231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388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101851</xdr:rowOff>
    </xdr:from>
    <xdr:to>
      <xdr:col>24</xdr:col>
      <xdr:colOff>63500</xdr:colOff>
      <xdr:row>97</xdr:row>
      <xdr:rowOff>123309</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732501"/>
          <a:ext cx="838200" cy="21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73097</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3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50220</xdr:rowOff>
    </xdr:from>
    <xdr:to>
      <xdr:col>24</xdr:col>
      <xdr:colOff>114300</xdr:colOff>
      <xdr:row>96</xdr:row>
      <xdr:rowOff>151820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50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98270</xdr:rowOff>
    </xdr:from>
    <xdr:to>
      <xdr:col>19</xdr:col>
      <xdr:colOff>177800</xdr:colOff>
      <xdr:row>97</xdr:row>
      <xdr:rowOff>101851</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908300" y="16728920"/>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24923</xdr:rowOff>
    </xdr:from>
    <xdr:to>
      <xdr:col>20</xdr:col>
      <xdr:colOff>38100</xdr:colOff>
      <xdr:row>96</xdr:row>
      <xdr:rowOff>126523</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48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143050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25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98270</xdr:rowOff>
    </xdr:from>
    <xdr:to>
      <xdr:col>15</xdr:col>
      <xdr:colOff>50800</xdr:colOff>
      <xdr:row>98</xdr:row>
      <xdr:rowOff>4651</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28920"/>
          <a:ext cx="889000" cy="7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18492</xdr:rowOff>
    </xdr:from>
    <xdr:to>
      <xdr:col>15</xdr:col>
      <xdr:colOff>101600</xdr:colOff>
      <xdr:row>96</xdr:row>
      <xdr:rowOff>120092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136619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252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4651</xdr:rowOff>
    </xdr:from>
    <xdr:to>
      <xdr:col>10</xdr:col>
      <xdr:colOff>114300</xdr:colOff>
      <xdr:row>98</xdr:row>
      <xdr:rowOff>17087</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806751"/>
          <a:ext cx="889000" cy="12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28511</xdr:rowOff>
    </xdr:from>
    <xdr:to>
      <xdr:col>10</xdr:col>
      <xdr:colOff>165100</xdr:colOff>
      <xdr:row>96</xdr:row>
      <xdr:rowOff>130111</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146638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262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89381</xdr:rowOff>
    </xdr:from>
    <xdr:to>
      <xdr:col>6</xdr:col>
      <xdr:colOff>38100</xdr:colOff>
      <xdr:row>97</xdr:row>
      <xdr:rowOff>19531</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36058</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32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72509</xdr:rowOff>
    </xdr:from>
    <xdr:to>
      <xdr:col>24</xdr:col>
      <xdr:colOff>114300</xdr:colOff>
      <xdr:row>98</xdr:row>
      <xdr:rowOff>2659</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703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158886</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18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51051</xdr:rowOff>
    </xdr:from>
    <xdr:to>
      <xdr:col>20</xdr:col>
      <xdr:colOff>38100</xdr:colOff>
      <xdr:row>97</xdr:row>
      <xdr:rowOff>152651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681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143778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74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47470</xdr:rowOff>
    </xdr:from>
    <xdr:to>
      <xdr:col>15</xdr:col>
      <xdr:colOff>101600</xdr:colOff>
      <xdr:row>97</xdr:row>
      <xdr:rowOff>149070</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67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140197</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70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125301</xdr:rowOff>
    </xdr:from>
    <xdr:to>
      <xdr:col>10</xdr:col>
      <xdr:colOff>165100</xdr:colOff>
      <xdr:row>98</xdr:row>
      <xdr:rowOff>55451</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755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46578</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48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137737</xdr:rowOff>
    </xdr:from>
    <xdr:to>
      <xdr:col>6</xdr:col>
      <xdr:colOff>38100</xdr:colOff>
      <xdr:row>98</xdr:row>
      <xdr:rowOff>67887</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768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59014</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86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146101</xdr:rowOff>
    </xdr:from>
    <xdr:to>
      <xdr:col>54</xdr:col>
      <xdr:colOff>189865</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461051"/>
          <a:ext cx="1270" cy="1193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92778</xdr:rowOff>
    </xdr:from>
    <xdr:ext cx="469744"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236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146101</xdr:rowOff>
    </xdr:from>
    <xdr:to>
      <xdr:col>55</xdr:col>
      <xdr:colOff>88900</xdr:colOff>
      <xdr:row>31</xdr:row>
      <xdr:rowOff>146101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4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35916</xdr:rowOff>
    </xdr:from>
    <xdr:to>
      <xdr:col>55</xdr:col>
      <xdr:colOff>0</xdr:colOff>
      <xdr:row>33</xdr:row>
      <xdr:rowOff>76835</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5693766"/>
          <a:ext cx="838200" cy="40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98417</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4206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119990</xdr:rowOff>
    </xdr:from>
    <xdr:to>
      <xdr:col>55</xdr:col>
      <xdr:colOff>50800</xdr:colOff>
      <xdr:row>38</xdr:row>
      <xdr:rowOff>50140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4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35916</xdr:rowOff>
    </xdr:from>
    <xdr:to>
      <xdr:col>50</xdr:col>
      <xdr:colOff>114300</xdr:colOff>
      <xdr:row>33</xdr:row>
      <xdr:rowOff>40259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8750300" y="5693766"/>
          <a:ext cx="889000" cy="4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115418</xdr:rowOff>
    </xdr:from>
    <xdr:to>
      <xdr:col>50</xdr:col>
      <xdr:colOff>165100</xdr:colOff>
      <xdr:row>38</xdr:row>
      <xdr:rowOff>45568</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459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36695</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50017" y="65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132842</xdr:rowOff>
    </xdr:from>
    <xdr:to>
      <xdr:col>45</xdr:col>
      <xdr:colOff>177800</xdr:colOff>
      <xdr:row>33</xdr:row>
      <xdr:rowOff>40259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5619242"/>
          <a:ext cx="889000" cy="78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89129</xdr:rowOff>
    </xdr:from>
    <xdr:to>
      <xdr:col>46</xdr:col>
      <xdr:colOff>38100</xdr:colOff>
      <xdr:row>38</xdr:row>
      <xdr:rowOff>19279</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10406</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61017" y="65255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132842</xdr:rowOff>
    </xdr:from>
    <xdr:to>
      <xdr:col>41</xdr:col>
      <xdr:colOff>50800</xdr:colOff>
      <xdr:row>32</xdr:row>
      <xdr:rowOff>164160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6972300" y="5619242"/>
          <a:ext cx="889000" cy="3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83871</xdr:rowOff>
    </xdr:from>
    <xdr:to>
      <xdr:col>41</xdr:col>
      <xdr:colOff>101600</xdr:colOff>
      <xdr:row>38</xdr:row>
      <xdr:rowOff>14021</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5148</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72017" y="6520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79070</xdr:rowOff>
    </xdr:from>
    <xdr:to>
      <xdr:col>36</xdr:col>
      <xdr:colOff>165100</xdr:colOff>
      <xdr:row>38</xdr:row>
      <xdr:rowOff>9220</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347</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3017" y="65154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26035</xdr:rowOff>
    </xdr:from>
    <xdr:to>
      <xdr:col>55</xdr:col>
      <xdr:colOff>50800</xdr:colOff>
      <xdr:row>33</xdr:row>
      <xdr:rowOff>127635</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568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48912</xdr:rowOff>
    </xdr:from>
    <xdr:ext cx="469744"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5535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156566</xdr:rowOff>
    </xdr:from>
    <xdr:to>
      <xdr:col>50</xdr:col>
      <xdr:colOff>165100</xdr:colOff>
      <xdr:row>33</xdr:row>
      <xdr:rowOff>86716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5642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31</xdr:row>
      <xdr:rowOff>103243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404428" y="54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160909</xdr:rowOff>
    </xdr:from>
    <xdr:to>
      <xdr:col>46</xdr:col>
      <xdr:colOff>38100</xdr:colOff>
      <xdr:row>33</xdr:row>
      <xdr:rowOff>91059</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564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107586</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515428" y="5422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82042</xdr:rowOff>
    </xdr:from>
    <xdr:to>
      <xdr:col>41</xdr:col>
      <xdr:colOff>101600</xdr:colOff>
      <xdr:row>33</xdr:row>
      <xdr:rowOff>12192</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5568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31</xdr:row>
      <xdr:rowOff>28719</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626428" y="5343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113360</xdr:rowOff>
    </xdr:from>
    <xdr:to>
      <xdr:col>36</xdr:col>
      <xdr:colOff>165100</xdr:colOff>
      <xdr:row>33</xdr:row>
      <xdr:rowOff>43510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559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60037</xdr:rowOff>
    </xdr:from>
    <xdr:ext cx="469744"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737428" y="5374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34830</xdr:rowOff>
    </xdr:from>
    <xdr:to>
      <xdr:col>54</xdr:col>
      <xdr:colOff>189865</xdr:colOff>
      <xdr:row>59</xdr:row>
      <xdr:rowOff>13322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78780"/>
          <a:ext cx="1270" cy="1350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17149</xdr:rowOff>
    </xdr:from>
    <xdr:ext cx="469744"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132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13322</xdr:rowOff>
    </xdr:from>
    <xdr:to>
      <xdr:col>55</xdr:col>
      <xdr:colOff>88900</xdr:colOff>
      <xdr:row>59</xdr:row>
      <xdr:rowOff>13322</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1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152957</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55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72,505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34830</xdr:rowOff>
    </xdr:from>
    <xdr:to>
      <xdr:col>55</xdr:col>
      <xdr:colOff>88900</xdr:colOff>
      <xdr:row>51</xdr:row>
      <xdr:rowOff>34830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78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167970</xdr:rowOff>
    </xdr:from>
    <xdr:to>
      <xdr:col>55</xdr:col>
      <xdr:colOff>0</xdr:colOff>
      <xdr:row>58</xdr:row>
      <xdr:rowOff>12160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9940620"/>
          <a:ext cx="838200" cy="15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128617</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5583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105740</xdr:rowOff>
    </xdr:from>
    <xdr:to>
      <xdr:col>55</xdr:col>
      <xdr:colOff>50800</xdr:colOff>
      <xdr:row>57</xdr:row>
      <xdr:rowOff>35890</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7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12160</xdr:rowOff>
    </xdr:from>
    <xdr:to>
      <xdr:col>50</xdr:col>
      <xdr:colOff>114300</xdr:colOff>
      <xdr:row>58</xdr:row>
      <xdr:rowOff>36296</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56260"/>
          <a:ext cx="889000" cy="24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132372</xdr:rowOff>
    </xdr:from>
    <xdr:to>
      <xdr:col>50</xdr:col>
      <xdr:colOff>165100</xdr:colOff>
      <xdr:row>57</xdr:row>
      <xdr:rowOff>62522</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733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79049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508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36296</xdr:rowOff>
    </xdr:from>
    <xdr:to>
      <xdr:col>45</xdr:col>
      <xdr:colOff>177800</xdr:colOff>
      <xdr:row>58</xdr:row>
      <xdr:rowOff>37135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9980396"/>
          <a:ext cx="889000" cy="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138087</xdr:rowOff>
    </xdr:from>
    <xdr:to>
      <xdr:col>46</xdr:col>
      <xdr:colOff>38100</xdr:colOff>
      <xdr:row>57</xdr:row>
      <xdr:rowOff>68237</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73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84764</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514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22123</xdr:rowOff>
    </xdr:from>
    <xdr:to>
      <xdr:col>41</xdr:col>
      <xdr:colOff>50800</xdr:colOff>
      <xdr:row>58</xdr:row>
      <xdr:rowOff>37135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9966223"/>
          <a:ext cx="889000" cy="15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143345</xdr:rowOff>
    </xdr:from>
    <xdr:to>
      <xdr:col>41</xdr:col>
      <xdr:colOff>101600</xdr:colOff>
      <xdr:row>57</xdr:row>
      <xdr:rowOff>73495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74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90022</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51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168643</xdr:rowOff>
    </xdr:from>
    <xdr:to>
      <xdr:col>36</xdr:col>
      <xdr:colOff>165100</xdr:colOff>
      <xdr:row>57</xdr:row>
      <xdr:rowOff>98793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76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115320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545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117170</xdr:rowOff>
    </xdr:from>
    <xdr:to>
      <xdr:col>55</xdr:col>
      <xdr:colOff>50800</xdr:colOff>
      <xdr:row>58</xdr:row>
      <xdr:rowOff>47320</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8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95597</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6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132810</xdr:rowOff>
    </xdr:from>
    <xdr:to>
      <xdr:col>50</xdr:col>
      <xdr:colOff>165100</xdr:colOff>
      <xdr:row>58</xdr:row>
      <xdr:rowOff>62960</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54087</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998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156946</xdr:rowOff>
    </xdr:from>
    <xdr:to>
      <xdr:col>46</xdr:col>
      <xdr:colOff>38100</xdr:colOff>
      <xdr:row>58</xdr:row>
      <xdr:rowOff>87096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29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78223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15428" y="1002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157785</xdr:rowOff>
    </xdr:from>
    <xdr:to>
      <xdr:col>41</xdr:col>
      <xdr:colOff>101600</xdr:colOff>
      <xdr:row>58</xdr:row>
      <xdr:rowOff>87935</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93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79062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26428" y="10023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142773</xdr:rowOff>
    </xdr:from>
    <xdr:to>
      <xdr:col>36</xdr:col>
      <xdr:colOff>165100</xdr:colOff>
      <xdr:row>58</xdr:row>
      <xdr:rowOff>72923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5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64050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08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34227</xdr:rowOff>
    </xdr:from>
    <xdr:to>
      <xdr:col>54</xdr:col>
      <xdr:colOff>189865</xdr:colOff>
      <xdr:row>79</xdr:row>
      <xdr:rowOff>21768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207177"/>
          <a:ext cx="1270" cy="1359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25595</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570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21768</xdr:rowOff>
    </xdr:from>
    <xdr:to>
      <xdr:col>55</xdr:col>
      <xdr:colOff>88900</xdr:colOff>
      <xdr:row>79</xdr:row>
      <xdr:rowOff>21768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56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152354</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982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108,805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34227</xdr:rowOff>
    </xdr:from>
    <xdr:to>
      <xdr:col>55</xdr:col>
      <xdr:colOff>88900</xdr:colOff>
      <xdr:row>71</xdr:row>
      <xdr:rowOff>34227</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207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736</xdr:rowOff>
    </xdr:from>
    <xdr:to>
      <xdr:col>55</xdr:col>
      <xdr:colOff>0</xdr:colOff>
      <xdr:row>78</xdr:row>
      <xdr:rowOff>108814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9639300" y="13373836"/>
          <a:ext cx="838200" cy="10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94721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24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71844</xdr:rowOff>
    </xdr:from>
    <xdr:to>
      <xdr:col>55</xdr:col>
      <xdr:colOff>50800</xdr:colOff>
      <xdr:row>78</xdr:row>
      <xdr:rowOff>1994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273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736</xdr:rowOff>
    </xdr:from>
    <xdr:to>
      <xdr:col>50</xdr:col>
      <xdr:colOff>114300</xdr:colOff>
      <xdr:row>78</xdr:row>
      <xdr:rowOff>50470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3373836"/>
          <a:ext cx="889000" cy="4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23661</xdr:rowOff>
    </xdr:from>
    <xdr:to>
      <xdr:col>50</xdr:col>
      <xdr:colOff>165100</xdr:colOff>
      <xdr:row>77</xdr:row>
      <xdr:rowOff>125261</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22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141788</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000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142723</xdr:rowOff>
    </xdr:from>
    <xdr:to>
      <xdr:col>45</xdr:col>
      <xdr:colOff>177800</xdr:colOff>
      <xdr:row>78</xdr:row>
      <xdr:rowOff>50470</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7861300" y="13344373"/>
          <a:ext cx="889000" cy="7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56338</xdr:rowOff>
    </xdr:from>
    <xdr:to>
      <xdr:col>46</xdr:col>
      <xdr:colOff>38100</xdr:colOff>
      <xdr:row>77</xdr:row>
      <xdr:rowOff>157938</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3015</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033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142723</xdr:rowOff>
    </xdr:from>
    <xdr:to>
      <xdr:col>41</xdr:col>
      <xdr:colOff>50800</xdr:colOff>
      <xdr:row>78</xdr:row>
      <xdr:rowOff>148844</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344373"/>
          <a:ext cx="889000" cy="177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135153</xdr:rowOff>
    </xdr:from>
    <xdr:to>
      <xdr:col>41</xdr:col>
      <xdr:colOff>101600</xdr:colOff>
      <xdr:row>77</xdr:row>
      <xdr:rowOff>65303</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165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81831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294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90399</xdr:rowOff>
    </xdr:from>
    <xdr:to>
      <xdr:col>36</xdr:col>
      <xdr:colOff>165100</xdr:colOff>
      <xdr:row>78</xdr:row>
      <xdr:rowOff>20549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292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37076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067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58014</xdr:rowOff>
    </xdr:from>
    <xdr:to>
      <xdr:col>55</xdr:col>
      <xdr:colOff>50800</xdr:colOff>
      <xdr:row>78</xdr:row>
      <xdr:rowOff>159614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343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144391</xdr:rowOff>
    </xdr:from>
    <xdr:ext cx="469744"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3346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121386</xdr:rowOff>
    </xdr:from>
    <xdr:to>
      <xdr:col>50</xdr:col>
      <xdr:colOff>165100</xdr:colOff>
      <xdr:row>78</xdr:row>
      <xdr:rowOff>51536</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332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42663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72111" y="134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171120</xdr:rowOff>
    </xdr:from>
    <xdr:to>
      <xdr:col>46</xdr:col>
      <xdr:colOff>38100</xdr:colOff>
      <xdr:row>78</xdr:row>
      <xdr:rowOff>101270</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337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92397</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83111" y="13465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91923</xdr:rowOff>
    </xdr:from>
    <xdr:to>
      <xdr:col>41</xdr:col>
      <xdr:colOff>101600</xdr:colOff>
      <xdr:row>78</xdr:row>
      <xdr:rowOff>22073</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293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13200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338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98044</xdr:rowOff>
    </xdr:from>
    <xdr:to>
      <xdr:col>36</xdr:col>
      <xdr:colOff>165100</xdr:colOff>
      <xdr:row>79</xdr:row>
      <xdr:rowOff>28194</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471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19321</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563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57043</xdr:rowOff>
    </xdr:from>
    <xdr:to>
      <xdr:col>54</xdr:col>
      <xdr:colOff>189865</xdr:colOff>
      <xdr:row>98</xdr:row>
      <xdr:rowOff>46655</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830443"/>
          <a:ext cx="1270" cy="1018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50482</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52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46655</xdr:rowOff>
    </xdr:from>
    <xdr:to>
      <xdr:col>55</xdr:col>
      <xdr:colOff>88900</xdr:colOff>
      <xdr:row>98</xdr:row>
      <xdr:rowOff>46655</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48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3720</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60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243,079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57043</xdr:rowOff>
    </xdr:from>
    <xdr:to>
      <xdr:col>55</xdr:col>
      <xdr:colOff>88900</xdr:colOff>
      <xdr:row>92</xdr:row>
      <xdr:rowOff>57043</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83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142846</xdr:rowOff>
    </xdr:from>
    <xdr:to>
      <xdr:col>55</xdr:col>
      <xdr:colOff>0</xdr:colOff>
      <xdr:row>97</xdr:row>
      <xdr:rowOff>151848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9639300" y="16773496"/>
          <a:ext cx="8382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15046</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742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163619</xdr:rowOff>
    </xdr:from>
    <xdr:to>
      <xdr:col>55</xdr:col>
      <xdr:colOff>50800</xdr:colOff>
      <xdr:row>97</xdr:row>
      <xdr:rowOff>93769</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622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129084</xdr:rowOff>
    </xdr:from>
    <xdr:to>
      <xdr:col>50</xdr:col>
      <xdr:colOff>114300</xdr:colOff>
      <xdr:row>97</xdr:row>
      <xdr:rowOff>142846</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59734"/>
          <a:ext cx="889000" cy="13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3121</xdr:rowOff>
    </xdr:from>
    <xdr:to>
      <xdr:col>50</xdr:col>
      <xdr:colOff>165100</xdr:colOff>
      <xdr:row>97</xdr:row>
      <xdr:rowOff>104721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63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121248</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408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129084</xdr:rowOff>
    </xdr:from>
    <xdr:to>
      <xdr:col>45</xdr:col>
      <xdr:colOff>177800</xdr:colOff>
      <xdr:row>97</xdr:row>
      <xdr:rowOff>142351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7861300" y="16759734"/>
          <a:ext cx="889000" cy="1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15286</xdr:rowOff>
    </xdr:from>
    <xdr:to>
      <xdr:col>46</xdr:col>
      <xdr:colOff>38100</xdr:colOff>
      <xdr:row>97</xdr:row>
      <xdr:rowOff>116886</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645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133413</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421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142351</xdr:rowOff>
    </xdr:from>
    <xdr:to>
      <xdr:col>41</xdr:col>
      <xdr:colOff>50800</xdr:colOff>
      <xdr:row>97</xdr:row>
      <xdr:rowOff>144396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73001"/>
          <a:ext cx="889000" cy="2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147540</xdr:rowOff>
    </xdr:from>
    <xdr:to>
      <xdr:col>41</xdr:col>
      <xdr:colOff>101600</xdr:colOff>
      <xdr:row>97</xdr:row>
      <xdr:rowOff>77690</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60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94217</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38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3088</xdr:rowOff>
    </xdr:from>
    <xdr:to>
      <xdr:col>36</xdr:col>
      <xdr:colOff>165100</xdr:colOff>
      <xdr:row>97</xdr:row>
      <xdr:rowOff>104688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633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121215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40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101048</xdr:rowOff>
    </xdr:from>
    <xdr:to>
      <xdr:col>55</xdr:col>
      <xdr:colOff>50800</xdr:colOff>
      <xdr:row>98</xdr:row>
      <xdr:rowOff>31198</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15975</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64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92046</xdr:rowOff>
    </xdr:from>
    <xdr:to>
      <xdr:col>50</xdr:col>
      <xdr:colOff>165100</xdr:colOff>
      <xdr:row>98</xdr:row>
      <xdr:rowOff>22196</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22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13323</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815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78284</xdr:rowOff>
    </xdr:from>
    <xdr:to>
      <xdr:col>46</xdr:col>
      <xdr:colOff>38100</xdr:colOff>
      <xdr:row>98</xdr:row>
      <xdr:rowOff>8434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0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171011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80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91551</xdr:rowOff>
    </xdr:from>
    <xdr:to>
      <xdr:col>41</xdr:col>
      <xdr:colOff>101600</xdr:colOff>
      <xdr:row>98</xdr:row>
      <xdr:rowOff>21701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72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12828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81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93596</xdr:rowOff>
    </xdr:from>
    <xdr:to>
      <xdr:col>36</xdr:col>
      <xdr:colOff>165100</xdr:colOff>
      <xdr:row>98</xdr:row>
      <xdr:rowOff>23746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24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14873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816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85046</xdr:rowOff>
    </xdr:from>
    <xdr:to>
      <xdr:col>85</xdr:col>
      <xdr:colOff>126364</xdr:colOff>
      <xdr:row>37</xdr:row>
      <xdr:rowOff>142158</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6317595" y="5399996"/>
          <a:ext cx="1269" cy="1085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145984</xdr:rowOff>
    </xdr:from>
    <xdr:ext cx="534377" cy="259045"/>
    <xdr:sp macro="" textlink="">
      <xdr:nvSpPr>
        <xdr:cNvPr id="511" name="消防費最小値テキスト">
          <a:extLst>
            <a:ext uri="{FF2B5EF4-FFF2-40B4-BE49-F238E27FC236}">
              <a16:creationId xmlns:a16="http://schemas.microsoft.com/office/drawing/2014/main" id="{00000000-0008-0000-0700-0000FF010000}"/>
            </a:ext>
          </a:extLst>
        </xdr:cNvPr>
        <xdr:cNvSpPr txBox="1"/>
      </xdr:nvSpPr>
      <xdr:spPr>
        <a:xfrm>
          <a:off x="16370300" y="648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142158</xdr:rowOff>
    </xdr:from>
    <xdr:to>
      <xdr:col>86</xdr:col>
      <xdr:colOff>25400</xdr:colOff>
      <xdr:row>37</xdr:row>
      <xdr:rowOff>142158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6230600" y="6485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31723</xdr:rowOff>
    </xdr:from>
    <xdr:ext cx="534377" cy="259045"/>
    <xdr:sp macro="" textlink="">
      <xdr:nvSpPr>
        <xdr:cNvPr id="513" name="消防費最大値テキスト">
          <a:extLst>
            <a:ext uri="{FF2B5EF4-FFF2-40B4-BE49-F238E27FC236}">
              <a16:creationId xmlns:a16="http://schemas.microsoft.com/office/drawing/2014/main" id="{00000000-0008-0000-0700-000001020000}"/>
            </a:ext>
          </a:extLst>
        </xdr:cNvPr>
        <xdr:cNvSpPr txBox="1"/>
      </xdr:nvSpPr>
      <xdr:spPr>
        <a:xfrm>
          <a:off x="16370300" y="517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85046</xdr:rowOff>
    </xdr:from>
    <xdr:to>
      <xdr:col>86</xdr:col>
      <xdr:colOff>25400</xdr:colOff>
      <xdr:row>31</xdr:row>
      <xdr:rowOff>85046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5399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105486</xdr:rowOff>
    </xdr:from>
    <xdr:to>
      <xdr:col>85</xdr:col>
      <xdr:colOff>127000</xdr:colOff>
      <xdr:row>37</xdr:row>
      <xdr:rowOff>116249</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5481300" y="6449136"/>
          <a:ext cx="8382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61656</xdr:rowOff>
    </xdr:from>
    <xdr:ext cx="534377" cy="259045"/>
    <xdr:sp macro="" textlink="">
      <xdr:nvSpPr>
        <xdr:cNvPr id="516" name="消防費平均値テキスト">
          <a:extLst>
            <a:ext uri="{FF2B5EF4-FFF2-40B4-BE49-F238E27FC236}">
              <a16:creationId xmlns:a16="http://schemas.microsoft.com/office/drawing/2014/main" id="{00000000-0008-0000-0700-000004020000}"/>
            </a:ext>
          </a:extLst>
        </xdr:cNvPr>
        <xdr:cNvSpPr txBox="1"/>
      </xdr:nvSpPr>
      <xdr:spPr>
        <a:xfrm>
          <a:off x="16370300" y="60624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38779</xdr:rowOff>
    </xdr:from>
    <xdr:to>
      <xdr:col>85</xdr:col>
      <xdr:colOff>177800</xdr:colOff>
      <xdr:row>36</xdr:row>
      <xdr:rowOff>140379</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6268700" y="6210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105486</xdr:rowOff>
    </xdr:from>
    <xdr:to>
      <xdr:col>81</xdr:col>
      <xdr:colOff>50800</xdr:colOff>
      <xdr:row>37</xdr:row>
      <xdr:rowOff>118688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4592300" y="6449136"/>
          <a:ext cx="889000" cy="1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62459</xdr:rowOff>
    </xdr:from>
    <xdr:to>
      <xdr:col>81</xdr:col>
      <xdr:colOff>101600</xdr:colOff>
      <xdr:row>36</xdr:row>
      <xdr:rowOff>164059</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5430500" y="6234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9136</xdr:rowOff>
    </xdr:from>
    <xdr:ext cx="534377"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5214111" y="6009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62319</xdr:rowOff>
    </xdr:from>
    <xdr:to>
      <xdr:col>76</xdr:col>
      <xdr:colOff>114300</xdr:colOff>
      <xdr:row>37</xdr:row>
      <xdr:rowOff>118688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3703300" y="6405969"/>
          <a:ext cx="889000" cy="56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68936</xdr:rowOff>
    </xdr:from>
    <xdr:to>
      <xdr:col>76</xdr:col>
      <xdr:colOff>165100</xdr:colOff>
      <xdr:row>36</xdr:row>
      <xdr:rowOff>170536</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4541500" y="6241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15613</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4325111" y="601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62319</xdr:rowOff>
    </xdr:from>
    <xdr:to>
      <xdr:col>71</xdr:col>
      <xdr:colOff>177800</xdr:colOff>
      <xdr:row>37</xdr:row>
      <xdr:rowOff>102648</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2814300" y="6405969"/>
          <a:ext cx="889000" cy="40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32779</xdr:rowOff>
    </xdr:from>
    <xdr:to>
      <xdr:col>72</xdr:col>
      <xdr:colOff>38100</xdr:colOff>
      <xdr:row>36</xdr:row>
      <xdr:rowOff>134379</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3652500" y="6204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150906</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3436111" y="5980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70688</xdr:rowOff>
    </xdr:from>
    <xdr:to>
      <xdr:col>67</xdr:col>
      <xdr:colOff>101600</xdr:colOff>
      <xdr:row>37</xdr:row>
      <xdr:rowOff>838</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2763500" y="624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17365</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547111" y="601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65449</xdr:rowOff>
    </xdr:from>
    <xdr:to>
      <xdr:col>85</xdr:col>
      <xdr:colOff>177800</xdr:colOff>
      <xdr:row>37</xdr:row>
      <xdr:rowOff>167049</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6268700" y="640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151826</xdr:rowOff>
    </xdr:from>
    <xdr:ext cx="534377" cy="259045"/>
    <xdr:sp macro="" textlink="">
      <xdr:nvSpPr>
        <xdr:cNvPr id="535" name="消防費該当値テキスト">
          <a:extLst>
            <a:ext uri="{FF2B5EF4-FFF2-40B4-BE49-F238E27FC236}">
              <a16:creationId xmlns:a16="http://schemas.microsoft.com/office/drawing/2014/main" id="{00000000-0008-0000-0700-000017020000}"/>
            </a:ext>
          </a:extLst>
        </xdr:cNvPr>
        <xdr:cNvSpPr txBox="1"/>
      </xdr:nvSpPr>
      <xdr:spPr>
        <a:xfrm>
          <a:off x="16370300" y="6324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54686</xdr:rowOff>
    </xdr:from>
    <xdr:to>
      <xdr:col>81</xdr:col>
      <xdr:colOff>101600</xdr:colOff>
      <xdr:row>37</xdr:row>
      <xdr:rowOff>156286</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5430500" y="6398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5214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67888</xdr:rowOff>
    </xdr:from>
    <xdr:to>
      <xdr:col>76</xdr:col>
      <xdr:colOff>165100</xdr:colOff>
      <xdr:row>37</xdr:row>
      <xdr:rowOff>169487</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4541500" y="641153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160615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0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11519</xdr:rowOff>
    </xdr:from>
    <xdr:to>
      <xdr:col>72</xdr:col>
      <xdr:colOff>38100</xdr:colOff>
      <xdr:row>37</xdr:row>
      <xdr:rowOff>113119</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3652500" y="6355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104246</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436111" y="64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51848</xdr:rowOff>
    </xdr:from>
    <xdr:to>
      <xdr:col>67</xdr:col>
      <xdr:colOff>101600</xdr:colOff>
      <xdr:row>37</xdr:row>
      <xdr:rowOff>153448</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2763500" y="6395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144575</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2547111" y="648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84699</xdr:rowOff>
    </xdr:from>
    <xdr:to>
      <xdr:col>85</xdr:col>
      <xdr:colOff>126364</xdr:colOff>
      <xdr:row>57</xdr:row>
      <xdr:rowOff>150924</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657199"/>
          <a:ext cx="1269" cy="126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154751</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9927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150924</xdr:rowOff>
    </xdr:from>
    <xdr:to>
      <xdr:col>86</xdr:col>
      <xdr:colOff>25400</xdr:colOff>
      <xdr:row>57</xdr:row>
      <xdr:rowOff>150924</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9923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31376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432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197,218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84699</xdr:rowOff>
    </xdr:from>
    <xdr:to>
      <xdr:col>86</xdr:col>
      <xdr:colOff>25400</xdr:colOff>
      <xdr:row>50</xdr:row>
      <xdr:rowOff>84699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657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125488</xdr:rowOff>
    </xdr:from>
    <xdr:to>
      <xdr:col>85</xdr:col>
      <xdr:colOff>127000</xdr:colOff>
      <xdr:row>56</xdr:row>
      <xdr:rowOff>132910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555238"/>
          <a:ext cx="838200" cy="17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59412</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4891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36535</xdr:rowOff>
    </xdr:from>
    <xdr:to>
      <xdr:col>85</xdr:col>
      <xdr:colOff>177800</xdr:colOff>
      <xdr:row>56</xdr:row>
      <xdr:rowOff>138135</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637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52245</xdr:rowOff>
    </xdr:from>
    <xdr:to>
      <xdr:col>81</xdr:col>
      <xdr:colOff>50800</xdr:colOff>
      <xdr:row>55</xdr:row>
      <xdr:rowOff>125488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4592300" y="9481995"/>
          <a:ext cx="889000" cy="7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3511</xdr:rowOff>
    </xdr:from>
    <xdr:to>
      <xdr:col>81</xdr:col>
      <xdr:colOff>101600</xdr:colOff>
      <xdr:row>56</xdr:row>
      <xdr:rowOff>105111</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6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96238</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697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52245</xdr:rowOff>
    </xdr:from>
    <xdr:to>
      <xdr:col>76</xdr:col>
      <xdr:colOff>114300</xdr:colOff>
      <xdr:row>56</xdr:row>
      <xdr:rowOff>128796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81995"/>
          <a:ext cx="889000" cy="24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31285</xdr:rowOff>
    </xdr:from>
    <xdr:to>
      <xdr:col>76</xdr:col>
      <xdr:colOff>165100</xdr:colOff>
      <xdr:row>56</xdr:row>
      <xdr:rowOff>132885</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63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124012</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72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168770</xdr:rowOff>
    </xdr:from>
    <xdr:to>
      <xdr:col>71</xdr:col>
      <xdr:colOff>177800</xdr:colOff>
      <xdr:row>56</xdr:row>
      <xdr:rowOff>128796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814300" y="9427070"/>
          <a:ext cx="889000" cy="30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26416</xdr:rowOff>
    </xdr:from>
    <xdr:to>
      <xdr:col>72</xdr:col>
      <xdr:colOff>38100</xdr:colOff>
      <xdr:row>56</xdr:row>
      <xdr:rowOff>128016</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627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144543</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40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71221</xdr:rowOff>
    </xdr:from>
    <xdr:to>
      <xdr:col>67</xdr:col>
      <xdr:colOff>101600</xdr:colOff>
      <xdr:row>57</xdr:row>
      <xdr:rowOff>1371</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672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163948</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76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82110</xdr:rowOff>
    </xdr:from>
    <xdr:to>
      <xdr:col>85</xdr:col>
      <xdr:colOff>177800</xdr:colOff>
      <xdr:row>57</xdr:row>
      <xdr:rowOff>12260</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683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60537</xdr:rowOff>
    </xdr:from>
    <xdr:ext cx="534377"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66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74688</xdr:rowOff>
    </xdr:from>
    <xdr:to>
      <xdr:col>81</xdr:col>
      <xdr:colOff>101600</xdr:colOff>
      <xdr:row>56</xdr:row>
      <xdr:rowOff>4838</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504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21365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14111" y="9279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1445</xdr:rowOff>
    </xdr:from>
    <xdr:to>
      <xdr:col>76</xdr:col>
      <xdr:colOff>165100</xdr:colOff>
      <xdr:row>55</xdr:row>
      <xdr:rowOff>103045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31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119572</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325111" y="920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77996</xdr:rowOff>
    </xdr:from>
    <xdr:to>
      <xdr:col>72</xdr:col>
      <xdr:colOff>38100</xdr:colOff>
      <xdr:row>57</xdr:row>
      <xdr:rowOff>8146</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67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170723</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771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117970</xdr:rowOff>
    </xdr:from>
    <xdr:to>
      <xdr:col>67</xdr:col>
      <xdr:colOff>101600</xdr:colOff>
      <xdr:row>55</xdr:row>
      <xdr:rowOff>48120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37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64647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1514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a:extLst>
            <a:ext uri="{FF2B5EF4-FFF2-40B4-BE49-F238E27FC236}">
              <a16:creationId xmlns:a16="http://schemas.microsoft.com/office/drawing/2014/main" id="{00000000-0008-0000-07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55652</xdr:rowOff>
    </xdr:from>
    <xdr:to>
      <xdr:col>85</xdr:col>
      <xdr:colOff>126364</xdr:colOff>
      <xdr:row>79</xdr:row>
      <xdr:rowOff>44450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6317595" y="12057152"/>
          <a:ext cx="1269" cy="15318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5" name="災害復旧費最小値テキスト">
          <a:extLst>
            <a:ext uri="{FF2B5EF4-FFF2-40B4-BE49-F238E27FC236}">
              <a16:creationId xmlns:a16="http://schemas.microsoft.com/office/drawing/2014/main" id="{00000000-0008-0000-0700-000071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2329</xdr:rowOff>
    </xdr:from>
    <xdr:ext cx="534377" cy="259045"/>
    <xdr:sp macro="" textlink="">
      <xdr:nvSpPr>
        <xdr:cNvPr id="627" name="災害復旧費最大値テキスト">
          <a:extLst>
            <a:ext uri="{FF2B5EF4-FFF2-40B4-BE49-F238E27FC236}">
              <a16:creationId xmlns:a16="http://schemas.microsoft.com/office/drawing/2014/main" id="{00000000-0008-0000-0700-000073020000}"/>
            </a:ext>
          </a:extLst>
        </xdr:cNvPr>
        <xdr:cNvSpPr txBox="1"/>
      </xdr:nvSpPr>
      <xdr:spPr>
        <a:xfrm>
          <a:off x="16370300" y="11832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40,206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55652</xdr:rowOff>
    </xdr:from>
    <xdr:to>
      <xdr:col>86</xdr:col>
      <xdr:colOff>25400</xdr:colOff>
      <xdr:row>70</xdr:row>
      <xdr:rowOff>55652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205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35349</xdr:rowOff>
    </xdr:from>
    <xdr:ext cx="469744" cy="259045"/>
    <xdr:sp macro="" textlink="">
      <xdr:nvSpPr>
        <xdr:cNvPr id="630" name="災害復旧費平均値テキスト">
          <a:extLst>
            <a:ext uri="{FF2B5EF4-FFF2-40B4-BE49-F238E27FC236}">
              <a16:creationId xmlns:a16="http://schemas.microsoft.com/office/drawing/2014/main" id="{00000000-0008-0000-0700-000076020000}"/>
            </a:ext>
          </a:extLst>
        </xdr:cNvPr>
        <xdr:cNvSpPr txBox="1"/>
      </xdr:nvSpPr>
      <xdr:spPr>
        <a:xfrm>
          <a:off x="16370300" y="132369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12472</xdr:rowOff>
    </xdr:from>
    <xdr:to>
      <xdr:col>85</xdr:col>
      <xdr:colOff>177800</xdr:colOff>
      <xdr:row>78</xdr:row>
      <xdr:rowOff>114072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6268700" y="1338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113170</xdr:rowOff>
    </xdr:from>
    <xdr:to>
      <xdr:col>81</xdr:col>
      <xdr:colOff>101600</xdr:colOff>
      <xdr:row>78</xdr:row>
      <xdr:rowOff>43320</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5430500" y="1331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59847</xdr:rowOff>
    </xdr:from>
    <xdr:ext cx="469744"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46428" y="1309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40132</xdr:rowOff>
    </xdr:from>
    <xdr:to>
      <xdr:col>76</xdr:col>
      <xdr:colOff>165100</xdr:colOff>
      <xdr:row>77</xdr:row>
      <xdr:rowOff>141732</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4541500" y="1324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158259</xdr:rowOff>
    </xdr:from>
    <xdr:ext cx="469744"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4357428" y="13017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164809</xdr:rowOff>
    </xdr:from>
    <xdr:to>
      <xdr:col>71</xdr:col>
      <xdr:colOff>177800</xdr:colOff>
      <xdr:row>79</xdr:row>
      <xdr:rowOff>44450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814300" y="13537909"/>
          <a:ext cx="889000" cy="51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151040</xdr:rowOff>
    </xdr:from>
    <xdr:to>
      <xdr:col>72</xdr:col>
      <xdr:colOff>38100</xdr:colOff>
      <xdr:row>76</xdr:row>
      <xdr:rowOff>81190</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3652500" y="13009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97718</xdr:rowOff>
    </xdr:from>
    <xdr:ext cx="534377"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3436111" y="12785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33046</xdr:rowOff>
    </xdr:from>
    <xdr:to>
      <xdr:col>67</xdr:col>
      <xdr:colOff>101600</xdr:colOff>
      <xdr:row>77</xdr:row>
      <xdr:rowOff>134646</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2763500" y="1323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151173</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579428" y="13009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49" name="災害復旧費該当値テキスト">
          <a:extLst>
            <a:ext uri="{FF2B5EF4-FFF2-40B4-BE49-F238E27FC236}">
              <a16:creationId xmlns:a16="http://schemas.microsoft.com/office/drawing/2014/main" id="{00000000-0008-0000-0700-000089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114009</xdr:rowOff>
    </xdr:from>
    <xdr:to>
      <xdr:col>67</xdr:col>
      <xdr:colOff>101600</xdr:colOff>
      <xdr:row>79</xdr:row>
      <xdr:rowOff>44159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2763500" y="13487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35286</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579428" y="13579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29998</xdr:rowOff>
    </xdr:from>
    <xdr:to>
      <xdr:col>85</xdr:col>
      <xdr:colOff>126364</xdr:colOff>
      <xdr:row>99</xdr:row>
      <xdr:rowOff>99237</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60498"/>
          <a:ext cx="1269" cy="1612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103064</xdr:rowOff>
    </xdr:from>
    <xdr:ext cx="534377"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99237</xdr:rowOff>
    </xdr:from>
    <xdr:to>
      <xdr:col>86</xdr:col>
      <xdr:colOff>25400</xdr:colOff>
      <xdr:row>99</xdr:row>
      <xdr:rowOff>99237</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148125</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35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152,638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29998</xdr:rowOff>
    </xdr:from>
    <xdr:to>
      <xdr:col>86</xdr:col>
      <xdr:colOff>25400</xdr:colOff>
      <xdr:row>90</xdr:row>
      <xdr:rowOff>29998</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6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140639</xdr:rowOff>
    </xdr:from>
    <xdr:to>
      <xdr:col>85</xdr:col>
      <xdr:colOff>127000</xdr:colOff>
      <xdr:row>98</xdr:row>
      <xdr:rowOff>149961</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42739"/>
          <a:ext cx="838200" cy="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124186</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119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101309</xdr:rowOff>
    </xdr:from>
    <xdr:to>
      <xdr:col>85</xdr:col>
      <xdr:colOff>177800</xdr:colOff>
      <xdr:row>97</xdr:row>
      <xdr:rowOff>31459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60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149961</xdr:rowOff>
    </xdr:from>
    <xdr:to>
      <xdr:col>81</xdr:col>
      <xdr:colOff>50800</xdr:colOff>
      <xdr:row>99</xdr:row>
      <xdr:rowOff>3277</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52061"/>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138010</xdr:rowOff>
    </xdr:from>
    <xdr:to>
      <xdr:col>81</xdr:col>
      <xdr:colOff>101600</xdr:colOff>
      <xdr:row>97</xdr:row>
      <xdr:rowOff>68160</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84687</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37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3277</xdr:rowOff>
    </xdr:from>
    <xdr:to>
      <xdr:col>76</xdr:col>
      <xdr:colOff>114300</xdr:colOff>
      <xdr:row>99</xdr:row>
      <xdr:rowOff>10909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76827"/>
          <a:ext cx="889000" cy="7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149937</xdr:rowOff>
    </xdr:from>
    <xdr:to>
      <xdr:col>76</xdr:col>
      <xdr:colOff>165100</xdr:colOff>
      <xdr:row>97</xdr:row>
      <xdr:rowOff>80087</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609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96614</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384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10909</xdr:rowOff>
    </xdr:from>
    <xdr:to>
      <xdr:col>71</xdr:col>
      <xdr:colOff>177800</xdr:colOff>
      <xdr:row>99</xdr:row>
      <xdr:rowOff>25642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2814300" y="16984459"/>
          <a:ext cx="889000" cy="1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121958</xdr:rowOff>
    </xdr:from>
    <xdr:to>
      <xdr:col>72</xdr:col>
      <xdr:colOff>38100</xdr:colOff>
      <xdr:row>97</xdr:row>
      <xdr:rowOff>52108</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68635</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3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114275</xdr:rowOff>
    </xdr:from>
    <xdr:to>
      <xdr:col>67</xdr:col>
      <xdr:colOff>101600</xdr:colOff>
      <xdr:row>97</xdr:row>
      <xdr:rowOff>44425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7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60952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34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89839</xdr:rowOff>
    </xdr:from>
    <xdr:to>
      <xdr:col>85</xdr:col>
      <xdr:colOff>177800</xdr:colOff>
      <xdr:row>99</xdr:row>
      <xdr:rowOff>19989</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89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68266</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70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99161</xdr:rowOff>
    </xdr:from>
    <xdr:to>
      <xdr:col>81</xdr:col>
      <xdr:colOff>101600</xdr:colOff>
      <xdr:row>99</xdr:row>
      <xdr:rowOff>29311</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0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20438</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993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123927</xdr:rowOff>
    </xdr:from>
    <xdr:to>
      <xdr:col>76</xdr:col>
      <xdr:colOff>165100</xdr:colOff>
      <xdr:row>99</xdr:row>
      <xdr:rowOff>54077</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45204</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1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131559</xdr:rowOff>
    </xdr:from>
    <xdr:to>
      <xdr:col>72</xdr:col>
      <xdr:colOff>38100</xdr:colOff>
      <xdr:row>99</xdr:row>
      <xdr:rowOff>61709</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3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52836</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2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146292</xdr:rowOff>
    </xdr:from>
    <xdr:to>
      <xdr:col>67</xdr:col>
      <xdr:colOff>101600</xdr:colOff>
      <xdr:row>99</xdr:row>
      <xdr:rowOff>76442</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4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67569</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4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6" name="諸支出金グラフ枠">
          <a:extLst>
            <a:ext uri="{FF2B5EF4-FFF2-40B4-BE49-F238E27FC236}">
              <a16:creationId xmlns:a16="http://schemas.microsoft.com/office/drawing/2014/main" id="{00000000-0008-0000-0700-0000E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88036</xdr:rowOff>
    </xdr:from>
    <xdr:to>
      <xdr:col>116</xdr:col>
      <xdr:colOff>62864</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2159595" y="5574436"/>
          <a:ext cx="1269" cy="1080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9618</xdr:rowOff>
    </xdr:from>
    <xdr:ext cx="249299" cy="259045"/>
    <xdr:sp macro="" textlink="">
      <xdr:nvSpPr>
        <xdr:cNvPr id="738" name="諸支出金最小値テキスト">
          <a:extLst>
            <a:ext uri="{FF2B5EF4-FFF2-40B4-BE49-F238E27FC236}">
              <a16:creationId xmlns:a16="http://schemas.microsoft.com/office/drawing/2014/main" id="{00000000-0008-0000-0700-0000E2020000}"/>
            </a:ext>
          </a:extLst>
        </xdr:cNvPr>
        <xdr:cNvSpPr txBox="1"/>
      </xdr:nvSpPr>
      <xdr:spPr>
        <a:xfrm>
          <a:off x="22212300" y="6696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34713</xdr:rowOff>
    </xdr:from>
    <xdr:ext cx="469744" cy="259045"/>
    <xdr:sp macro="" textlink="">
      <xdr:nvSpPr>
        <xdr:cNvPr id="740" name="諸支出金最大値テキスト">
          <a:extLst>
            <a:ext uri="{FF2B5EF4-FFF2-40B4-BE49-F238E27FC236}">
              <a16:creationId xmlns:a16="http://schemas.microsoft.com/office/drawing/2014/main" id="{00000000-0008-0000-0700-0000E4020000}"/>
            </a:ext>
          </a:extLst>
        </xdr:cNvPr>
        <xdr:cNvSpPr txBox="1"/>
      </xdr:nvSpPr>
      <xdr:spPr>
        <a:xfrm>
          <a:off x="22212300" y="5349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88036</xdr:rowOff>
    </xdr:from>
    <xdr:to>
      <xdr:col>116</xdr:col>
      <xdr:colOff>152400</xdr:colOff>
      <xdr:row>32</xdr:row>
      <xdr:rowOff>88036</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5574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98518</xdr:rowOff>
    </xdr:from>
    <xdr:ext cx="313932" cy="259045"/>
    <xdr:sp macro="" textlink="">
      <xdr:nvSpPr>
        <xdr:cNvPr id="743" name="諸支出金平均値テキスト">
          <a:extLst>
            <a:ext uri="{FF2B5EF4-FFF2-40B4-BE49-F238E27FC236}">
              <a16:creationId xmlns:a16="http://schemas.microsoft.com/office/drawing/2014/main" id="{00000000-0008-0000-0700-0000E7020000}"/>
            </a:ext>
          </a:extLst>
        </xdr:cNvPr>
        <xdr:cNvSpPr txBox="1"/>
      </xdr:nvSpPr>
      <xdr:spPr>
        <a:xfrm>
          <a:off x="22212300" y="644216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75641</xdr:rowOff>
    </xdr:from>
    <xdr:to>
      <xdr:col>116</xdr:col>
      <xdr:colOff>114300</xdr:colOff>
      <xdr:row>39</xdr:row>
      <xdr:rowOff>5791</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22110700" y="6590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70155</xdr:rowOff>
    </xdr:from>
    <xdr:to>
      <xdr:col>112</xdr:col>
      <xdr:colOff>38100</xdr:colOff>
      <xdr:row>39</xdr:row>
      <xdr:rowOff>305</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1272500" y="65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16832</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21166333" y="63604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64212</xdr:rowOff>
    </xdr:from>
    <xdr:to>
      <xdr:col>107</xdr:col>
      <xdr:colOff>101600</xdr:colOff>
      <xdr:row>38</xdr:row>
      <xdr:rowOff>165812</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0383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10888</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77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66040</xdr:rowOff>
    </xdr:from>
    <xdr:to>
      <xdr:col>102</xdr:col>
      <xdr:colOff>165100</xdr:colOff>
      <xdr:row>38</xdr:row>
      <xdr:rowOff>167640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19494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12717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9388333" y="63563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57353</xdr:rowOff>
    </xdr:from>
    <xdr:to>
      <xdr:col>98</xdr:col>
      <xdr:colOff>38100</xdr:colOff>
      <xdr:row>38</xdr:row>
      <xdr:rowOff>158953</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8605500" y="657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4030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8499333" y="6347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54068</xdr:rowOff>
    </xdr:from>
    <xdr:ext cx="249299" cy="259045"/>
    <xdr:sp macro="" textlink="">
      <xdr:nvSpPr>
        <xdr:cNvPr id="762" name="諸支出金該当値テキスト">
          <a:extLst>
            <a:ext uri="{FF2B5EF4-FFF2-40B4-BE49-F238E27FC236}">
              <a16:creationId xmlns:a16="http://schemas.microsoft.com/office/drawing/2014/main" id="{00000000-0008-0000-0700-0000FA020000}"/>
            </a:ext>
          </a:extLst>
        </xdr:cNvPr>
        <xdr:cNvSpPr txBox="1"/>
      </xdr:nvSpPr>
      <xdr:spPr>
        <a:xfrm>
          <a:off x="22212300" y="656916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前年度繰上充用金グラフ枠">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7" name="前年度繰上充用金最小値テキスト">
          <a:extLst>
            <a:ext uri="{FF2B5EF4-FFF2-40B4-BE49-F238E27FC236}">
              <a16:creationId xmlns:a16="http://schemas.microsoft.com/office/drawing/2014/main" id="{00000000-0008-0000-0700-00001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9" name="前年度繰上充用金最大値テキスト">
          <a:extLst>
            <a:ext uri="{FF2B5EF4-FFF2-40B4-BE49-F238E27FC236}">
              <a16:creationId xmlns:a16="http://schemas.microsoft.com/office/drawing/2014/main" id="{00000000-0008-0000-0700-00001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2" name="前年度繰上充用金平均値テキスト">
          <a:extLst>
            <a:ext uri="{FF2B5EF4-FFF2-40B4-BE49-F238E27FC236}">
              <a16:creationId xmlns:a16="http://schemas.microsoft.com/office/drawing/2014/main" id="{00000000-0008-0000-0700-00001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1" name="前年度繰上充用金該当値テキスト">
          <a:extLst>
            <a:ext uri="{FF2B5EF4-FFF2-40B4-BE49-F238E27FC236}">
              <a16:creationId xmlns:a16="http://schemas.microsoft.com/office/drawing/2014/main" id="{00000000-0008-0000-0700-00002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労働費は、ごみ収集業務を雇用促進等のためシルバー人材センターに委託していることから、類似団体平均を上回っている。令和</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年度よりごみ収集業務を民間委託する予定であり、その後は減少する見込みである。</a:t>
          </a:r>
        </a:p>
        <a:p>
          <a:r>
            <a:rPr kumimoji="1" lang="ja-JP" altLang="en-US" sz="1300">
              <a:latin typeface="ＭＳ Ｐゴシック" panose="020B0600070205080204" pitchFamily="50" charset="-128"/>
              <a:ea typeface="ＭＳ Ｐゴシック" panose="020B0600070205080204" pitchFamily="50" charset="-128"/>
            </a:rPr>
            <a:t>　総務費の住民一人当たりコストは、前年度は新庁舎整備の影響により類似団体平均を大きく上回っていたが、令和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年度は事業完了に伴い減少し、類似団体平均を下回った。新庁舎と複合的に整備した図書館整備事業の影響により、教育費も同様の推移となっている。</a:t>
          </a:r>
        </a:p>
        <a:p>
          <a:r>
            <a:rPr kumimoji="1" lang="ja-JP" altLang="en-US" sz="1300">
              <a:latin typeface="ＭＳ Ｐゴシック" panose="020B0600070205080204" pitchFamily="50" charset="-128"/>
              <a:ea typeface="ＭＳ Ｐゴシック" panose="020B0600070205080204" pitchFamily="50" charset="-128"/>
            </a:rPr>
            <a:t>　商工費は、前年度に市営駐車場用地の買収や市内事業者への臨時給付金事業が完了したことに伴い減少している。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公債費は、近年の大型事業に係る起債の元利償還に伴い増加傾向にあるものの、令和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年度をピークに減少に転じる見込みである。類似団体と比べても、低い水準を維持している。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年度は、前年度の大型建設事業の完了により、普通建設事業費を圧縮したことなどから、実質単年度収支は黒字に転じた。</a:t>
          </a:r>
        </a:p>
        <a:p>
          <a:r>
            <a:rPr kumimoji="1" lang="ja-JP" altLang="en-US" sz="1400">
              <a:latin typeface="ＭＳ ゴシック" pitchFamily="49" charset="-128"/>
              <a:ea typeface="ＭＳ ゴシック" pitchFamily="49" charset="-128"/>
            </a:rPr>
            <a:t>　しかし、令和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は市民体育館改修という大型事業があり、さらに物価高騰の影響により経常経費が増加する見込みであることから、財政調整基金をはじめとする基金残高の減少を食い止める対策を講じ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すべての会計において、赤字は発生しておらず、全体的に財政状況は健全であるといえる。</a:t>
          </a:r>
        </a:p>
        <a:p>
          <a:r>
            <a:rPr kumimoji="1" lang="ja-JP" altLang="en-US" sz="1400">
              <a:latin typeface="ＭＳ ゴシック" pitchFamily="49" charset="-128"/>
              <a:ea typeface="ＭＳ ゴシック" pitchFamily="49" charset="-128"/>
            </a:rPr>
            <a:t>　介護保険事業については、要介護認定者数は横ばいとなっており、今後も介護保険制度の安定した運営を行うため、市独自の介護予防・生活支援サービスの充実を図るとともに、認定調査の適正化等に努める。</a:t>
          </a:r>
        </a:p>
        <a:p>
          <a:r>
            <a:rPr kumimoji="1" lang="ja-JP" altLang="en-US" sz="1400">
              <a:latin typeface="ＭＳ ゴシック" pitchFamily="49" charset="-128"/>
              <a:ea typeface="ＭＳ ゴシック" pitchFamily="49" charset="-128"/>
            </a:rPr>
            <a:t>　農業集落排水事業については、令和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年度中に公共下水道に接続を行い、令和</a:t>
          </a:r>
          <a:r>
            <a:rPr kumimoji="1" lang="en-US" altLang="ja-JP" sz="1400">
              <a:latin typeface="ＭＳ ゴシック" pitchFamily="49" charset="-128"/>
              <a:ea typeface="ＭＳ ゴシック" pitchFamily="49" charset="-128"/>
            </a:rPr>
            <a:t>6</a:t>
          </a:r>
          <a:r>
            <a:rPr kumimoji="1" lang="ja-JP" altLang="en-US" sz="1400">
              <a:latin typeface="ＭＳ ゴシック" pitchFamily="49" charset="-128"/>
              <a:ea typeface="ＭＳ ゴシック" pitchFamily="49" charset="-128"/>
            </a:rPr>
            <a:t>年度から下水道事業会計と統合するため、令和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末で特別会計を廃止することとなった。下水道事業も含めた企業債残高は徐々に減少見込みであることから、一般会計からの補助金も減少する見込みであるが、人口減少による使用料収入の減収は避けられないことから、引き続き計画的な財政運営を図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学校給食センターや新庁舎整備などに係る多額の借入れが続いたことにより、元利償還金は前年度に引き続き増加した一方で、下水道事業に対する補助金の減少により、公営企業債の元利償還金に対する繰入金の額が同規模で減少したことから、元利償還金等の合計額は前年度と同水準となっている。</a:t>
          </a:r>
        </a:p>
        <a:p>
          <a:r>
            <a:rPr kumimoji="1" lang="ja-JP" altLang="en-US" sz="1400">
              <a:latin typeface="ＭＳ ゴシック" pitchFamily="49" charset="-128"/>
              <a:ea typeface="ＭＳ ゴシック" pitchFamily="49" charset="-128"/>
            </a:rPr>
            <a:t>　今後も交付税措置の有利な起債の活用に努めるとともに、可能な限りプライマリーバランスを黒字に保ち、財政の健全化を図る。</a:t>
          </a:r>
        </a:p>
        <a:p>
          <a:r>
            <a:rPr kumimoji="1" lang="ja-JP" altLang="en-US" sz="1400">
              <a:latin typeface="ＭＳ ゴシック" pitchFamily="49" charset="-128"/>
              <a:ea typeface="ＭＳ ゴシック" pitchFamily="49" charset="-128"/>
            </a:rPr>
            <a:t>　</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該当する基金残高はなし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香川県善通寺市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前年度は新庁舎整備等に伴う多額の市債を借入れたほか、庁舎整備基金を全額取崩したことなどから、将来負担比率の分子が大幅に増加したが、令和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年度は市債の借入を抑制したこと、解散した土地開発公社の基金を財政調整基金に繰出したことなどから、前年度に比べ減少した。</a:t>
          </a:r>
        </a:p>
        <a:p>
          <a:r>
            <a:rPr kumimoji="1" lang="ja-JP" altLang="en-US" sz="1400">
              <a:latin typeface="ＭＳ ゴシック" pitchFamily="49" charset="-128"/>
              <a:ea typeface="ＭＳ ゴシック" pitchFamily="49" charset="-128"/>
            </a:rPr>
            <a:t>　しかしながら、将来負担比率が高い状態にあることから、今後も将来負担額の軽減と充当可能財源の確保に努める。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香川県善通寺市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老朽化した公共施設への対応に要する経費の財源として公共施設整備基金を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百万円、寄附金の使途に応じた事業に活用するためずっと元気なふるさと善通寺応援基金を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百万円、財源不足見込額により財政調整基金を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そして、土地開発基金からの繰出金を含む前年度決算剰余金を財政調整基金に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百万円、職員退職手当基金に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百万円、子育て支援基金に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百万円それぞれ積立てたほか、ふるさと納税による寄附金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百万円をずっと元気なふるさと善通寺応援基金に積立てたことなどにより、基金全体は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今後は不足する財源を補うため、財政調整基金に優先的に積立てを行い、緊急時の財政需要にも対応できる財政基盤の確立を図る。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①公共施設の整備に資するための「公共施設整備基金」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②ふるさと納税制度による寄附金収入を、翌年度以降の事業に活用するための「ずっと元気なふるさと善通寺応援基金」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③退職手当の負担の平準化を図ることを目指す「職員退職手当基金」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①公共施設整備基金：積立ては行わなかった一方で、老朽化した公共施設への対応に要する経費の財源として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②ずっと元気なふるさと善通寺応援基金：前年度に積立てたふるさと納税による寄附金を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百万円取崩して、使途に応じた事業の財源とした一方、令和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年度に収入した同寄附金から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③職員退職手当基金：令和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年度は定年退職者が発生しない年度であったことから、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百万円を積立てた。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への積立てを優先することから、特定目的基金への積立てはふるさと納税による寄附金の積立て以外は原則見送らざるを得ない。一方で、定年延長制度の導入により、退職手当が隔年で増減する見込みであることから、今後も定年退職者が発生しない年度に計画的に職員退職手当基金への積立てを行い、退職手当の負担の平準化を図ることを目指す。</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土地開発基金からの繰出金を含む前年度決算剰余金を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百万円積立てた一方、財源不足見込額により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百万円取り崩したことなどから、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現在、当初予算編成においては、一般財源額が大幅に不足していることから、財政調整基金などを取崩すことで収支の均衡を図っているため、一定程度の残高が必要である。残高水準の目安として、これまで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億円）程度と考えていたが、物価高騰の影響による行政運営経費は高止まりをしており、これまで以上の財源不足額が生じていることから、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億円）程度の確保を目指している。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そのためには、財政調整基金への優先的な積立てを行うとともに、行政事務のデジタル化や公共施設の適正管理といった抜本的改革を推し進める必要がある。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年度は普通交付税により措置された臨時財政対策債償還基金費相当額として、減債基金を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百万円積立てた一方、取崩しは行っていない。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年度末の地方債現在高は約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億円で、前年度に比べると減少したものの、今後も引き続きプライマリーバランスの黒字化を図り、地方債残高を減少させていく予定である。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年度に普通交付税により措置された臨時財政対策債償還基金費相当額を積み立てていることから、同年度に借入れた臨時財政対策債の元金償還が開始となる令和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年度以降、計画的に取崩しを行っていく予定である。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70" zoomScaleNormal="7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15887762</v>
      </c>
      <c r="BO4" s="371"/>
      <c r="BP4" s="371"/>
      <c r="BQ4" s="371"/>
      <c r="BR4" s="371"/>
      <c r="BS4" s="371"/>
      <c r="BT4" s="371"/>
      <c r="BU4" s="372"/>
      <c r="BV4" s="370">
        <v>18451964</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9.9</v>
      </c>
      <c r="CU4" s="377"/>
      <c r="CV4" s="377"/>
      <c r="CW4" s="377"/>
      <c r="CX4" s="377"/>
      <c r="CY4" s="377"/>
      <c r="CZ4" s="377"/>
      <c r="DA4" s="378"/>
      <c r="DB4" s="376">
        <v>10.4</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15030582</v>
      </c>
      <c r="BO5" s="408"/>
      <c r="BP5" s="408"/>
      <c r="BQ5" s="408"/>
      <c r="BR5" s="408"/>
      <c r="BS5" s="408"/>
      <c r="BT5" s="408"/>
      <c r="BU5" s="409"/>
      <c r="BV5" s="407">
        <v>17584785</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95.4</v>
      </c>
      <c r="CU5" s="405"/>
      <c r="CV5" s="405"/>
      <c r="CW5" s="405"/>
      <c r="CX5" s="405"/>
      <c r="CY5" s="405"/>
      <c r="CZ5" s="405"/>
      <c r="DA5" s="406"/>
      <c r="DB5" s="404">
        <v>94.8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857180</v>
      </c>
      <c r="BO6" s="408"/>
      <c r="BP6" s="408"/>
      <c r="BQ6" s="408"/>
      <c r="BR6" s="408"/>
      <c r="BS6" s="408"/>
      <c r="BT6" s="408"/>
      <c r="BU6" s="409"/>
      <c r="BV6" s="407">
        <v>867179</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95.4</v>
      </c>
      <c r="CU6" s="445"/>
      <c r="CV6" s="445"/>
      <c r="CW6" s="445"/>
      <c r="CX6" s="445"/>
      <c r="CY6" s="445"/>
      <c r="CZ6" s="445"/>
      <c r="DA6" s="446"/>
      <c r="DB6" s="444">
        <v>96.3</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53975</v>
      </c>
      <c r="BO7" s="408"/>
      <c r="BP7" s="408"/>
      <c r="BQ7" s="408"/>
      <c r="BR7" s="408"/>
      <c r="BS7" s="408"/>
      <c r="BT7" s="408"/>
      <c r="BU7" s="409"/>
      <c r="BV7" s="407">
        <v>30129</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8096223</v>
      </c>
      <c r="CU7" s="408"/>
      <c r="CV7" s="408"/>
      <c r="CW7" s="408"/>
      <c r="CX7" s="408"/>
      <c r="CY7" s="408"/>
      <c r="CZ7" s="408"/>
      <c r="DA7" s="409"/>
      <c r="DB7" s="407">
        <v>8062822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803205</v>
      </c>
      <c r="BO8" s="408"/>
      <c r="BP8" s="408"/>
      <c r="BQ8" s="408"/>
      <c r="BR8" s="408"/>
      <c r="BS8" s="408"/>
      <c r="BT8" s="408"/>
      <c r="BU8" s="409"/>
      <c r="BV8" s="407">
        <v>837050</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0.51</v>
      </c>
      <c r="CU8" s="448"/>
      <c r="CV8" s="448"/>
      <c r="CW8" s="448"/>
      <c r="CX8" s="448"/>
      <c r="CY8" s="448"/>
      <c r="CZ8" s="448"/>
      <c r="DA8" s="449"/>
      <c r="DB8" s="447">
        <v>0.51</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31631</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-33845</v>
      </c>
      <c r="BO9" s="408"/>
      <c r="BP9" s="408"/>
      <c r="BQ9" s="408"/>
      <c r="BR9" s="408"/>
      <c r="BS9" s="408"/>
      <c r="BT9" s="408"/>
      <c r="BU9" s="409"/>
      <c r="BV9" s="407">
        <v>-134314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9.4</v>
      </c>
      <c r="CU9" s="405"/>
      <c r="CV9" s="405"/>
      <c r="CW9" s="405"/>
      <c r="CX9" s="405"/>
      <c r="CY9" s="405"/>
      <c r="CZ9" s="405"/>
      <c r="DA9" s="406"/>
      <c r="DB9" s="404">
        <v>9.5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32927</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762672</v>
      </c>
      <c r="BO10" s="408"/>
      <c r="BP10" s="408"/>
      <c r="BQ10" s="408"/>
      <c r="BR10" s="408"/>
      <c r="BS10" s="408"/>
      <c r="BT10" s="408"/>
      <c r="BU10" s="409"/>
      <c r="BV10" s="407">
        <v>300758</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0</v>
      </c>
      <c r="BO11" s="408"/>
      <c r="BP11" s="408"/>
      <c r="BQ11" s="408"/>
      <c r="BR11" s="408"/>
      <c r="BS11" s="408"/>
      <c r="BT11" s="408"/>
      <c r="BU11" s="409"/>
      <c r="BV11" s="407">
        <v>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30338</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127</v>
      </c>
      <c r="AV12" s="440"/>
      <c r="AW12" s="440"/>
      <c r="AX12" s="440"/>
      <c r="AY12" s="441" t="s">
        <v>128</v>
      </c>
      <c r="AZ12" s="442"/>
      <c r="BA12" s="442"/>
      <c r="BB12" s="442"/>
      <c r="BC12" s="442"/>
      <c r="BD12" s="442"/>
      <c r="BE12" s="442"/>
      <c r="BF12" s="442"/>
      <c r="BG12" s="442"/>
      <c r="BH12" s="442"/>
      <c r="BI12" s="442"/>
      <c r="BJ12" s="442"/>
      <c r="BK12" s="442"/>
      <c r="BL12" s="442"/>
      <c r="BM12" s="443"/>
      <c r="BN12" s="407">
        <v>351636</v>
      </c>
      <c r="BO12" s="408"/>
      <c r="BP12" s="408"/>
      <c r="BQ12" s="408"/>
      <c r="BR12" s="408"/>
      <c r="BS12" s="408"/>
      <c r="BT12" s="408"/>
      <c r="BU12" s="409"/>
      <c r="BV12" s="407">
        <v>500000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29964</v>
      </c>
      <c r="S13" s="492"/>
      <c r="T13" s="492"/>
      <c r="U13" s="492"/>
      <c r="V13" s="493"/>
      <c r="W13" s="423" t="s">
        <v>131</v>
      </c>
      <c r="X13" s="424"/>
      <c r="Y13" s="424"/>
      <c r="Z13" s="424"/>
      <c r="AA13" s="424"/>
      <c r="AB13" s="414"/>
      <c r="AC13" s="458">
        <v>768</v>
      </c>
      <c r="AD13" s="459"/>
      <c r="AE13" s="459"/>
      <c r="AF13" s="459"/>
      <c r="AG13" s="501"/>
      <c r="AH13" s="458">
        <v>924</v>
      </c>
      <c r="AI13" s="459"/>
      <c r="AJ13" s="459"/>
      <c r="AK13" s="459"/>
      <c r="AL13" s="460"/>
      <c r="AM13" s="436" t="s">
        <v>132</v>
      </c>
      <c r="AN13" s="437"/>
      <c r="AO13" s="437"/>
      <c r="AP13" s="437"/>
      <c r="AQ13" s="437"/>
      <c r="AR13" s="437"/>
      <c r="AS13" s="437"/>
      <c r="AT13" s="438"/>
      <c r="AU13" s="439" t="s">
        <v>127</v>
      </c>
      <c r="AV13" s="440"/>
      <c r="AW13" s="440"/>
      <c r="AX13" s="440"/>
      <c r="AY13" s="441" t="s">
        <v>133</v>
      </c>
      <c r="AZ13" s="442"/>
      <c r="BA13" s="442"/>
      <c r="BB13" s="442"/>
      <c r="BC13" s="442"/>
      <c r="BD13" s="442"/>
      <c r="BE13" s="442"/>
      <c r="BF13" s="442"/>
      <c r="BG13" s="442"/>
      <c r="BH13" s="442"/>
      <c r="BI13" s="442"/>
      <c r="BJ13" s="442"/>
      <c r="BK13" s="442"/>
      <c r="BL13" s="442"/>
      <c r="BM13" s="443"/>
      <c r="BN13" s="407">
        <v>377191</v>
      </c>
      <c r="BO13" s="408"/>
      <c r="BP13" s="408"/>
      <c r="BQ13" s="408"/>
      <c r="BR13" s="408"/>
      <c r="BS13" s="408"/>
      <c r="BT13" s="408"/>
      <c r="BU13" s="409"/>
      <c r="BV13" s="407">
        <v>-333556</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5.7</v>
      </c>
      <c r="CU13" s="405"/>
      <c r="CV13" s="405"/>
      <c r="CW13" s="405"/>
      <c r="CX13" s="405"/>
      <c r="CY13" s="405"/>
      <c r="CZ13" s="405"/>
      <c r="DA13" s="406"/>
      <c r="DB13" s="404">
        <v>5.8</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30682</v>
      </c>
      <c r="S14" s="492"/>
      <c r="T14" s="492"/>
      <c r="U14" s="492"/>
      <c r="V14" s="493"/>
      <c r="W14" s="397"/>
      <c r="X14" s="398"/>
      <c r="Y14" s="398"/>
      <c r="Z14" s="398"/>
      <c r="AA14" s="398"/>
      <c r="AB14" s="387"/>
      <c r="AC14" s="494">
        <v>5.2</v>
      </c>
      <c r="AD14" s="495"/>
      <c r="AE14" s="495"/>
      <c r="AF14" s="495"/>
      <c r="AG14" s="496"/>
      <c r="AH14" s="494">
        <v>6.2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v>24.2</v>
      </c>
      <c r="CU14" s="506"/>
      <c r="CV14" s="506"/>
      <c r="CW14" s="506"/>
      <c r="CX14" s="506"/>
      <c r="CY14" s="506"/>
      <c r="CZ14" s="506"/>
      <c r="DA14" s="507"/>
      <c r="DB14" s="505">
        <v>32.6</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30365</v>
      </c>
      <c r="S15" s="492"/>
      <c r="T15" s="492"/>
      <c r="U15" s="492"/>
      <c r="V15" s="493"/>
      <c r="W15" s="423" t="s">
        <v>137</v>
      </c>
      <c r="X15" s="424"/>
      <c r="Y15" s="424"/>
      <c r="Z15" s="424"/>
      <c r="AA15" s="424"/>
      <c r="AB15" s="414"/>
      <c r="AC15" s="458">
        <v>3497</v>
      </c>
      <c r="AD15" s="459"/>
      <c r="AE15" s="459"/>
      <c r="AF15" s="459"/>
      <c r="AG15" s="501"/>
      <c r="AH15" s="458">
        <v>3541</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3688478</v>
      </c>
      <c r="BO15" s="371"/>
      <c r="BP15" s="371"/>
      <c r="BQ15" s="371"/>
      <c r="BR15" s="371"/>
      <c r="BS15" s="371"/>
      <c r="BT15" s="371"/>
      <c r="BU15" s="372"/>
      <c r="BV15" s="370">
        <v>3606722</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23.6</v>
      </c>
      <c r="AD16" s="495"/>
      <c r="AE16" s="495"/>
      <c r="AF16" s="495"/>
      <c r="AG16" s="496"/>
      <c r="AH16" s="494">
        <v>23.7</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7117549</v>
      </c>
      <c r="BO16" s="408"/>
      <c r="BP16" s="408"/>
      <c r="BQ16" s="408"/>
      <c r="BR16" s="408"/>
      <c r="BS16" s="408"/>
      <c r="BT16" s="408"/>
      <c r="BU16" s="409"/>
      <c r="BV16" s="407">
        <v>7022198</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10559</v>
      </c>
      <c r="AD17" s="459"/>
      <c r="AE17" s="459"/>
      <c r="AF17" s="459"/>
      <c r="AG17" s="501"/>
      <c r="AH17" s="458">
        <v>10482</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4609810</v>
      </c>
      <c r="BO17" s="408"/>
      <c r="BP17" s="408"/>
      <c r="BQ17" s="408"/>
      <c r="BR17" s="408"/>
      <c r="BS17" s="408"/>
      <c r="BT17" s="408"/>
      <c r="BU17" s="409"/>
      <c r="BV17" s="407">
        <v>4512528</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39.93</v>
      </c>
      <c r="M18" s="531"/>
      <c r="N18" s="531"/>
      <c r="O18" s="531"/>
      <c r="P18" s="531"/>
      <c r="Q18" s="531"/>
      <c r="R18" s="532"/>
      <c r="S18" s="532"/>
      <c r="T18" s="532"/>
      <c r="U18" s="532"/>
      <c r="V18" s="533"/>
      <c r="W18" s="425"/>
      <c r="X18" s="426"/>
      <c r="Y18" s="426"/>
      <c r="Z18" s="426"/>
      <c r="AA18" s="426"/>
      <c r="AB18" s="417"/>
      <c r="AC18" s="534">
        <v>71.2</v>
      </c>
      <c r="AD18" s="535"/>
      <c r="AE18" s="535"/>
      <c r="AF18" s="535"/>
      <c r="AG18" s="536"/>
      <c r="AH18" s="534">
        <v>70.099999999999994</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7768918</v>
      </c>
      <c r="BO18" s="408"/>
      <c r="BP18" s="408"/>
      <c r="BQ18" s="408"/>
      <c r="BR18" s="408"/>
      <c r="BS18" s="408"/>
      <c r="BT18" s="408"/>
      <c r="BU18" s="409"/>
      <c r="BV18" s="407">
        <v>7755892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792</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11054082</v>
      </c>
      <c r="BO19" s="408"/>
      <c r="BP19" s="408"/>
      <c r="BQ19" s="408"/>
      <c r="BR19" s="408"/>
      <c r="BS19" s="408"/>
      <c r="BT19" s="408"/>
      <c r="BU19" s="409"/>
      <c r="BV19" s="407">
        <v>11113124</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13145</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11515036</v>
      </c>
      <c r="BO22" s="371"/>
      <c r="BP22" s="371"/>
      <c r="BQ22" s="371"/>
      <c r="BR22" s="371"/>
      <c r="BS22" s="371"/>
      <c r="BT22" s="371"/>
      <c r="BU22" s="372"/>
      <c r="BV22" s="370">
        <v>12383505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9991298</v>
      </c>
      <c r="BO23" s="408"/>
      <c r="BP23" s="408"/>
      <c r="BQ23" s="408"/>
      <c r="BR23" s="408"/>
      <c r="BS23" s="408"/>
      <c r="BT23" s="408"/>
      <c r="BU23" s="409"/>
      <c r="BV23" s="407">
        <v>10554365</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8400</v>
      </c>
      <c r="R24" s="459"/>
      <c r="S24" s="459"/>
      <c r="T24" s="459"/>
      <c r="U24" s="459"/>
      <c r="V24" s="501"/>
      <c r="W24" s="553"/>
      <c r="X24" s="554"/>
      <c r="Y24" s="555"/>
      <c r="Z24" s="457" t="s">
        <v>162</v>
      </c>
      <c r="AA24" s="437"/>
      <c r="AB24" s="437"/>
      <c r="AC24" s="437"/>
      <c r="AD24" s="437"/>
      <c r="AE24" s="437"/>
      <c r="AF24" s="437"/>
      <c r="AG24" s="438"/>
      <c r="AH24" s="458">
        <v>225</v>
      </c>
      <c r="AI24" s="459"/>
      <c r="AJ24" s="459"/>
      <c r="AK24" s="459"/>
      <c r="AL24" s="501"/>
      <c r="AM24" s="458">
        <v>703575</v>
      </c>
      <c r="AN24" s="459"/>
      <c r="AO24" s="459"/>
      <c r="AP24" s="459"/>
      <c r="AQ24" s="459"/>
      <c r="AR24" s="501"/>
      <c r="AS24" s="458">
        <v>3127</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7200302</v>
      </c>
      <c r="BO24" s="408"/>
      <c r="BP24" s="408"/>
      <c r="BQ24" s="408"/>
      <c r="BR24" s="408"/>
      <c r="BS24" s="408"/>
      <c r="BT24" s="408"/>
      <c r="BU24" s="409"/>
      <c r="BV24" s="407">
        <v>7688175</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6750</v>
      </c>
      <c r="R25" s="459"/>
      <c r="S25" s="459"/>
      <c r="T25" s="459"/>
      <c r="U25" s="459"/>
      <c r="V25" s="501"/>
      <c r="W25" s="553"/>
      <c r="X25" s="554"/>
      <c r="Y25" s="555"/>
      <c r="Z25" s="457" t="s">
        <v>165</v>
      </c>
      <c r="AA25" s="437"/>
      <c r="AB25" s="437"/>
      <c r="AC25" s="437"/>
      <c r="AD25" s="437"/>
      <c r="AE25" s="437"/>
      <c r="AF25" s="437"/>
      <c r="AG25" s="438"/>
      <c r="AH25" s="458">
        <v>43</v>
      </c>
      <c r="AI25" s="459"/>
      <c r="AJ25" s="459"/>
      <c r="AK25" s="459"/>
      <c r="AL25" s="501"/>
      <c r="AM25" s="458">
        <v>127839</v>
      </c>
      <c r="AN25" s="459"/>
      <c r="AO25" s="459"/>
      <c r="AP25" s="459"/>
      <c r="AQ25" s="459"/>
      <c r="AR25" s="501"/>
      <c r="AS25" s="458">
        <v>2973</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2982790</v>
      </c>
      <c r="BO25" s="371"/>
      <c r="BP25" s="371"/>
      <c r="BQ25" s="371"/>
      <c r="BR25" s="371"/>
      <c r="BS25" s="371"/>
      <c r="BT25" s="371"/>
      <c r="BU25" s="372"/>
      <c r="BV25" s="370">
        <v>2646696</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5850</v>
      </c>
      <c r="R26" s="459"/>
      <c r="S26" s="459"/>
      <c r="T26" s="459"/>
      <c r="U26" s="459"/>
      <c r="V26" s="501"/>
      <c r="W26" s="553"/>
      <c r="X26" s="554"/>
      <c r="Y26" s="555"/>
      <c r="Z26" s="457" t="s">
        <v>168</v>
      </c>
      <c r="AA26" s="559"/>
      <c r="AB26" s="559"/>
      <c r="AC26" s="559"/>
      <c r="AD26" s="559"/>
      <c r="AE26" s="559"/>
      <c r="AF26" s="559"/>
      <c r="AG26" s="560"/>
      <c r="AH26" s="458" t="s">
        <v>121</v>
      </c>
      <c r="AI26" s="459"/>
      <c r="AJ26" s="459"/>
      <c r="AK26" s="459"/>
      <c r="AL26" s="501"/>
      <c r="AM26" s="458" t="s">
        <v>121</v>
      </c>
      <c r="AN26" s="459"/>
      <c r="AO26" s="459"/>
      <c r="AP26" s="459"/>
      <c r="AQ26" s="459"/>
      <c r="AR26" s="501"/>
      <c r="AS26" s="458" t="s">
        <v>121</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121</v>
      </c>
      <c r="BO26" s="408"/>
      <c r="BP26" s="408"/>
      <c r="BQ26" s="408"/>
      <c r="BR26" s="408"/>
      <c r="BS26" s="408"/>
      <c r="BT26" s="408"/>
      <c r="BU26" s="409"/>
      <c r="BV26" s="407" t="s">
        <v>121</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5100</v>
      </c>
      <c r="R27" s="459"/>
      <c r="S27" s="459"/>
      <c r="T27" s="459"/>
      <c r="U27" s="459"/>
      <c r="V27" s="501"/>
      <c r="W27" s="553"/>
      <c r="X27" s="554"/>
      <c r="Y27" s="555"/>
      <c r="Z27" s="457" t="s">
        <v>171</v>
      </c>
      <c r="AA27" s="437"/>
      <c r="AB27" s="437"/>
      <c r="AC27" s="437"/>
      <c r="AD27" s="437"/>
      <c r="AE27" s="437"/>
      <c r="AF27" s="437"/>
      <c r="AG27" s="438"/>
      <c r="AH27" s="458">
        <v>38</v>
      </c>
      <c r="AI27" s="459"/>
      <c r="AJ27" s="459"/>
      <c r="AK27" s="459"/>
      <c r="AL27" s="501"/>
      <c r="AM27" s="458">
        <v>110616</v>
      </c>
      <c r="AN27" s="459"/>
      <c r="AO27" s="459"/>
      <c r="AP27" s="459"/>
      <c r="AQ27" s="459"/>
      <c r="AR27" s="501"/>
      <c r="AS27" s="458">
        <v>2911</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t="s">
        <v>121</v>
      </c>
      <c r="BO27" s="527"/>
      <c r="BP27" s="527"/>
      <c r="BQ27" s="527"/>
      <c r="BR27" s="527"/>
      <c r="BS27" s="527"/>
      <c r="BT27" s="527"/>
      <c r="BU27" s="528"/>
      <c r="BV27" s="526">
        <v>320000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4550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1732506</v>
      </c>
      <c r="BO28" s="371"/>
      <c r="BP28" s="371"/>
      <c r="BQ28" s="371"/>
      <c r="BR28" s="371"/>
      <c r="BS28" s="371"/>
      <c r="BT28" s="371"/>
      <c r="BU28" s="372"/>
      <c r="BV28" s="370">
        <v>1321470</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14</v>
      </c>
      <c r="M29" s="459"/>
      <c r="N29" s="459"/>
      <c r="O29" s="459"/>
      <c r="P29" s="501"/>
      <c r="Q29" s="458">
        <v>4300</v>
      </c>
      <c r="R29" s="459"/>
      <c r="S29" s="459"/>
      <c r="T29" s="459"/>
      <c r="U29" s="459"/>
      <c r="V29" s="501"/>
      <c r="W29" s="556"/>
      <c r="X29" s="557"/>
      <c r="Y29" s="558"/>
      <c r="Z29" s="457" t="s">
        <v>177</v>
      </c>
      <c r="AA29" s="437"/>
      <c r="AB29" s="437"/>
      <c r="AC29" s="437"/>
      <c r="AD29" s="437"/>
      <c r="AE29" s="437"/>
      <c r="AF29" s="437"/>
      <c r="AG29" s="438"/>
      <c r="AH29" s="458">
        <v>263</v>
      </c>
      <c r="AI29" s="459"/>
      <c r="AJ29" s="459"/>
      <c r="AK29" s="459"/>
      <c r="AL29" s="501"/>
      <c r="AM29" s="458">
        <v>814191</v>
      </c>
      <c r="AN29" s="459"/>
      <c r="AO29" s="459"/>
      <c r="AP29" s="459"/>
      <c r="AQ29" s="459"/>
      <c r="AR29" s="501"/>
      <c r="AS29" s="458">
        <v>3096</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312575</v>
      </c>
      <c r="BO29" s="408"/>
      <c r="BP29" s="408"/>
      <c r="BQ29" s="408"/>
      <c r="BR29" s="408"/>
      <c r="BS29" s="408"/>
      <c r="BT29" s="408"/>
      <c r="BU29" s="409"/>
      <c r="BV29" s="407">
        <v>275491</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98.4</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2341019</v>
      </c>
      <c r="BO30" s="527"/>
      <c r="BP30" s="527"/>
      <c r="BQ30" s="527"/>
      <c r="BR30" s="527"/>
      <c r="BS30" s="527"/>
      <c r="BT30" s="527"/>
      <c r="BU30" s="528"/>
      <c r="BV30" s="526">
        <v>2331606</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善通寺市特別会計国民健康保険</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善通寺市下水道事業会計</v>
      </c>
      <c r="AP34" s="598"/>
      <c r="AQ34" s="598"/>
      <c r="AR34" s="598"/>
      <c r="AS34" s="598"/>
      <c r="AT34" s="598"/>
      <c r="AU34" s="598"/>
      <c r="AV34" s="598"/>
      <c r="AW34" s="598"/>
      <c r="AX34" s="598"/>
      <c r="AY34" s="598"/>
      <c r="AZ34" s="598"/>
      <c r="BA34" s="598"/>
      <c r="BB34" s="598"/>
      <c r="BC34" s="598"/>
      <c r="BD34" s="181"/>
      <c r="BE34" s="597">
        <f>IF(BG34="","",MAX(C34:D43,U34:V43,AM34:AN43)+1)</f>
        <v>7</v>
      </c>
      <c r="BF34" s="597"/>
      <c r="BG34" s="598" t="str">
        <f>IF('各会計、関係団体の財政状況及び健全化判断比率'!B33="","",'各会計、関係団体の財政状況及び健全化判断比率'!B33)</f>
        <v>善通寺市特別会計農業集落排水</v>
      </c>
      <c r="BH34" s="598"/>
      <c r="BI34" s="598"/>
      <c r="BJ34" s="598"/>
      <c r="BK34" s="598"/>
      <c r="BL34" s="598"/>
      <c r="BM34" s="598"/>
      <c r="BN34" s="598"/>
      <c r="BO34" s="598"/>
      <c r="BP34" s="598"/>
      <c r="BQ34" s="598"/>
      <c r="BR34" s="598"/>
      <c r="BS34" s="598"/>
      <c r="BT34" s="598"/>
      <c r="BU34" s="598"/>
      <c r="BV34" s="181"/>
      <c r="BW34" s="597">
        <f>IF(BY34="","",MAX(C34:D43,U34:V43,AM34:AN43,BE34:BF43)+1)</f>
        <v>9</v>
      </c>
      <c r="BX34" s="597"/>
      <c r="BY34" s="598" t="str">
        <f>IF('各会計、関係団体の財政状況及び健全化判断比率'!B68="","",'各会計、関係団体の財政状況及び健全化判断比率'!B68)</f>
        <v>中讃広域行政事務組合（一般会計）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19</v>
      </c>
      <c r="CP34" s="597"/>
      <c r="CQ34" s="598" t="str">
        <f>IF('各会計、関係団体の財政状況及び健全化判断比率'!BS7="","",'各会計、関係団体の財政状況及び健全化判断比率'!BS7)</f>
        <v>（公財）ハートスクエア善通寺</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善通寺市特別会計介護保険</v>
      </c>
      <c r="X35" s="598"/>
      <c r="Y35" s="598"/>
      <c r="Z35" s="598"/>
      <c r="AA35" s="598"/>
      <c r="AB35" s="598"/>
      <c r="AC35" s="598"/>
      <c r="AD35" s="598"/>
      <c r="AE35" s="598"/>
      <c r="AF35" s="598"/>
      <c r="AG35" s="598"/>
      <c r="AH35" s="598"/>
      <c r="AI35" s="598"/>
      <c r="AJ35" s="598"/>
      <c r="AK35" s="598"/>
      <c r="AL35" s="181"/>
      <c r="AM35" s="597" t="str">
        <f t="shared" ref="AM35:AM43" si="0">IF(AO35="","",AM34+1)</f>
        <v/>
      </c>
      <c r="AN35" s="597"/>
      <c r="AO35" s="598"/>
      <c r="AP35" s="598"/>
      <c r="AQ35" s="598"/>
      <c r="AR35" s="598"/>
      <c r="AS35" s="598"/>
      <c r="AT35" s="598"/>
      <c r="AU35" s="598"/>
      <c r="AV35" s="598"/>
      <c r="AW35" s="598"/>
      <c r="AX35" s="598"/>
      <c r="AY35" s="598"/>
      <c r="AZ35" s="598"/>
      <c r="BA35" s="598"/>
      <c r="BB35" s="598"/>
      <c r="BC35" s="598"/>
      <c r="BD35" s="181"/>
      <c r="BE35" s="597">
        <f t="shared" ref="BE35:BE43" si="1">IF(BG35="","",BE34+1)</f>
        <v>8</v>
      </c>
      <c r="BF35" s="597"/>
      <c r="BG35" s="598" t="str">
        <f>IF('各会計、関係団体の財政状況及び健全化判断比率'!B34="","",'各会計、関係団体の財政状況及び健全化判断比率'!B34)</f>
        <v>善通寺市特別会計太陽光発電</v>
      </c>
      <c r="BH35" s="598"/>
      <c r="BI35" s="598"/>
      <c r="BJ35" s="598"/>
      <c r="BK35" s="598"/>
      <c r="BL35" s="598"/>
      <c r="BM35" s="598"/>
      <c r="BN35" s="598"/>
      <c r="BO35" s="598"/>
      <c r="BP35" s="598"/>
      <c r="BQ35" s="598"/>
      <c r="BR35" s="598"/>
      <c r="BS35" s="598"/>
      <c r="BT35" s="598"/>
      <c r="BU35" s="598"/>
      <c r="BV35" s="181"/>
      <c r="BW35" s="597">
        <f t="shared" ref="BW35:BW43" si="2">IF(BY35="","",BW34+1)</f>
        <v>10</v>
      </c>
      <c r="BX35" s="597"/>
      <c r="BY35" s="598" t="str">
        <f>IF('各会計、関係団体の財政状況及び健全化判断比率'!B69="","",'各会計、関係団体の財政状況及び健全化判断比率'!B69)</f>
        <v>中讃広域行政事務組合（仲善クリーンセンター）</v>
      </c>
      <c r="BZ35" s="598"/>
      <c r="CA35" s="598"/>
      <c r="CB35" s="598"/>
      <c r="CC35" s="598"/>
      <c r="CD35" s="598"/>
      <c r="CE35" s="598"/>
      <c r="CF35" s="598"/>
      <c r="CG35" s="598"/>
      <c r="CH35" s="598"/>
      <c r="CI35" s="598"/>
      <c r="CJ35" s="598"/>
      <c r="CK35" s="598"/>
      <c r="CL35" s="598"/>
      <c r="CM35" s="598"/>
      <c r="CN35" s="181"/>
      <c r="CO35" s="597">
        <f t="shared" ref="CO35:CO43" si="3">IF(CQ35="","",CO34+1)</f>
        <v>20</v>
      </c>
      <c r="CP35" s="597"/>
      <c r="CQ35" s="598" t="str">
        <f>IF('各会計、関係団体の財政状況及び健全化判断比率'!BS8="","",'各会計、関係団体の財政状況及び健全化判断比率'!BS8)</f>
        <v>（株）まんでがん</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善通寺市特別会計介護予防サービス</v>
      </c>
      <c r="X36" s="598"/>
      <c r="Y36" s="598"/>
      <c r="Z36" s="598"/>
      <c r="AA36" s="598"/>
      <c r="AB36" s="598"/>
      <c r="AC36" s="598"/>
      <c r="AD36" s="598"/>
      <c r="AE36" s="598"/>
      <c r="AF36" s="598"/>
      <c r="AG36" s="598"/>
      <c r="AH36" s="598"/>
      <c r="AI36" s="598"/>
      <c r="AJ36" s="598"/>
      <c r="AK36" s="598"/>
      <c r="AL36" s="181"/>
      <c r="AM36" s="597" t="str">
        <f t="shared" si="0"/>
        <v/>
      </c>
      <c r="AN36" s="597"/>
      <c r="AO36" s="598"/>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11</v>
      </c>
      <c r="BX36" s="597"/>
      <c r="BY36" s="598" t="str">
        <f>IF('各会計、関係団体の財政状況及び健全化判断比率'!B70="","",'各会計、関係団体の財政状況及び健全化判断比率'!B70)</f>
        <v>中讃広域行政事務組合（クリントピア丸亀）</v>
      </c>
      <c r="BZ36" s="598"/>
      <c r="CA36" s="598"/>
      <c r="CB36" s="598"/>
      <c r="CC36" s="598"/>
      <c r="CD36" s="598"/>
      <c r="CE36" s="598"/>
      <c r="CF36" s="598"/>
      <c r="CG36" s="598"/>
      <c r="CH36" s="598"/>
      <c r="CI36" s="598"/>
      <c r="CJ36" s="598"/>
      <c r="CK36" s="598"/>
      <c r="CL36" s="598"/>
      <c r="CM36" s="598"/>
      <c r="CN36" s="181"/>
      <c r="CO36" s="597">
        <f t="shared" si="3"/>
        <v>21</v>
      </c>
      <c r="CP36" s="597"/>
      <c r="CQ36" s="598" t="str">
        <f>IF('各会計、関係団体の財政状況及び健全化判断比率'!BS9="","",'各会計、関係団体の財政状況及び健全化判断比率'!BS9)</f>
        <v>（公財）善通寺市農地管理公社</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善通寺市特別会計後期高齢者医療</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12</v>
      </c>
      <c r="BX37" s="597"/>
      <c r="BY37" s="598" t="str">
        <f>IF('各会計、関係団体の財政状況及び健全化判断比率'!B71="","",'各会計、関係団体の財政状況及び健全化判断比率'!B71)</f>
        <v>中讃広域行政事務組合（瀬戸グリーンセンター）</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13</v>
      </c>
      <c r="BX38" s="597"/>
      <c r="BY38" s="598" t="str">
        <f>IF('各会計、関係団体の財政状況及び健全化判断比率'!B72="","",'各会計、関係団体の財政状況及び健全化判断比率'!B72)</f>
        <v>まんのう町外三ヶ市町山林組合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14</v>
      </c>
      <c r="BX39" s="597"/>
      <c r="BY39" s="598" t="str">
        <f>IF('各会計、関係団体の財政状況及び健全化判断比率'!B73="","",'各会計、関係団体の財政状況及び健全化判断比率'!B73)</f>
        <v>まんのう町外三ヶ市町（七箇地区）山林組合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15</v>
      </c>
      <c r="BX40" s="597"/>
      <c r="BY40" s="598" t="str">
        <f>IF('各会計、関係団体の財政状況及び健全化判断比率'!B74="","",'各会計、関係団体の財政状況及び健全化判断比率'!B74)</f>
        <v>まんのう町外二ヶ市町（十郷地区）山林組合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16</v>
      </c>
      <c r="BX41" s="597"/>
      <c r="BY41" s="598" t="str">
        <f>IF('各会計、関係団体の財政状況及び健全化判断比率'!B75="","",'各会計、関係団体の財政状況及び健全化判断比率'!B75)</f>
        <v>香川県市町総合事務組合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17</v>
      </c>
      <c r="BX42" s="597"/>
      <c r="BY42" s="598" t="str">
        <f>IF('各会計、関係団体の財政状況及び健全化判断比率'!B76="","",'各会計、関係団体の財政状況及び健全化判断比率'!B76)</f>
        <v>香川県後期高齢者医療広域連合（一般会計）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18</v>
      </c>
      <c r="BX43" s="597"/>
      <c r="BY43" s="598" t="str">
        <f>IF('各会計、関係団体の財政状況及び健全化判断比率'!B77="","",'各会計、関係団体の財政状況及び健全化判断比率'!B77)</f>
        <v>香川県後期高齢者医療広域連合（後期高齢者医療事業）</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Kk6WWsxCnRq8a2G7J8iqKf5O+W4ps8VklP/H7bSseH4a02bPRKG6lcDu2sQnTSaN9WGaKiSn7sKeqjiNJOwKww==" saltValue="sXasIY577S+CavV4Lxt1Vg=="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zoomScale="85" zoomScaleNormal="85"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3684783</v>
      </c>
      <c r="S5" s="613"/>
      <c r="T5" s="613"/>
      <c r="U5" s="613"/>
      <c r="V5" s="613"/>
      <c r="W5" s="613"/>
      <c r="X5" s="613"/>
      <c r="Y5" s="614"/>
      <c r="Z5" s="615">
        <v>23.2</v>
      </c>
      <c r="AA5" s="615"/>
      <c r="AB5" s="615"/>
      <c r="AC5" s="615"/>
      <c r="AD5" s="616">
        <v>3576150</v>
      </c>
      <c r="AE5" s="616"/>
      <c r="AF5" s="616"/>
      <c r="AG5" s="616"/>
      <c r="AH5" s="616"/>
      <c r="AI5" s="616"/>
      <c r="AJ5" s="616"/>
      <c r="AK5" s="616"/>
      <c r="AL5" s="617">
        <v>43.9</v>
      </c>
      <c r="AM5" s="618"/>
      <c r="AN5" s="618"/>
      <c r="AO5" s="619"/>
      <c r="AP5" s="609" t="s">
        <v>216</v>
      </c>
      <c r="AQ5" s="610"/>
      <c r="AR5" s="610"/>
      <c r="AS5" s="610"/>
      <c r="AT5" s="610"/>
      <c r="AU5" s="610"/>
      <c r="AV5" s="610"/>
      <c r="AW5" s="610"/>
      <c r="AX5" s="610"/>
      <c r="AY5" s="610"/>
      <c r="AZ5" s="610"/>
      <c r="BA5" s="610"/>
      <c r="BB5" s="610"/>
      <c r="BC5" s="610"/>
      <c r="BD5" s="610"/>
      <c r="BE5" s="610"/>
      <c r="BF5" s="611"/>
      <c r="BG5" s="623">
        <v>3576150</v>
      </c>
      <c r="BH5" s="624"/>
      <c r="BI5" s="624"/>
      <c r="BJ5" s="624"/>
      <c r="BK5" s="624"/>
      <c r="BL5" s="624"/>
      <c r="BM5" s="624"/>
      <c r="BN5" s="625"/>
      <c r="BO5" s="626">
        <v>97.1</v>
      </c>
      <c r="BP5" s="626"/>
      <c r="BQ5" s="626"/>
      <c r="BR5" s="626"/>
      <c r="BS5" s="627">
        <v>40691</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109230</v>
      </c>
      <c r="S6" s="624"/>
      <c r="T6" s="624"/>
      <c r="U6" s="624"/>
      <c r="V6" s="624"/>
      <c r="W6" s="624"/>
      <c r="X6" s="624"/>
      <c r="Y6" s="625"/>
      <c r="Z6" s="626">
        <v>0.7</v>
      </c>
      <c r="AA6" s="626"/>
      <c r="AB6" s="626"/>
      <c r="AC6" s="626"/>
      <c r="AD6" s="627">
        <v>109230</v>
      </c>
      <c r="AE6" s="627"/>
      <c r="AF6" s="627"/>
      <c r="AG6" s="627"/>
      <c r="AH6" s="627"/>
      <c r="AI6" s="627"/>
      <c r="AJ6" s="627"/>
      <c r="AK6" s="627"/>
      <c r="AL6" s="628">
        <v>1.3</v>
      </c>
      <c r="AM6" s="629"/>
      <c r="AN6" s="629"/>
      <c r="AO6" s="630"/>
      <c r="AP6" s="620" t="s">
        <v>221</v>
      </c>
      <c r="AQ6" s="621"/>
      <c r="AR6" s="621"/>
      <c r="AS6" s="621"/>
      <c r="AT6" s="621"/>
      <c r="AU6" s="621"/>
      <c r="AV6" s="621"/>
      <c r="AW6" s="621"/>
      <c r="AX6" s="621"/>
      <c r="AY6" s="621"/>
      <c r="AZ6" s="621"/>
      <c r="BA6" s="621"/>
      <c r="BB6" s="621"/>
      <c r="BC6" s="621"/>
      <c r="BD6" s="621"/>
      <c r="BE6" s="621"/>
      <c r="BF6" s="622"/>
      <c r="BG6" s="623">
        <v>3576150</v>
      </c>
      <c r="BH6" s="624"/>
      <c r="BI6" s="624"/>
      <c r="BJ6" s="624"/>
      <c r="BK6" s="624"/>
      <c r="BL6" s="624"/>
      <c r="BM6" s="624"/>
      <c r="BN6" s="625"/>
      <c r="BO6" s="626">
        <v>97.1</v>
      </c>
      <c r="BP6" s="626"/>
      <c r="BQ6" s="626"/>
      <c r="BR6" s="626"/>
      <c r="BS6" s="627">
        <v>40691</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174027</v>
      </c>
      <c r="CS6" s="624"/>
      <c r="CT6" s="624"/>
      <c r="CU6" s="624"/>
      <c r="CV6" s="624"/>
      <c r="CW6" s="624"/>
      <c r="CX6" s="624"/>
      <c r="CY6" s="625"/>
      <c r="CZ6" s="617">
        <v>1.2</v>
      </c>
      <c r="DA6" s="618"/>
      <c r="DB6" s="618"/>
      <c r="DC6" s="634"/>
      <c r="DD6" s="632" t="s">
        <v>121</v>
      </c>
      <c r="DE6" s="624"/>
      <c r="DF6" s="624"/>
      <c r="DG6" s="624"/>
      <c r="DH6" s="624"/>
      <c r="DI6" s="624"/>
      <c r="DJ6" s="624"/>
      <c r="DK6" s="624"/>
      <c r="DL6" s="624"/>
      <c r="DM6" s="624"/>
      <c r="DN6" s="624"/>
      <c r="DO6" s="624"/>
      <c r="DP6" s="625"/>
      <c r="DQ6" s="632">
        <v>174027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2155</v>
      </c>
      <c r="S7" s="624"/>
      <c r="T7" s="624"/>
      <c r="U7" s="624"/>
      <c r="V7" s="624"/>
      <c r="W7" s="624"/>
      <c r="X7" s="624"/>
      <c r="Y7" s="625"/>
      <c r="Z7" s="626">
        <v>0</v>
      </c>
      <c r="AA7" s="626"/>
      <c r="AB7" s="626"/>
      <c r="AC7" s="626"/>
      <c r="AD7" s="627">
        <v>2155</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1670543</v>
      </c>
      <c r="BH7" s="624"/>
      <c r="BI7" s="624"/>
      <c r="BJ7" s="624"/>
      <c r="BK7" s="624"/>
      <c r="BL7" s="624"/>
      <c r="BM7" s="624"/>
      <c r="BN7" s="625"/>
      <c r="BO7" s="626">
        <v>45.3</v>
      </c>
      <c r="BP7" s="626"/>
      <c r="BQ7" s="626"/>
      <c r="BR7" s="626"/>
      <c r="BS7" s="627">
        <v>40691</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2925781</v>
      </c>
      <c r="CS7" s="624"/>
      <c r="CT7" s="624"/>
      <c r="CU7" s="624"/>
      <c r="CV7" s="624"/>
      <c r="CW7" s="624"/>
      <c r="CX7" s="624"/>
      <c r="CY7" s="625"/>
      <c r="CZ7" s="626">
        <v>19.5</v>
      </c>
      <c r="DA7" s="626"/>
      <c r="DB7" s="626"/>
      <c r="DC7" s="626"/>
      <c r="DD7" s="632">
        <v>20889</v>
      </c>
      <c r="DE7" s="624"/>
      <c r="DF7" s="624"/>
      <c r="DG7" s="624"/>
      <c r="DH7" s="624"/>
      <c r="DI7" s="624"/>
      <c r="DJ7" s="624"/>
      <c r="DK7" s="624"/>
      <c r="DL7" s="624"/>
      <c r="DM7" s="624"/>
      <c r="DN7" s="624"/>
      <c r="DO7" s="624"/>
      <c r="DP7" s="625"/>
      <c r="DQ7" s="632">
        <v>2036255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32354</v>
      </c>
      <c r="S8" s="624"/>
      <c r="T8" s="624"/>
      <c r="U8" s="624"/>
      <c r="V8" s="624"/>
      <c r="W8" s="624"/>
      <c r="X8" s="624"/>
      <c r="Y8" s="625"/>
      <c r="Z8" s="626">
        <v>0.2</v>
      </c>
      <c r="AA8" s="626"/>
      <c r="AB8" s="626"/>
      <c r="AC8" s="626"/>
      <c r="AD8" s="627">
        <v>32354</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56421</v>
      </c>
      <c r="BH8" s="624"/>
      <c r="BI8" s="624"/>
      <c r="BJ8" s="624"/>
      <c r="BK8" s="624"/>
      <c r="BL8" s="624"/>
      <c r="BM8" s="624"/>
      <c r="BN8" s="625"/>
      <c r="BO8" s="626">
        <v>1.5</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5877906</v>
      </c>
      <c r="CS8" s="624"/>
      <c r="CT8" s="624"/>
      <c r="CU8" s="624"/>
      <c r="CV8" s="624"/>
      <c r="CW8" s="624"/>
      <c r="CX8" s="624"/>
      <c r="CY8" s="625"/>
      <c r="CZ8" s="626">
        <v>39.1</v>
      </c>
      <c r="DA8" s="626"/>
      <c r="DB8" s="626"/>
      <c r="DC8" s="626"/>
      <c r="DD8" s="632">
        <v>5068</v>
      </c>
      <c r="DE8" s="624"/>
      <c r="DF8" s="624"/>
      <c r="DG8" s="624"/>
      <c r="DH8" s="624"/>
      <c r="DI8" s="624"/>
      <c r="DJ8" s="624"/>
      <c r="DK8" s="624"/>
      <c r="DL8" s="624"/>
      <c r="DM8" s="624"/>
      <c r="DN8" s="624"/>
      <c r="DO8" s="624"/>
      <c r="DP8" s="625"/>
      <c r="DQ8" s="632">
        <v>3269452</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32276</v>
      </c>
      <c r="S9" s="624"/>
      <c r="T9" s="624"/>
      <c r="U9" s="624"/>
      <c r="V9" s="624"/>
      <c r="W9" s="624"/>
      <c r="X9" s="624"/>
      <c r="Y9" s="625"/>
      <c r="Z9" s="626">
        <v>0.2</v>
      </c>
      <c r="AA9" s="626"/>
      <c r="AB9" s="626"/>
      <c r="AC9" s="626"/>
      <c r="AD9" s="627">
        <v>32276</v>
      </c>
      <c r="AE9" s="627"/>
      <c r="AF9" s="627"/>
      <c r="AG9" s="627"/>
      <c r="AH9" s="627"/>
      <c r="AI9" s="627"/>
      <c r="AJ9" s="627"/>
      <c r="AK9" s="627"/>
      <c r="AL9" s="628">
        <v>0.4</v>
      </c>
      <c r="AM9" s="629"/>
      <c r="AN9" s="629"/>
      <c r="AO9" s="630"/>
      <c r="AP9" s="620" t="s">
        <v>230</v>
      </c>
      <c r="AQ9" s="621"/>
      <c r="AR9" s="621"/>
      <c r="AS9" s="621"/>
      <c r="AT9" s="621"/>
      <c r="AU9" s="621"/>
      <c r="AV9" s="621"/>
      <c r="AW9" s="621"/>
      <c r="AX9" s="621"/>
      <c r="AY9" s="621"/>
      <c r="AZ9" s="621"/>
      <c r="BA9" s="621"/>
      <c r="BB9" s="621"/>
      <c r="BC9" s="621"/>
      <c r="BD9" s="621"/>
      <c r="BE9" s="621"/>
      <c r="BF9" s="622"/>
      <c r="BG9" s="623">
        <v>1430140</v>
      </c>
      <c r="BH9" s="624"/>
      <c r="BI9" s="624"/>
      <c r="BJ9" s="624"/>
      <c r="BK9" s="624"/>
      <c r="BL9" s="624"/>
      <c r="BM9" s="624"/>
      <c r="BN9" s="625"/>
      <c r="BO9" s="626">
        <v>38.799999999999997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1051230</v>
      </c>
      <c r="CS9" s="624"/>
      <c r="CT9" s="624"/>
      <c r="CU9" s="624"/>
      <c r="CV9" s="624"/>
      <c r="CW9" s="624"/>
      <c r="CX9" s="624"/>
      <c r="CY9" s="625"/>
      <c r="CZ9" s="626">
        <v>7</v>
      </c>
      <c r="DA9" s="626"/>
      <c r="DB9" s="626"/>
      <c r="DC9" s="626"/>
      <c r="DD9" s="632">
        <v>42385</v>
      </c>
      <c r="DE9" s="624"/>
      <c r="DF9" s="624"/>
      <c r="DG9" s="624"/>
      <c r="DH9" s="624"/>
      <c r="DI9" s="624"/>
      <c r="DJ9" s="624"/>
      <c r="DK9" s="624"/>
      <c r="DL9" s="624"/>
      <c r="DM9" s="624"/>
      <c r="DN9" s="624"/>
      <c r="DO9" s="624"/>
      <c r="DP9" s="625"/>
      <c r="DQ9" s="632">
        <v>674645</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100778</v>
      </c>
      <c r="BH10" s="624"/>
      <c r="BI10" s="624"/>
      <c r="BJ10" s="624"/>
      <c r="BK10" s="624"/>
      <c r="BL10" s="624"/>
      <c r="BM10" s="624"/>
      <c r="BN10" s="625"/>
      <c r="BO10" s="626">
        <v>2.7</v>
      </c>
      <c r="BP10" s="626"/>
      <c r="BQ10" s="626"/>
      <c r="BR10" s="626"/>
      <c r="BS10" s="627">
        <v>16913</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122108</v>
      </c>
      <c r="CS10" s="624"/>
      <c r="CT10" s="624"/>
      <c r="CU10" s="624"/>
      <c r="CV10" s="624"/>
      <c r="CW10" s="624"/>
      <c r="CX10" s="624"/>
      <c r="CY10" s="625"/>
      <c r="CZ10" s="626">
        <v>0.8</v>
      </c>
      <c r="DA10" s="626"/>
      <c r="DB10" s="626"/>
      <c r="DC10" s="626"/>
      <c r="DD10" s="632" t="s">
        <v>121</v>
      </c>
      <c r="DE10" s="624"/>
      <c r="DF10" s="624"/>
      <c r="DG10" s="624"/>
      <c r="DH10" s="624"/>
      <c r="DI10" s="624"/>
      <c r="DJ10" s="624"/>
      <c r="DK10" s="624"/>
      <c r="DL10" s="624"/>
      <c r="DM10" s="624"/>
      <c r="DN10" s="624"/>
      <c r="DO10" s="624"/>
      <c r="DP10" s="625"/>
      <c r="DQ10" s="632">
        <v>101518</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801274</v>
      </c>
      <c r="S11" s="624"/>
      <c r="T11" s="624"/>
      <c r="U11" s="624"/>
      <c r="V11" s="624"/>
      <c r="W11" s="624"/>
      <c r="X11" s="624"/>
      <c r="Y11" s="625"/>
      <c r="Z11" s="628">
        <v>5</v>
      </c>
      <c r="AA11" s="629"/>
      <c r="AB11" s="629"/>
      <c r="AC11" s="635"/>
      <c r="AD11" s="632">
        <v>801274</v>
      </c>
      <c r="AE11" s="624"/>
      <c r="AF11" s="624"/>
      <c r="AG11" s="624"/>
      <c r="AH11" s="624"/>
      <c r="AI11" s="624"/>
      <c r="AJ11" s="624"/>
      <c r="AK11" s="625"/>
      <c r="AL11" s="628">
        <v>9.8000000000000007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83204</v>
      </c>
      <c r="BH11" s="624"/>
      <c r="BI11" s="624"/>
      <c r="BJ11" s="624"/>
      <c r="BK11" s="624"/>
      <c r="BL11" s="624"/>
      <c r="BM11" s="624"/>
      <c r="BN11" s="625"/>
      <c r="BO11" s="626">
        <v>2.2999999999999998</v>
      </c>
      <c r="BP11" s="626"/>
      <c r="BQ11" s="626"/>
      <c r="BR11" s="626"/>
      <c r="BS11" s="627">
        <v>23778</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349375</v>
      </c>
      <c r="CS11" s="624"/>
      <c r="CT11" s="624"/>
      <c r="CU11" s="624"/>
      <c r="CV11" s="624"/>
      <c r="CW11" s="624"/>
      <c r="CX11" s="624"/>
      <c r="CY11" s="625"/>
      <c r="CZ11" s="626">
        <v>2.2999999999999998</v>
      </c>
      <c r="DA11" s="626"/>
      <c r="DB11" s="626"/>
      <c r="DC11" s="626"/>
      <c r="DD11" s="632">
        <v>112732</v>
      </c>
      <c r="DE11" s="624"/>
      <c r="DF11" s="624"/>
      <c r="DG11" s="624"/>
      <c r="DH11" s="624"/>
      <c r="DI11" s="624"/>
      <c r="DJ11" s="624"/>
      <c r="DK11" s="624"/>
      <c r="DL11" s="624"/>
      <c r="DM11" s="624"/>
      <c r="DN11" s="624"/>
      <c r="DO11" s="624"/>
      <c r="DP11" s="625"/>
      <c r="DQ11" s="632">
        <v>256338</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121</v>
      </c>
      <c r="S12" s="624"/>
      <c r="T12" s="624"/>
      <c r="U12" s="624"/>
      <c r="V12" s="624"/>
      <c r="W12" s="624"/>
      <c r="X12" s="624"/>
      <c r="Y12" s="625"/>
      <c r="Z12" s="626" t="s">
        <v>121</v>
      </c>
      <c r="AA12" s="626"/>
      <c r="AB12" s="626"/>
      <c r="AC12" s="626"/>
      <c r="AD12" s="627" t="s">
        <v>121</v>
      </c>
      <c r="AE12" s="627"/>
      <c r="AF12" s="627"/>
      <c r="AG12" s="627"/>
      <c r="AH12" s="627"/>
      <c r="AI12" s="627"/>
      <c r="AJ12" s="627"/>
      <c r="AK12" s="627"/>
      <c r="AL12" s="628" t="s">
        <v>121</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1490302</v>
      </c>
      <c r="BH12" s="624"/>
      <c r="BI12" s="624"/>
      <c r="BJ12" s="624"/>
      <c r="BK12" s="624"/>
      <c r="BL12" s="624"/>
      <c r="BM12" s="624"/>
      <c r="BN12" s="625"/>
      <c r="BO12" s="626">
        <v>40.4</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255800</v>
      </c>
      <c r="CS12" s="624"/>
      <c r="CT12" s="624"/>
      <c r="CU12" s="624"/>
      <c r="CV12" s="624"/>
      <c r="CW12" s="624"/>
      <c r="CX12" s="624"/>
      <c r="CY12" s="625"/>
      <c r="CZ12" s="626">
        <v>1.7</v>
      </c>
      <c r="DA12" s="626"/>
      <c r="DB12" s="626"/>
      <c r="DC12" s="626"/>
      <c r="DD12" s="632" t="s">
        <v>121</v>
      </c>
      <c r="DE12" s="624"/>
      <c r="DF12" s="624"/>
      <c r="DG12" s="624"/>
      <c r="DH12" s="624"/>
      <c r="DI12" s="624"/>
      <c r="DJ12" s="624"/>
      <c r="DK12" s="624"/>
      <c r="DL12" s="624"/>
      <c r="DM12" s="624"/>
      <c r="DN12" s="624"/>
      <c r="DO12" s="624"/>
      <c r="DP12" s="625"/>
      <c r="DQ12" s="632">
        <v>163369</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1484958</v>
      </c>
      <c r="BH13" s="624"/>
      <c r="BI13" s="624"/>
      <c r="BJ13" s="624"/>
      <c r="BK13" s="624"/>
      <c r="BL13" s="624"/>
      <c r="BM13" s="624"/>
      <c r="BN13" s="625"/>
      <c r="BO13" s="626">
        <v>40.299999999999997</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1057068</v>
      </c>
      <c r="CS13" s="624"/>
      <c r="CT13" s="624"/>
      <c r="CU13" s="624"/>
      <c r="CV13" s="624"/>
      <c r="CW13" s="624"/>
      <c r="CX13" s="624"/>
      <c r="CY13" s="625"/>
      <c r="CZ13" s="626">
        <v>7</v>
      </c>
      <c r="DA13" s="626"/>
      <c r="DB13" s="626"/>
      <c r="DC13" s="626"/>
      <c r="DD13" s="632">
        <v>168941</v>
      </c>
      <c r="DE13" s="624"/>
      <c r="DF13" s="624"/>
      <c r="DG13" s="624"/>
      <c r="DH13" s="624"/>
      <c r="DI13" s="624"/>
      <c r="DJ13" s="624"/>
      <c r="DK13" s="624"/>
      <c r="DL13" s="624"/>
      <c r="DM13" s="624"/>
      <c r="DN13" s="624"/>
      <c r="DO13" s="624"/>
      <c r="DP13" s="625"/>
      <c r="DQ13" s="632">
        <v>779938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1424</v>
      </c>
      <c r="S14" s="624"/>
      <c r="T14" s="624"/>
      <c r="U14" s="624"/>
      <c r="V14" s="624"/>
      <c r="W14" s="624"/>
      <c r="X14" s="624"/>
      <c r="Y14" s="625"/>
      <c r="Z14" s="626">
        <v>0</v>
      </c>
      <c r="AA14" s="626"/>
      <c r="AB14" s="626"/>
      <c r="AC14" s="626"/>
      <c r="AD14" s="627">
        <v>1424</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129237</v>
      </c>
      <c r="BH14" s="624"/>
      <c r="BI14" s="624"/>
      <c r="BJ14" s="624"/>
      <c r="BK14" s="624"/>
      <c r="BL14" s="624"/>
      <c r="BM14" s="624"/>
      <c r="BN14" s="625"/>
      <c r="BO14" s="626">
        <v>3.5</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431753</v>
      </c>
      <c r="CS14" s="624"/>
      <c r="CT14" s="624"/>
      <c r="CU14" s="624"/>
      <c r="CV14" s="624"/>
      <c r="CW14" s="624"/>
      <c r="CX14" s="624"/>
      <c r="CY14" s="625"/>
      <c r="CZ14" s="626">
        <v>2.9</v>
      </c>
      <c r="DA14" s="626"/>
      <c r="DB14" s="626"/>
      <c r="DC14" s="626"/>
      <c r="DD14" s="632">
        <v>23294</v>
      </c>
      <c r="DE14" s="624"/>
      <c r="DF14" s="624"/>
      <c r="DG14" s="624"/>
      <c r="DH14" s="624"/>
      <c r="DI14" s="624"/>
      <c r="DJ14" s="624"/>
      <c r="DK14" s="624"/>
      <c r="DL14" s="624"/>
      <c r="DM14" s="624"/>
      <c r="DN14" s="624"/>
      <c r="DO14" s="624"/>
      <c r="DP14" s="625"/>
      <c r="DQ14" s="632">
        <v>414544</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286068</v>
      </c>
      <c r="BH15" s="624"/>
      <c r="BI15" s="624"/>
      <c r="BJ15" s="624"/>
      <c r="BK15" s="624"/>
      <c r="BL15" s="624"/>
      <c r="BM15" s="624"/>
      <c r="BN15" s="625"/>
      <c r="BO15" s="626">
        <v>7.8</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1695623</v>
      </c>
      <c r="CS15" s="624"/>
      <c r="CT15" s="624"/>
      <c r="CU15" s="624"/>
      <c r="CV15" s="624"/>
      <c r="CW15" s="624"/>
      <c r="CX15" s="624"/>
      <c r="CY15" s="625"/>
      <c r="CZ15" s="626">
        <v>11.3</v>
      </c>
      <c r="DA15" s="626"/>
      <c r="DB15" s="626"/>
      <c r="DC15" s="626"/>
      <c r="DD15" s="632">
        <v>63855</v>
      </c>
      <c r="DE15" s="624"/>
      <c r="DF15" s="624"/>
      <c r="DG15" s="624"/>
      <c r="DH15" s="624"/>
      <c r="DI15" s="624"/>
      <c r="DJ15" s="624"/>
      <c r="DK15" s="624"/>
      <c r="DL15" s="624"/>
      <c r="DM15" s="624"/>
      <c r="DN15" s="624"/>
      <c r="DO15" s="624"/>
      <c r="DP15" s="625"/>
      <c r="DQ15" s="632">
        <v>1292627</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14192</v>
      </c>
      <c r="S16" s="624"/>
      <c r="T16" s="624"/>
      <c r="U16" s="624"/>
      <c r="V16" s="624"/>
      <c r="W16" s="624"/>
      <c r="X16" s="624"/>
      <c r="Y16" s="625"/>
      <c r="Z16" s="626">
        <v>0.1</v>
      </c>
      <c r="AA16" s="626"/>
      <c r="AB16" s="626"/>
      <c r="AC16" s="626"/>
      <c r="AD16" s="627">
        <v>14192</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t="s">
        <v>121</v>
      </c>
      <c r="CS16" s="624"/>
      <c r="CT16" s="624"/>
      <c r="CU16" s="624"/>
      <c r="CV16" s="624"/>
      <c r="CW16" s="624"/>
      <c r="CX16" s="624"/>
      <c r="CY16" s="625"/>
      <c r="CZ16" s="626" t="s">
        <v>121</v>
      </c>
      <c r="DA16" s="626"/>
      <c r="DB16" s="626"/>
      <c r="DC16" s="626"/>
      <c r="DD16" s="632" t="s">
        <v>121</v>
      </c>
      <c r="DE16" s="624"/>
      <c r="DF16" s="624"/>
      <c r="DG16" s="624"/>
      <c r="DH16" s="624"/>
      <c r="DI16" s="624"/>
      <c r="DJ16" s="624"/>
      <c r="DK16" s="624"/>
      <c r="DL16" s="624"/>
      <c r="DM16" s="624"/>
      <c r="DN16" s="624"/>
      <c r="DO16" s="624"/>
      <c r="DP16" s="625"/>
      <c r="DQ16" s="632" t="s">
        <v>121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76489</v>
      </c>
      <c r="S17" s="624"/>
      <c r="T17" s="624"/>
      <c r="U17" s="624"/>
      <c r="V17" s="624"/>
      <c r="W17" s="624"/>
      <c r="X17" s="624"/>
      <c r="Y17" s="625"/>
      <c r="Z17" s="626">
        <v>0.5</v>
      </c>
      <c r="AA17" s="626"/>
      <c r="AB17" s="626"/>
      <c r="AC17" s="626"/>
      <c r="AD17" s="627">
        <v>76489</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1089911</v>
      </c>
      <c r="CS17" s="624"/>
      <c r="CT17" s="624"/>
      <c r="CU17" s="624"/>
      <c r="CV17" s="624"/>
      <c r="CW17" s="624"/>
      <c r="CX17" s="624"/>
      <c r="CY17" s="625"/>
      <c r="CZ17" s="626">
        <v>7.3</v>
      </c>
      <c r="DA17" s="626"/>
      <c r="DB17" s="626"/>
      <c r="DC17" s="626"/>
      <c r="DD17" s="632" t="s">
        <v>121</v>
      </c>
      <c r="DE17" s="624"/>
      <c r="DF17" s="624"/>
      <c r="DG17" s="624"/>
      <c r="DH17" s="624"/>
      <c r="DI17" s="624"/>
      <c r="DJ17" s="624"/>
      <c r="DK17" s="624"/>
      <c r="DL17" s="624"/>
      <c r="DM17" s="624"/>
      <c r="DN17" s="624"/>
      <c r="DO17" s="624"/>
      <c r="DP17" s="625"/>
      <c r="DQ17" s="632">
        <v>1034189</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26640</v>
      </c>
      <c r="S18" s="624"/>
      <c r="T18" s="624"/>
      <c r="U18" s="624"/>
      <c r="V18" s="624"/>
      <c r="W18" s="624"/>
      <c r="X18" s="624"/>
      <c r="Y18" s="625"/>
      <c r="Z18" s="626">
        <v>0.2</v>
      </c>
      <c r="AA18" s="626"/>
      <c r="AB18" s="626"/>
      <c r="AC18" s="626"/>
      <c r="AD18" s="627">
        <v>26640</v>
      </c>
      <c r="AE18" s="627"/>
      <c r="AF18" s="627"/>
      <c r="AG18" s="627"/>
      <c r="AH18" s="627"/>
      <c r="AI18" s="627"/>
      <c r="AJ18" s="627"/>
      <c r="AK18" s="627"/>
      <c r="AL18" s="628">
        <v>0.3</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121</v>
      </c>
      <c r="CS18" s="624"/>
      <c r="CT18" s="624"/>
      <c r="CU18" s="624"/>
      <c r="CV18" s="624"/>
      <c r="CW18" s="624"/>
      <c r="CX18" s="624"/>
      <c r="CY18" s="625"/>
      <c r="CZ18" s="626" t="s">
        <v>121</v>
      </c>
      <c r="DA18" s="626"/>
      <c r="DB18" s="626"/>
      <c r="DC18" s="626"/>
      <c r="DD18" s="632" t="s">
        <v>121</v>
      </c>
      <c r="DE18" s="624"/>
      <c r="DF18" s="624"/>
      <c r="DG18" s="624"/>
      <c r="DH18" s="624"/>
      <c r="DI18" s="624"/>
      <c r="DJ18" s="624"/>
      <c r="DK18" s="624"/>
      <c r="DL18" s="624"/>
      <c r="DM18" s="624"/>
      <c r="DN18" s="624"/>
      <c r="DO18" s="624"/>
      <c r="DP18" s="625"/>
      <c r="DQ18" s="632" t="s">
        <v>121</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25137</v>
      </c>
      <c r="S19" s="624"/>
      <c r="T19" s="624"/>
      <c r="U19" s="624"/>
      <c r="V19" s="624"/>
      <c r="W19" s="624"/>
      <c r="X19" s="624"/>
      <c r="Y19" s="625"/>
      <c r="Z19" s="626">
        <v>0.2</v>
      </c>
      <c r="AA19" s="626"/>
      <c r="AB19" s="626"/>
      <c r="AC19" s="626"/>
      <c r="AD19" s="627">
        <v>25137</v>
      </c>
      <c r="AE19" s="627"/>
      <c r="AF19" s="627"/>
      <c r="AG19" s="627"/>
      <c r="AH19" s="627"/>
      <c r="AI19" s="627"/>
      <c r="AJ19" s="627"/>
      <c r="AK19" s="627"/>
      <c r="AL19" s="628">
        <v>0.3</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108633</v>
      </c>
      <c r="BH19" s="624"/>
      <c r="BI19" s="624"/>
      <c r="BJ19" s="624"/>
      <c r="BK19" s="624"/>
      <c r="BL19" s="624"/>
      <c r="BM19" s="624"/>
      <c r="BN19" s="625"/>
      <c r="BO19" s="626">
        <v>2.9</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1503</v>
      </c>
      <c r="S20" s="624"/>
      <c r="T20" s="624"/>
      <c r="U20" s="624"/>
      <c r="V20" s="624"/>
      <c r="W20" s="624"/>
      <c r="X20" s="624"/>
      <c r="Y20" s="625"/>
      <c r="Z20" s="626">
        <v>0</v>
      </c>
      <c r="AA20" s="626"/>
      <c r="AB20" s="626"/>
      <c r="AC20" s="626"/>
      <c r="AD20" s="627">
        <v>1503</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108633</v>
      </c>
      <c r="BH20" s="624"/>
      <c r="BI20" s="624"/>
      <c r="BJ20" s="624"/>
      <c r="BK20" s="624"/>
      <c r="BL20" s="624"/>
      <c r="BM20" s="624"/>
      <c r="BN20" s="625"/>
      <c r="BO20" s="626">
        <v>2.9</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15030582</v>
      </c>
      <c r="CS20" s="624"/>
      <c r="CT20" s="624"/>
      <c r="CU20" s="624"/>
      <c r="CV20" s="624"/>
      <c r="CW20" s="624"/>
      <c r="CX20" s="624"/>
      <c r="CY20" s="625"/>
      <c r="CZ20" s="626">
        <v>100</v>
      </c>
      <c r="DA20" s="626"/>
      <c r="DB20" s="626"/>
      <c r="DC20" s="626"/>
      <c r="DD20" s="632">
        <v>437164</v>
      </c>
      <c r="DE20" s="624"/>
      <c r="DF20" s="624"/>
      <c r="DG20" s="624"/>
      <c r="DH20" s="624"/>
      <c r="DI20" s="624"/>
      <c r="DJ20" s="624"/>
      <c r="DK20" s="624"/>
      <c r="DL20" s="624"/>
      <c r="DM20" s="624"/>
      <c r="DN20" s="624"/>
      <c r="DO20" s="624"/>
      <c r="DP20" s="625"/>
      <c r="DQ20" s="632">
        <v>10196902</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4201278</v>
      </c>
      <c r="S21" s="624"/>
      <c r="T21" s="624"/>
      <c r="U21" s="624"/>
      <c r="V21" s="624"/>
      <c r="W21" s="624"/>
      <c r="X21" s="624"/>
      <c r="Y21" s="625"/>
      <c r="Z21" s="626">
        <v>26.4</v>
      </c>
      <c r="AA21" s="626"/>
      <c r="AB21" s="626"/>
      <c r="AC21" s="626"/>
      <c r="AD21" s="627">
        <v>3429071</v>
      </c>
      <c r="AE21" s="627"/>
      <c r="AF21" s="627"/>
      <c r="AG21" s="627"/>
      <c r="AH21" s="627"/>
      <c r="AI21" s="627"/>
      <c r="AJ21" s="627"/>
      <c r="AK21" s="627"/>
      <c r="AL21" s="628">
        <v>42.1</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t="s">
        <v>121</v>
      </c>
      <c r="BH21" s="624"/>
      <c r="BI21" s="624"/>
      <c r="BJ21" s="624"/>
      <c r="BK21" s="624"/>
      <c r="BL21" s="624"/>
      <c r="BM21" s="624"/>
      <c r="BN21" s="625"/>
      <c r="BO21" s="626" t="s">
        <v>121</v>
      </c>
      <c r="BP21" s="626"/>
      <c r="BQ21" s="626"/>
      <c r="BR21" s="626"/>
      <c r="BS21" s="627" t="s">
        <v>121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3429071</v>
      </c>
      <c r="S22" s="624"/>
      <c r="T22" s="624"/>
      <c r="U22" s="624"/>
      <c r="V22" s="624"/>
      <c r="W22" s="624"/>
      <c r="X22" s="624"/>
      <c r="Y22" s="625"/>
      <c r="Z22" s="626">
        <v>21.6</v>
      </c>
      <c r="AA22" s="626"/>
      <c r="AB22" s="626"/>
      <c r="AC22" s="626"/>
      <c r="AD22" s="627">
        <v>3429071</v>
      </c>
      <c r="AE22" s="627"/>
      <c r="AF22" s="627"/>
      <c r="AG22" s="627"/>
      <c r="AH22" s="627"/>
      <c r="AI22" s="627"/>
      <c r="AJ22" s="627"/>
      <c r="AK22" s="627"/>
      <c r="AL22" s="628">
        <v>42.1</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121</v>
      </c>
      <c r="BH22" s="624"/>
      <c r="BI22" s="624"/>
      <c r="BJ22" s="624"/>
      <c r="BK22" s="624"/>
      <c r="BL22" s="624"/>
      <c r="BM22" s="624"/>
      <c r="BN22" s="625"/>
      <c r="BO22" s="626" t="s">
        <v>121</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772207</v>
      </c>
      <c r="S23" s="624"/>
      <c r="T23" s="624"/>
      <c r="U23" s="624"/>
      <c r="V23" s="624"/>
      <c r="W23" s="624"/>
      <c r="X23" s="624"/>
      <c r="Y23" s="625"/>
      <c r="Z23" s="626">
        <v>4.9000000000000004</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108633</v>
      </c>
      <c r="BH23" s="624"/>
      <c r="BI23" s="624"/>
      <c r="BJ23" s="624"/>
      <c r="BK23" s="624"/>
      <c r="BL23" s="624"/>
      <c r="BM23" s="624"/>
      <c r="BN23" s="625"/>
      <c r="BO23" s="626">
        <v>2.9</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7825317</v>
      </c>
      <c r="CS24" s="613"/>
      <c r="CT24" s="613"/>
      <c r="CU24" s="613"/>
      <c r="CV24" s="613"/>
      <c r="CW24" s="613"/>
      <c r="CX24" s="613"/>
      <c r="CY24" s="614"/>
      <c r="CZ24" s="617">
        <v>52.1</v>
      </c>
      <c r="DA24" s="618"/>
      <c r="DB24" s="618"/>
      <c r="DC24" s="634"/>
      <c r="DD24" s="653">
        <v>5181581</v>
      </c>
      <c r="DE24" s="613"/>
      <c r="DF24" s="613"/>
      <c r="DG24" s="613"/>
      <c r="DH24" s="613"/>
      <c r="DI24" s="613"/>
      <c r="DJ24" s="613"/>
      <c r="DK24" s="614"/>
      <c r="DL24" s="653">
        <v>4511139</v>
      </c>
      <c r="DM24" s="613"/>
      <c r="DN24" s="613"/>
      <c r="DO24" s="613"/>
      <c r="DP24" s="613"/>
      <c r="DQ24" s="613"/>
      <c r="DR24" s="613"/>
      <c r="DS24" s="613"/>
      <c r="DT24" s="613"/>
      <c r="DU24" s="613"/>
      <c r="DV24" s="614"/>
      <c r="DW24" s="617">
        <v>55.4</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8982095</v>
      </c>
      <c r="S25" s="624"/>
      <c r="T25" s="624"/>
      <c r="U25" s="624"/>
      <c r="V25" s="624"/>
      <c r="W25" s="624"/>
      <c r="X25" s="624"/>
      <c r="Y25" s="625"/>
      <c r="Z25" s="626">
        <v>56.5</v>
      </c>
      <c r="AA25" s="626"/>
      <c r="AB25" s="626"/>
      <c r="AC25" s="626"/>
      <c r="AD25" s="627">
        <v>8101255</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3060990</v>
      </c>
      <c r="CS25" s="656"/>
      <c r="CT25" s="656"/>
      <c r="CU25" s="656"/>
      <c r="CV25" s="656"/>
      <c r="CW25" s="656"/>
      <c r="CX25" s="656"/>
      <c r="CY25" s="657"/>
      <c r="CZ25" s="628">
        <v>20.399999999999999</v>
      </c>
      <c r="DA25" s="654"/>
      <c r="DB25" s="654"/>
      <c r="DC25" s="658"/>
      <c r="DD25" s="632">
        <v>2667008</v>
      </c>
      <c r="DE25" s="656"/>
      <c r="DF25" s="656"/>
      <c r="DG25" s="656"/>
      <c r="DH25" s="656"/>
      <c r="DI25" s="656"/>
      <c r="DJ25" s="656"/>
      <c r="DK25" s="657"/>
      <c r="DL25" s="632">
        <v>2573595</v>
      </c>
      <c r="DM25" s="656"/>
      <c r="DN25" s="656"/>
      <c r="DO25" s="656"/>
      <c r="DP25" s="656"/>
      <c r="DQ25" s="656"/>
      <c r="DR25" s="656"/>
      <c r="DS25" s="656"/>
      <c r="DT25" s="656"/>
      <c r="DU25" s="656"/>
      <c r="DV25" s="657"/>
      <c r="DW25" s="628">
        <v>31.6</v>
      </c>
      <c r="DX25" s="654"/>
      <c r="DY25" s="654"/>
      <c r="DZ25" s="654"/>
      <c r="EA25" s="654"/>
      <c r="EB25" s="654"/>
      <c r="EC25" s="655"/>
    </row>
    <row r="26" spans="2:133" ht="11.25" customHeight="1" x14ac:dyDescent="0.15">
      <c r="B26" s="620" t="s">
        <v>283</v>
      </c>
      <c r="C26" s="621"/>
      <c r="D26" s="621"/>
      <c r="E26" s="621"/>
      <c r="F26" s="621"/>
      <c r="G26" s="621"/>
      <c r="H26" s="621"/>
      <c r="I26" s="621"/>
      <c r="J26" s="621"/>
      <c r="K26" s="621"/>
      <c r="L26" s="621"/>
      <c r="M26" s="621"/>
      <c r="N26" s="621"/>
      <c r="O26" s="621"/>
      <c r="P26" s="621"/>
      <c r="Q26" s="622"/>
      <c r="R26" s="623">
        <v>4050</v>
      </c>
      <c r="S26" s="624"/>
      <c r="T26" s="624"/>
      <c r="U26" s="624"/>
      <c r="V26" s="624"/>
      <c r="W26" s="624"/>
      <c r="X26" s="624"/>
      <c r="Y26" s="625"/>
      <c r="Z26" s="626">
        <v>0</v>
      </c>
      <c r="AA26" s="626"/>
      <c r="AB26" s="626"/>
      <c r="AC26" s="626"/>
      <c r="AD26" s="627">
        <v>4050</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1807337</v>
      </c>
      <c r="CS26" s="624"/>
      <c r="CT26" s="624"/>
      <c r="CU26" s="624"/>
      <c r="CV26" s="624"/>
      <c r="CW26" s="624"/>
      <c r="CX26" s="624"/>
      <c r="CY26" s="625"/>
      <c r="CZ26" s="628">
        <v>12</v>
      </c>
      <c r="DA26" s="654"/>
      <c r="DB26" s="654"/>
      <c r="DC26" s="658"/>
      <c r="DD26" s="632">
        <v>1589879</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4"/>
      <c r="DY26" s="654"/>
      <c r="DZ26" s="654"/>
      <c r="EA26" s="654"/>
      <c r="EB26" s="654"/>
      <c r="EC26" s="655"/>
    </row>
    <row r="27" spans="2:133" ht="11.25" customHeight="1" x14ac:dyDescent="0.15">
      <c r="B27" s="620" t="s">
        <v>286</v>
      </c>
      <c r="C27" s="621"/>
      <c r="D27" s="621"/>
      <c r="E27" s="621"/>
      <c r="F27" s="621"/>
      <c r="G27" s="621"/>
      <c r="H27" s="621"/>
      <c r="I27" s="621"/>
      <c r="J27" s="621"/>
      <c r="K27" s="621"/>
      <c r="L27" s="621"/>
      <c r="M27" s="621"/>
      <c r="N27" s="621"/>
      <c r="O27" s="621"/>
      <c r="P27" s="621"/>
      <c r="Q27" s="622"/>
      <c r="R27" s="623">
        <v>193070</v>
      </c>
      <c r="S27" s="624"/>
      <c r="T27" s="624"/>
      <c r="U27" s="624"/>
      <c r="V27" s="624"/>
      <c r="W27" s="624"/>
      <c r="X27" s="624"/>
      <c r="Y27" s="625"/>
      <c r="Z27" s="626">
        <v>1.2</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3684783</v>
      </c>
      <c r="BH27" s="624"/>
      <c r="BI27" s="624"/>
      <c r="BJ27" s="624"/>
      <c r="BK27" s="624"/>
      <c r="BL27" s="624"/>
      <c r="BM27" s="624"/>
      <c r="BN27" s="625"/>
      <c r="BO27" s="626">
        <v>100</v>
      </c>
      <c r="BP27" s="626"/>
      <c r="BQ27" s="626"/>
      <c r="BR27" s="626"/>
      <c r="BS27" s="627">
        <v>40691</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3674416</v>
      </c>
      <c r="CS27" s="656"/>
      <c r="CT27" s="656"/>
      <c r="CU27" s="656"/>
      <c r="CV27" s="656"/>
      <c r="CW27" s="656"/>
      <c r="CX27" s="656"/>
      <c r="CY27" s="657"/>
      <c r="CZ27" s="628">
        <v>24.4</v>
      </c>
      <c r="DA27" s="654"/>
      <c r="DB27" s="654"/>
      <c r="DC27" s="658"/>
      <c r="DD27" s="632">
        <v>1480384</v>
      </c>
      <c r="DE27" s="656"/>
      <c r="DF27" s="656"/>
      <c r="DG27" s="656"/>
      <c r="DH27" s="656"/>
      <c r="DI27" s="656"/>
      <c r="DJ27" s="656"/>
      <c r="DK27" s="657"/>
      <c r="DL27" s="632">
        <v>903355</v>
      </c>
      <c r="DM27" s="656"/>
      <c r="DN27" s="656"/>
      <c r="DO27" s="656"/>
      <c r="DP27" s="656"/>
      <c r="DQ27" s="656"/>
      <c r="DR27" s="656"/>
      <c r="DS27" s="656"/>
      <c r="DT27" s="656"/>
      <c r="DU27" s="656"/>
      <c r="DV27" s="657"/>
      <c r="DW27" s="628">
        <v>11.1</v>
      </c>
      <c r="DX27" s="654"/>
      <c r="DY27" s="654"/>
      <c r="DZ27" s="654"/>
      <c r="EA27" s="654"/>
      <c r="EB27" s="654"/>
      <c r="EC27" s="655"/>
    </row>
    <row r="28" spans="2:133" ht="11.25" customHeight="1" x14ac:dyDescent="0.15">
      <c r="B28" s="620" t="s">
        <v>289</v>
      </c>
      <c r="C28" s="621"/>
      <c r="D28" s="621"/>
      <c r="E28" s="621"/>
      <c r="F28" s="621"/>
      <c r="G28" s="621"/>
      <c r="H28" s="621"/>
      <c r="I28" s="621"/>
      <c r="J28" s="621"/>
      <c r="K28" s="621"/>
      <c r="L28" s="621"/>
      <c r="M28" s="621"/>
      <c r="N28" s="621"/>
      <c r="O28" s="621"/>
      <c r="P28" s="621"/>
      <c r="Q28" s="622"/>
      <c r="R28" s="623">
        <v>122610</v>
      </c>
      <c r="S28" s="624"/>
      <c r="T28" s="624"/>
      <c r="U28" s="624"/>
      <c r="V28" s="624"/>
      <c r="W28" s="624"/>
      <c r="X28" s="624"/>
      <c r="Y28" s="625"/>
      <c r="Z28" s="626">
        <v>0.8</v>
      </c>
      <c r="AA28" s="626"/>
      <c r="AB28" s="626"/>
      <c r="AC28" s="626"/>
      <c r="AD28" s="627">
        <v>11065</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1089911</v>
      </c>
      <c r="CS28" s="624"/>
      <c r="CT28" s="624"/>
      <c r="CU28" s="624"/>
      <c r="CV28" s="624"/>
      <c r="CW28" s="624"/>
      <c r="CX28" s="624"/>
      <c r="CY28" s="625"/>
      <c r="CZ28" s="628">
        <v>7.3</v>
      </c>
      <c r="DA28" s="654"/>
      <c r="DB28" s="654"/>
      <c r="DC28" s="658"/>
      <c r="DD28" s="632">
        <v>1034189</v>
      </c>
      <c r="DE28" s="624"/>
      <c r="DF28" s="624"/>
      <c r="DG28" s="624"/>
      <c r="DH28" s="624"/>
      <c r="DI28" s="624"/>
      <c r="DJ28" s="624"/>
      <c r="DK28" s="625"/>
      <c r="DL28" s="632">
        <v>1034189</v>
      </c>
      <c r="DM28" s="624"/>
      <c r="DN28" s="624"/>
      <c r="DO28" s="624"/>
      <c r="DP28" s="624"/>
      <c r="DQ28" s="624"/>
      <c r="DR28" s="624"/>
      <c r="DS28" s="624"/>
      <c r="DT28" s="624"/>
      <c r="DU28" s="624"/>
      <c r="DV28" s="625"/>
      <c r="DW28" s="628">
        <v>12.7</v>
      </c>
      <c r="DX28" s="654"/>
      <c r="DY28" s="654"/>
      <c r="DZ28" s="654"/>
      <c r="EA28" s="654"/>
      <c r="EB28" s="654"/>
      <c r="EC28" s="655"/>
    </row>
    <row r="29" spans="2:133" ht="11.25" customHeight="1" x14ac:dyDescent="0.15">
      <c r="B29" s="620" t="s">
        <v>291</v>
      </c>
      <c r="C29" s="621"/>
      <c r="D29" s="621"/>
      <c r="E29" s="621"/>
      <c r="F29" s="621"/>
      <c r="G29" s="621"/>
      <c r="H29" s="621"/>
      <c r="I29" s="621"/>
      <c r="J29" s="621"/>
      <c r="K29" s="621"/>
      <c r="L29" s="621"/>
      <c r="M29" s="621"/>
      <c r="N29" s="621"/>
      <c r="O29" s="621"/>
      <c r="P29" s="621"/>
      <c r="Q29" s="622"/>
      <c r="R29" s="623">
        <v>98559</v>
      </c>
      <c r="S29" s="624"/>
      <c r="T29" s="624"/>
      <c r="U29" s="624"/>
      <c r="V29" s="624"/>
      <c r="W29" s="624"/>
      <c r="X29" s="624"/>
      <c r="Y29" s="625"/>
      <c r="Z29" s="626">
        <v>0.6</v>
      </c>
      <c r="AA29" s="626"/>
      <c r="AB29" s="626"/>
      <c r="AC29" s="626"/>
      <c r="AD29" s="627" t="s">
        <v>121</v>
      </c>
      <c r="AE29" s="627"/>
      <c r="AF29" s="627"/>
      <c r="AG29" s="627"/>
      <c r="AH29" s="627"/>
      <c r="AI29" s="627"/>
      <c r="AJ29" s="627"/>
      <c r="AK29" s="627"/>
      <c r="AL29" s="628" t="s">
        <v>121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59" t="s">
        <v>292</v>
      </c>
      <c r="CE29" s="660"/>
      <c r="CF29" s="620" t="s">
        <v>66</v>
      </c>
      <c r="CG29" s="621"/>
      <c r="CH29" s="621"/>
      <c r="CI29" s="621"/>
      <c r="CJ29" s="621"/>
      <c r="CK29" s="621"/>
      <c r="CL29" s="621"/>
      <c r="CM29" s="621"/>
      <c r="CN29" s="621"/>
      <c r="CO29" s="621"/>
      <c r="CP29" s="621"/>
      <c r="CQ29" s="622"/>
      <c r="CR29" s="623">
        <v>1089911</v>
      </c>
      <c r="CS29" s="656"/>
      <c r="CT29" s="656"/>
      <c r="CU29" s="656"/>
      <c r="CV29" s="656"/>
      <c r="CW29" s="656"/>
      <c r="CX29" s="656"/>
      <c r="CY29" s="657"/>
      <c r="CZ29" s="628">
        <v>7.3</v>
      </c>
      <c r="DA29" s="654"/>
      <c r="DB29" s="654"/>
      <c r="DC29" s="658"/>
      <c r="DD29" s="632">
        <v>1034189</v>
      </c>
      <c r="DE29" s="656"/>
      <c r="DF29" s="656"/>
      <c r="DG29" s="656"/>
      <c r="DH29" s="656"/>
      <c r="DI29" s="656"/>
      <c r="DJ29" s="656"/>
      <c r="DK29" s="657"/>
      <c r="DL29" s="632">
        <v>1034189</v>
      </c>
      <c r="DM29" s="656"/>
      <c r="DN29" s="656"/>
      <c r="DO29" s="656"/>
      <c r="DP29" s="656"/>
      <c r="DQ29" s="656"/>
      <c r="DR29" s="656"/>
      <c r="DS29" s="656"/>
      <c r="DT29" s="656"/>
      <c r="DU29" s="656"/>
      <c r="DV29" s="657"/>
      <c r="DW29" s="628">
        <v>12.7</v>
      </c>
      <c r="DX29" s="654"/>
      <c r="DY29" s="654"/>
      <c r="DZ29" s="654"/>
      <c r="EA29" s="654"/>
      <c r="EB29" s="654"/>
      <c r="EC29" s="655"/>
    </row>
    <row r="30" spans="2:133" ht="11.25" customHeight="1" x14ac:dyDescent="0.15">
      <c r="B30" s="620" t="s">
        <v>293</v>
      </c>
      <c r="C30" s="621"/>
      <c r="D30" s="621"/>
      <c r="E30" s="621"/>
      <c r="F30" s="621"/>
      <c r="G30" s="621"/>
      <c r="H30" s="621"/>
      <c r="I30" s="621"/>
      <c r="J30" s="621"/>
      <c r="K30" s="621"/>
      <c r="L30" s="621"/>
      <c r="M30" s="621"/>
      <c r="N30" s="621"/>
      <c r="O30" s="621"/>
      <c r="P30" s="621"/>
      <c r="Q30" s="622"/>
      <c r="R30" s="623">
        <v>2480844</v>
      </c>
      <c r="S30" s="624"/>
      <c r="T30" s="624"/>
      <c r="U30" s="624"/>
      <c r="V30" s="624"/>
      <c r="W30" s="624"/>
      <c r="X30" s="624"/>
      <c r="Y30" s="625"/>
      <c r="Z30" s="626">
        <v>15.6</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65"/>
      <c r="BI30" s="665"/>
      <c r="BJ30" s="665"/>
      <c r="BK30" s="665"/>
      <c r="BL30" s="665"/>
      <c r="BM30" s="665"/>
      <c r="BN30" s="665"/>
      <c r="BO30" s="665"/>
      <c r="BP30" s="665"/>
      <c r="BQ30" s="666"/>
      <c r="BR30" s="605" t="s">
        <v>295</v>
      </c>
      <c r="BS30" s="665"/>
      <c r="BT30" s="665"/>
      <c r="BU30" s="665"/>
      <c r="BV30" s="665"/>
      <c r="BW30" s="665"/>
      <c r="BX30" s="665"/>
      <c r="BY30" s="665"/>
      <c r="BZ30" s="665"/>
      <c r="CA30" s="665"/>
      <c r="CB30" s="666"/>
      <c r="CD30" s="661"/>
      <c r="CE30" s="662"/>
      <c r="CF30" s="620" t="s">
        <v>296</v>
      </c>
      <c r="CG30" s="621"/>
      <c r="CH30" s="621"/>
      <c r="CI30" s="621"/>
      <c r="CJ30" s="621"/>
      <c r="CK30" s="621"/>
      <c r="CL30" s="621"/>
      <c r="CM30" s="621"/>
      <c r="CN30" s="621"/>
      <c r="CO30" s="621"/>
      <c r="CP30" s="621"/>
      <c r="CQ30" s="622"/>
      <c r="CR30" s="623">
        <v>1038569</v>
      </c>
      <c r="CS30" s="624"/>
      <c r="CT30" s="624"/>
      <c r="CU30" s="624"/>
      <c r="CV30" s="624"/>
      <c r="CW30" s="624"/>
      <c r="CX30" s="624"/>
      <c r="CY30" s="625"/>
      <c r="CZ30" s="628">
        <v>6.9</v>
      </c>
      <c r="DA30" s="654"/>
      <c r="DB30" s="654"/>
      <c r="DC30" s="658"/>
      <c r="DD30" s="632">
        <v>984502</v>
      </c>
      <c r="DE30" s="624"/>
      <c r="DF30" s="624"/>
      <c r="DG30" s="624"/>
      <c r="DH30" s="624"/>
      <c r="DI30" s="624"/>
      <c r="DJ30" s="624"/>
      <c r="DK30" s="625"/>
      <c r="DL30" s="632">
        <v>984502</v>
      </c>
      <c r="DM30" s="624"/>
      <c r="DN30" s="624"/>
      <c r="DO30" s="624"/>
      <c r="DP30" s="624"/>
      <c r="DQ30" s="624"/>
      <c r="DR30" s="624"/>
      <c r="DS30" s="624"/>
      <c r="DT30" s="624"/>
      <c r="DU30" s="624"/>
      <c r="DV30" s="625"/>
      <c r="DW30" s="628">
        <v>12.1</v>
      </c>
      <c r="DX30" s="654"/>
      <c r="DY30" s="654"/>
      <c r="DZ30" s="654"/>
      <c r="EA30" s="654"/>
      <c r="EB30" s="654"/>
      <c r="EC30" s="655"/>
    </row>
    <row r="31" spans="2:133" ht="11.25" customHeight="1" x14ac:dyDescent="0.15">
      <c r="B31" s="636" t="s">
        <v>297</v>
      </c>
      <c r="C31" s="637"/>
      <c r="D31" s="637"/>
      <c r="E31" s="637"/>
      <c r="F31" s="637"/>
      <c r="G31" s="637"/>
      <c r="H31" s="637"/>
      <c r="I31" s="637"/>
      <c r="J31" s="637"/>
      <c r="K31" s="637"/>
      <c r="L31" s="637"/>
      <c r="M31" s="637"/>
      <c r="N31" s="637"/>
      <c r="O31" s="637"/>
      <c r="P31" s="637"/>
      <c r="Q31" s="638"/>
      <c r="R31" s="623">
        <v>7806</v>
      </c>
      <c r="S31" s="624"/>
      <c r="T31" s="624"/>
      <c r="U31" s="624"/>
      <c r="V31" s="624"/>
      <c r="W31" s="624"/>
      <c r="X31" s="624"/>
      <c r="Y31" s="625"/>
      <c r="Z31" s="626">
        <v>0</v>
      </c>
      <c r="AA31" s="626"/>
      <c r="AB31" s="626"/>
      <c r="AC31" s="626"/>
      <c r="AD31" s="627">
        <v>7806</v>
      </c>
      <c r="AE31" s="627"/>
      <c r="AF31" s="627"/>
      <c r="AG31" s="627"/>
      <c r="AH31" s="627"/>
      <c r="AI31" s="627"/>
      <c r="AJ31" s="627"/>
      <c r="AK31" s="627"/>
      <c r="AL31" s="628">
        <v>0.1</v>
      </c>
      <c r="AM31" s="629"/>
      <c r="AN31" s="629"/>
      <c r="AO31" s="630"/>
      <c r="AP31" s="669" t="s">
        <v>298</v>
      </c>
      <c r="AQ31" s="670"/>
      <c r="AR31" s="670"/>
      <c r="AS31" s="670"/>
      <c r="AT31" s="675" t="s">
        <v>299</v>
      </c>
      <c r="AU31" s="218"/>
      <c r="AV31" s="218"/>
      <c r="AW31" s="218"/>
      <c r="AX31" s="609" t="s">
        <v>177</v>
      </c>
      <c r="AY31" s="610"/>
      <c r="AZ31" s="610"/>
      <c r="BA31" s="610"/>
      <c r="BB31" s="610"/>
      <c r="BC31" s="610"/>
      <c r="BD31" s="610"/>
      <c r="BE31" s="610"/>
      <c r="BF31" s="611"/>
      <c r="BG31" s="679">
        <v>99</v>
      </c>
      <c r="BH31" s="667"/>
      <c r="BI31" s="667"/>
      <c r="BJ31" s="667"/>
      <c r="BK31" s="667"/>
      <c r="BL31" s="667"/>
      <c r="BM31" s="618">
        <v>96.6</v>
      </c>
      <c r="BN31" s="667"/>
      <c r="BO31" s="667"/>
      <c r="BP31" s="667"/>
      <c r="BQ31" s="668"/>
      <c r="BR31" s="679">
        <v>99</v>
      </c>
      <c r="BS31" s="667"/>
      <c r="BT31" s="667"/>
      <c r="BU31" s="667"/>
      <c r="BV31" s="667"/>
      <c r="BW31" s="667"/>
      <c r="BX31" s="618">
        <v>96.6</v>
      </c>
      <c r="BY31" s="667"/>
      <c r="BZ31" s="667"/>
      <c r="CA31" s="667"/>
      <c r="CB31" s="668"/>
      <c r="CD31" s="661"/>
      <c r="CE31" s="662"/>
      <c r="CF31" s="620" t="s">
        <v>300</v>
      </c>
      <c r="CG31" s="621"/>
      <c r="CH31" s="621"/>
      <c r="CI31" s="621"/>
      <c r="CJ31" s="621"/>
      <c r="CK31" s="621"/>
      <c r="CL31" s="621"/>
      <c r="CM31" s="621"/>
      <c r="CN31" s="621"/>
      <c r="CO31" s="621"/>
      <c r="CP31" s="621"/>
      <c r="CQ31" s="622"/>
      <c r="CR31" s="623">
        <v>51342</v>
      </c>
      <c r="CS31" s="656"/>
      <c r="CT31" s="656"/>
      <c r="CU31" s="656"/>
      <c r="CV31" s="656"/>
      <c r="CW31" s="656"/>
      <c r="CX31" s="656"/>
      <c r="CY31" s="657"/>
      <c r="CZ31" s="628">
        <v>0.3</v>
      </c>
      <c r="DA31" s="654"/>
      <c r="DB31" s="654"/>
      <c r="DC31" s="658"/>
      <c r="DD31" s="632">
        <v>49687</v>
      </c>
      <c r="DE31" s="656"/>
      <c r="DF31" s="656"/>
      <c r="DG31" s="656"/>
      <c r="DH31" s="656"/>
      <c r="DI31" s="656"/>
      <c r="DJ31" s="656"/>
      <c r="DK31" s="657"/>
      <c r="DL31" s="632">
        <v>49687</v>
      </c>
      <c r="DM31" s="656"/>
      <c r="DN31" s="656"/>
      <c r="DO31" s="656"/>
      <c r="DP31" s="656"/>
      <c r="DQ31" s="656"/>
      <c r="DR31" s="656"/>
      <c r="DS31" s="656"/>
      <c r="DT31" s="656"/>
      <c r="DU31" s="656"/>
      <c r="DV31" s="657"/>
      <c r="DW31" s="628">
        <v>0.6</v>
      </c>
      <c r="DX31" s="654"/>
      <c r="DY31" s="654"/>
      <c r="DZ31" s="654"/>
      <c r="EA31" s="654"/>
      <c r="EB31" s="654"/>
      <c r="EC31" s="655"/>
    </row>
    <row r="32" spans="2:133" ht="11.25" customHeight="1" x14ac:dyDescent="0.15">
      <c r="B32" s="620" t="s">
        <v>301</v>
      </c>
      <c r="C32" s="621"/>
      <c r="D32" s="621"/>
      <c r="E32" s="621"/>
      <c r="F32" s="621"/>
      <c r="G32" s="621"/>
      <c r="H32" s="621"/>
      <c r="I32" s="621"/>
      <c r="J32" s="621"/>
      <c r="K32" s="621"/>
      <c r="L32" s="621"/>
      <c r="M32" s="621"/>
      <c r="N32" s="621"/>
      <c r="O32" s="621"/>
      <c r="P32" s="621"/>
      <c r="Q32" s="622"/>
      <c r="R32" s="623">
        <v>937229</v>
      </c>
      <c r="S32" s="624"/>
      <c r="T32" s="624"/>
      <c r="U32" s="624"/>
      <c r="V32" s="624"/>
      <c r="W32" s="624"/>
      <c r="X32" s="624"/>
      <c r="Y32" s="625"/>
      <c r="Z32" s="626">
        <v>5.9</v>
      </c>
      <c r="AA32" s="626"/>
      <c r="AB32" s="626"/>
      <c r="AC32" s="626"/>
      <c r="AD32" s="627" t="s">
        <v>121</v>
      </c>
      <c r="AE32" s="627"/>
      <c r="AF32" s="627"/>
      <c r="AG32" s="627"/>
      <c r="AH32" s="627"/>
      <c r="AI32" s="627"/>
      <c r="AJ32" s="627"/>
      <c r="AK32" s="627"/>
      <c r="AL32" s="628" t="s">
        <v>121</v>
      </c>
      <c r="AM32" s="629"/>
      <c r="AN32" s="629"/>
      <c r="AO32" s="630"/>
      <c r="AP32" s="671"/>
      <c r="AQ32" s="672"/>
      <c r="AR32" s="672"/>
      <c r="AS32" s="672"/>
      <c r="AT32" s="676"/>
      <c r="AU32" s="214" t="s">
        <v>302</v>
      </c>
      <c r="AX32" s="620" t="s">
        <v>303</v>
      </c>
      <c r="AY32" s="621"/>
      <c r="AZ32" s="621"/>
      <c r="BA32" s="621"/>
      <c r="BB32" s="621"/>
      <c r="BC32" s="621"/>
      <c r="BD32" s="621"/>
      <c r="BE32" s="621"/>
      <c r="BF32" s="622"/>
      <c r="BG32" s="680">
        <v>99.1</v>
      </c>
      <c r="BH32" s="656"/>
      <c r="BI32" s="656"/>
      <c r="BJ32" s="656"/>
      <c r="BK32" s="656"/>
      <c r="BL32" s="656"/>
      <c r="BM32" s="629">
        <v>97.2</v>
      </c>
      <c r="BN32" s="656"/>
      <c r="BO32" s="656"/>
      <c r="BP32" s="656"/>
      <c r="BQ32" s="678"/>
      <c r="BR32" s="680">
        <v>99.3</v>
      </c>
      <c r="BS32" s="656"/>
      <c r="BT32" s="656"/>
      <c r="BU32" s="656"/>
      <c r="BV32" s="656"/>
      <c r="BW32" s="656"/>
      <c r="BX32" s="629">
        <v>97.4</v>
      </c>
      <c r="BY32" s="656"/>
      <c r="BZ32" s="656"/>
      <c r="CA32" s="656"/>
      <c r="CB32" s="678"/>
      <c r="CD32" s="663"/>
      <c r="CE32" s="664"/>
      <c r="CF32" s="620" t="s">
        <v>304</v>
      </c>
      <c r="CG32" s="621"/>
      <c r="CH32" s="621"/>
      <c r="CI32" s="621"/>
      <c r="CJ32" s="621"/>
      <c r="CK32" s="621"/>
      <c r="CL32" s="621"/>
      <c r="CM32" s="621"/>
      <c r="CN32" s="621"/>
      <c r="CO32" s="621"/>
      <c r="CP32" s="621"/>
      <c r="CQ32" s="622"/>
      <c r="CR32" s="623" t="s">
        <v>121</v>
      </c>
      <c r="CS32" s="624"/>
      <c r="CT32" s="624"/>
      <c r="CU32" s="624"/>
      <c r="CV32" s="624"/>
      <c r="CW32" s="624"/>
      <c r="CX32" s="624"/>
      <c r="CY32" s="625"/>
      <c r="CZ32" s="628" t="s">
        <v>121</v>
      </c>
      <c r="DA32" s="654"/>
      <c r="DB32" s="654"/>
      <c r="DC32" s="658"/>
      <c r="DD32" s="632" t="s">
        <v>121</v>
      </c>
      <c r="DE32" s="624"/>
      <c r="DF32" s="624"/>
      <c r="DG32" s="624"/>
      <c r="DH32" s="624"/>
      <c r="DI32" s="624"/>
      <c r="DJ32" s="624"/>
      <c r="DK32" s="625"/>
      <c r="DL32" s="632" t="s">
        <v>121</v>
      </c>
      <c r="DM32" s="624"/>
      <c r="DN32" s="624"/>
      <c r="DO32" s="624"/>
      <c r="DP32" s="624"/>
      <c r="DQ32" s="624"/>
      <c r="DR32" s="624"/>
      <c r="DS32" s="624"/>
      <c r="DT32" s="624"/>
      <c r="DU32" s="624"/>
      <c r="DV32" s="625"/>
      <c r="DW32" s="628" t="s">
        <v>121</v>
      </c>
      <c r="DX32" s="654"/>
      <c r="DY32" s="654"/>
      <c r="DZ32" s="654"/>
      <c r="EA32" s="654"/>
      <c r="EB32" s="654"/>
      <c r="EC32" s="655"/>
    </row>
    <row r="33" spans="2:133" ht="11.25" customHeight="1" x14ac:dyDescent="0.15">
      <c r="B33" s="620" t="s">
        <v>305</v>
      </c>
      <c r="C33" s="621"/>
      <c r="D33" s="621"/>
      <c r="E33" s="621"/>
      <c r="F33" s="621"/>
      <c r="G33" s="621"/>
      <c r="H33" s="621"/>
      <c r="I33" s="621"/>
      <c r="J33" s="621"/>
      <c r="K33" s="621"/>
      <c r="L33" s="621"/>
      <c r="M33" s="621"/>
      <c r="N33" s="621"/>
      <c r="O33" s="621"/>
      <c r="P33" s="621"/>
      <c r="Q33" s="622"/>
      <c r="R33" s="623">
        <v>157986</v>
      </c>
      <c r="S33" s="624"/>
      <c r="T33" s="624"/>
      <c r="U33" s="624"/>
      <c r="V33" s="624"/>
      <c r="W33" s="624"/>
      <c r="X33" s="624"/>
      <c r="Y33" s="625"/>
      <c r="Z33" s="626">
        <v>1</v>
      </c>
      <c r="AA33" s="626"/>
      <c r="AB33" s="626"/>
      <c r="AC33" s="626"/>
      <c r="AD33" s="627">
        <v>4184</v>
      </c>
      <c r="AE33" s="627"/>
      <c r="AF33" s="627"/>
      <c r="AG33" s="627"/>
      <c r="AH33" s="627"/>
      <c r="AI33" s="627"/>
      <c r="AJ33" s="627"/>
      <c r="AK33" s="627"/>
      <c r="AL33" s="628">
        <v>0.1</v>
      </c>
      <c r="AM33" s="629"/>
      <c r="AN33" s="629"/>
      <c r="AO33" s="630"/>
      <c r="AP33" s="673"/>
      <c r="AQ33" s="674"/>
      <c r="AR33" s="674"/>
      <c r="AS33" s="674"/>
      <c r="AT33" s="677"/>
      <c r="AU33" s="219"/>
      <c r="AV33" s="219"/>
      <c r="AW33" s="219"/>
      <c r="AX33" s="644" t="s">
        <v>306</v>
      </c>
      <c r="AY33" s="645"/>
      <c r="AZ33" s="645"/>
      <c r="BA33" s="645"/>
      <c r="BB33" s="645"/>
      <c r="BC33" s="645"/>
      <c r="BD33" s="645"/>
      <c r="BE33" s="645"/>
      <c r="BF33" s="646"/>
      <c r="BG33" s="681">
        <v>98.9</v>
      </c>
      <c r="BH33" s="682"/>
      <c r="BI33" s="682"/>
      <c r="BJ33" s="682"/>
      <c r="BK33" s="682"/>
      <c r="BL33" s="682"/>
      <c r="BM33" s="683">
        <v>95.6</v>
      </c>
      <c r="BN33" s="682"/>
      <c r="BO33" s="682"/>
      <c r="BP33" s="682"/>
      <c r="BQ33" s="684"/>
      <c r="BR33" s="681">
        <v>98.7</v>
      </c>
      <c r="BS33" s="682"/>
      <c r="BT33" s="682"/>
      <c r="BU33" s="682"/>
      <c r="BV33" s="682"/>
      <c r="BW33" s="682"/>
      <c r="BX33" s="683">
        <v>95.5</v>
      </c>
      <c r="BY33" s="682"/>
      <c r="BZ33" s="682"/>
      <c r="CA33" s="682"/>
      <c r="CB33" s="684"/>
      <c r="CD33" s="620" t="s">
        <v>307</v>
      </c>
      <c r="CE33" s="621"/>
      <c r="CF33" s="621"/>
      <c r="CG33" s="621"/>
      <c r="CH33" s="621"/>
      <c r="CI33" s="621"/>
      <c r="CJ33" s="621"/>
      <c r="CK33" s="621"/>
      <c r="CL33" s="621"/>
      <c r="CM33" s="621"/>
      <c r="CN33" s="621"/>
      <c r="CO33" s="621"/>
      <c r="CP33" s="621"/>
      <c r="CQ33" s="622"/>
      <c r="CR33" s="623">
        <v>6768101</v>
      </c>
      <c r="CS33" s="656"/>
      <c r="CT33" s="656"/>
      <c r="CU33" s="656"/>
      <c r="CV33" s="656"/>
      <c r="CW33" s="656"/>
      <c r="CX33" s="656"/>
      <c r="CY33" s="657"/>
      <c r="CZ33" s="628">
        <v>45</v>
      </c>
      <c r="DA33" s="654"/>
      <c r="DB33" s="654"/>
      <c r="DC33" s="658"/>
      <c r="DD33" s="632">
        <v>4847655</v>
      </c>
      <c r="DE33" s="656"/>
      <c r="DF33" s="656"/>
      <c r="DG33" s="656"/>
      <c r="DH33" s="656"/>
      <c r="DI33" s="656"/>
      <c r="DJ33" s="656"/>
      <c r="DK33" s="657"/>
      <c r="DL33" s="632">
        <v>3257779</v>
      </c>
      <c r="DM33" s="656"/>
      <c r="DN33" s="656"/>
      <c r="DO33" s="656"/>
      <c r="DP33" s="656"/>
      <c r="DQ33" s="656"/>
      <c r="DR33" s="656"/>
      <c r="DS33" s="656"/>
      <c r="DT33" s="656"/>
      <c r="DU33" s="656"/>
      <c r="DV33" s="657"/>
      <c r="DW33" s="628">
        <v>40</v>
      </c>
      <c r="DX33" s="654"/>
      <c r="DY33" s="654"/>
      <c r="DZ33" s="654"/>
      <c r="EA33" s="654"/>
      <c r="EB33" s="654"/>
      <c r="EC33" s="655"/>
    </row>
    <row r="34" spans="2:133" ht="11.25" customHeight="1" x14ac:dyDescent="0.15">
      <c r="B34" s="620" t="s">
        <v>308</v>
      </c>
      <c r="C34" s="621"/>
      <c r="D34" s="621"/>
      <c r="E34" s="621"/>
      <c r="F34" s="621"/>
      <c r="G34" s="621"/>
      <c r="H34" s="621"/>
      <c r="I34" s="621"/>
      <c r="J34" s="621"/>
      <c r="K34" s="621"/>
      <c r="L34" s="621"/>
      <c r="M34" s="621"/>
      <c r="N34" s="621"/>
      <c r="O34" s="621"/>
      <c r="P34" s="621"/>
      <c r="Q34" s="622"/>
      <c r="R34" s="623">
        <v>395294</v>
      </c>
      <c r="S34" s="624"/>
      <c r="T34" s="624"/>
      <c r="U34" s="624"/>
      <c r="V34" s="624"/>
      <c r="W34" s="624"/>
      <c r="X34" s="624"/>
      <c r="Y34" s="625"/>
      <c r="Z34" s="626">
        <v>2.5</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2190351</v>
      </c>
      <c r="CS34" s="624"/>
      <c r="CT34" s="624"/>
      <c r="CU34" s="624"/>
      <c r="CV34" s="624"/>
      <c r="CW34" s="624"/>
      <c r="CX34" s="624"/>
      <c r="CY34" s="625"/>
      <c r="CZ34" s="628">
        <v>14.6</v>
      </c>
      <c r="DA34" s="654"/>
      <c r="DB34" s="654"/>
      <c r="DC34" s="658"/>
      <c r="DD34" s="632">
        <v>1730721</v>
      </c>
      <c r="DE34" s="624"/>
      <c r="DF34" s="624"/>
      <c r="DG34" s="624"/>
      <c r="DH34" s="624"/>
      <c r="DI34" s="624"/>
      <c r="DJ34" s="624"/>
      <c r="DK34" s="625"/>
      <c r="DL34" s="632">
        <v>1232403</v>
      </c>
      <c r="DM34" s="624"/>
      <c r="DN34" s="624"/>
      <c r="DO34" s="624"/>
      <c r="DP34" s="624"/>
      <c r="DQ34" s="624"/>
      <c r="DR34" s="624"/>
      <c r="DS34" s="624"/>
      <c r="DT34" s="624"/>
      <c r="DU34" s="624"/>
      <c r="DV34" s="625"/>
      <c r="DW34" s="628">
        <v>15.1</v>
      </c>
      <c r="DX34" s="654"/>
      <c r="DY34" s="654"/>
      <c r="DZ34" s="654"/>
      <c r="EA34" s="654"/>
      <c r="EB34" s="654"/>
      <c r="EC34" s="655"/>
    </row>
    <row r="35" spans="2:133" ht="11.25" customHeight="1" x14ac:dyDescent="0.15">
      <c r="B35" s="620" t="s">
        <v>310</v>
      </c>
      <c r="C35" s="621"/>
      <c r="D35" s="621"/>
      <c r="E35" s="621"/>
      <c r="F35" s="621"/>
      <c r="G35" s="621"/>
      <c r="H35" s="621"/>
      <c r="I35" s="621"/>
      <c r="J35" s="621"/>
      <c r="K35" s="621"/>
      <c r="L35" s="621"/>
      <c r="M35" s="621"/>
      <c r="N35" s="621"/>
      <c r="O35" s="621"/>
      <c r="P35" s="621"/>
      <c r="Q35" s="622"/>
      <c r="R35" s="623">
        <v>1155358</v>
      </c>
      <c r="S35" s="624"/>
      <c r="T35" s="624"/>
      <c r="U35" s="624"/>
      <c r="V35" s="624"/>
      <c r="W35" s="624"/>
      <c r="X35" s="624"/>
      <c r="Y35" s="625"/>
      <c r="Z35" s="626">
        <v>7.3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179616</v>
      </c>
      <c r="CS35" s="656"/>
      <c r="CT35" s="656"/>
      <c r="CU35" s="656"/>
      <c r="CV35" s="656"/>
      <c r="CW35" s="656"/>
      <c r="CX35" s="656"/>
      <c r="CY35" s="657"/>
      <c r="CZ35" s="628">
        <v>1.2</v>
      </c>
      <c r="DA35" s="654"/>
      <c r="DB35" s="654"/>
      <c r="DC35" s="658"/>
      <c r="DD35" s="632">
        <v>83261</v>
      </c>
      <c r="DE35" s="656"/>
      <c r="DF35" s="656"/>
      <c r="DG35" s="656"/>
      <c r="DH35" s="656"/>
      <c r="DI35" s="656"/>
      <c r="DJ35" s="656"/>
      <c r="DK35" s="657"/>
      <c r="DL35" s="632">
        <v>82077</v>
      </c>
      <c r="DM35" s="656"/>
      <c r="DN35" s="656"/>
      <c r="DO35" s="656"/>
      <c r="DP35" s="656"/>
      <c r="DQ35" s="656"/>
      <c r="DR35" s="656"/>
      <c r="DS35" s="656"/>
      <c r="DT35" s="656"/>
      <c r="DU35" s="656"/>
      <c r="DV35" s="657"/>
      <c r="DW35" s="628">
        <v>1</v>
      </c>
      <c r="DX35" s="654"/>
      <c r="DY35" s="654"/>
      <c r="DZ35" s="654"/>
      <c r="EA35" s="654"/>
      <c r="EB35" s="654"/>
      <c r="EC35" s="655"/>
    </row>
    <row r="36" spans="2:133" ht="11.25" customHeight="1" x14ac:dyDescent="0.15">
      <c r="B36" s="620" t="s">
        <v>314</v>
      </c>
      <c r="C36" s="621"/>
      <c r="D36" s="621"/>
      <c r="E36" s="621"/>
      <c r="F36" s="621"/>
      <c r="G36" s="621"/>
      <c r="H36" s="621"/>
      <c r="I36" s="621"/>
      <c r="J36" s="621"/>
      <c r="K36" s="621"/>
      <c r="L36" s="621"/>
      <c r="M36" s="621"/>
      <c r="N36" s="621"/>
      <c r="O36" s="621"/>
      <c r="P36" s="621"/>
      <c r="Q36" s="622"/>
      <c r="R36" s="623">
        <v>867179</v>
      </c>
      <c r="S36" s="624"/>
      <c r="T36" s="624"/>
      <c r="U36" s="624"/>
      <c r="V36" s="624"/>
      <c r="W36" s="624"/>
      <c r="X36" s="624"/>
      <c r="Y36" s="625"/>
      <c r="Z36" s="626">
        <v>5.5</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1668464</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59830</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1825467</v>
      </c>
      <c r="CS36" s="624"/>
      <c r="CT36" s="624"/>
      <c r="CU36" s="624"/>
      <c r="CV36" s="624"/>
      <c r="CW36" s="624"/>
      <c r="CX36" s="624"/>
      <c r="CY36" s="625"/>
      <c r="CZ36" s="628">
        <v>12.1</v>
      </c>
      <c r="DA36" s="654"/>
      <c r="DB36" s="654"/>
      <c r="DC36" s="658"/>
      <c r="DD36" s="632">
        <v>1513160</v>
      </c>
      <c r="DE36" s="624"/>
      <c r="DF36" s="624"/>
      <c r="DG36" s="624"/>
      <c r="DH36" s="624"/>
      <c r="DI36" s="624"/>
      <c r="DJ36" s="624"/>
      <c r="DK36" s="625"/>
      <c r="DL36" s="632">
        <v>1091253</v>
      </c>
      <c r="DM36" s="624"/>
      <c r="DN36" s="624"/>
      <c r="DO36" s="624"/>
      <c r="DP36" s="624"/>
      <c r="DQ36" s="624"/>
      <c r="DR36" s="624"/>
      <c r="DS36" s="624"/>
      <c r="DT36" s="624"/>
      <c r="DU36" s="624"/>
      <c r="DV36" s="625"/>
      <c r="DW36" s="628">
        <v>13.4</v>
      </c>
      <c r="DX36" s="654"/>
      <c r="DY36" s="654"/>
      <c r="DZ36" s="654"/>
      <c r="EA36" s="654"/>
      <c r="EB36" s="654"/>
      <c r="EC36" s="655"/>
    </row>
    <row r="37" spans="2:133" ht="11.25" customHeight="1" x14ac:dyDescent="0.15">
      <c r="B37" s="620" t="s">
        <v>318</v>
      </c>
      <c r="C37" s="621"/>
      <c r="D37" s="621"/>
      <c r="E37" s="621"/>
      <c r="F37" s="621"/>
      <c r="G37" s="621"/>
      <c r="H37" s="621"/>
      <c r="I37" s="621"/>
      <c r="J37" s="621"/>
      <c r="K37" s="621"/>
      <c r="L37" s="621"/>
      <c r="M37" s="621"/>
      <c r="N37" s="621"/>
      <c r="O37" s="621"/>
      <c r="P37" s="621"/>
      <c r="Q37" s="622"/>
      <c r="R37" s="623">
        <v>315582</v>
      </c>
      <c r="S37" s="624"/>
      <c r="T37" s="624"/>
      <c r="U37" s="624"/>
      <c r="V37" s="624"/>
      <c r="W37" s="624"/>
      <c r="X37" s="624"/>
      <c r="Y37" s="625"/>
      <c r="Z37" s="626">
        <v>2</v>
      </c>
      <c r="AA37" s="626"/>
      <c r="AB37" s="626"/>
      <c r="AC37" s="626"/>
      <c r="AD37" s="627">
        <v>18132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447892</v>
      </c>
      <c r="BA37" s="624"/>
      <c r="BB37" s="624"/>
      <c r="BC37" s="624"/>
      <c r="BD37" s="656"/>
      <c r="BE37" s="656"/>
      <c r="BF37" s="678"/>
      <c r="BG37" s="620" t="s">
        <v>320</v>
      </c>
      <c r="BH37" s="621"/>
      <c r="BI37" s="621"/>
      <c r="BJ37" s="621"/>
      <c r="BK37" s="621"/>
      <c r="BL37" s="621"/>
      <c r="BM37" s="621"/>
      <c r="BN37" s="621"/>
      <c r="BO37" s="621"/>
      <c r="BP37" s="621"/>
      <c r="BQ37" s="621"/>
      <c r="BR37" s="621"/>
      <c r="BS37" s="621"/>
      <c r="BT37" s="621"/>
      <c r="BU37" s="622"/>
      <c r="BV37" s="623">
        <v>9109</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345360</v>
      </c>
      <c r="CS37" s="656"/>
      <c r="CT37" s="656"/>
      <c r="CU37" s="656"/>
      <c r="CV37" s="656"/>
      <c r="CW37" s="656"/>
      <c r="CX37" s="656"/>
      <c r="CY37" s="657"/>
      <c r="CZ37" s="628">
        <v>2.2999999999999998</v>
      </c>
      <c r="DA37" s="654"/>
      <c r="DB37" s="654"/>
      <c r="DC37" s="658"/>
      <c r="DD37" s="632">
        <v>305435</v>
      </c>
      <c r="DE37" s="656"/>
      <c r="DF37" s="656"/>
      <c r="DG37" s="656"/>
      <c r="DH37" s="656"/>
      <c r="DI37" s="656"/>
      <c r="DJ37" s="656"/>
      <c r="DK37" s="657"/>
      <c r="DL37" s="632">
        <v>288979</v>
      </c>
      <c r="DM37" s="656"/>
      <c r="DN37" s="656"/>
      <c r="DO37" s="656"/>
      <c r="DP37" s="656"/>
      <c r="DQ37" s="656"/>
      <c r="DR37" s="656"/>
      <c r="DS37" s="656"/>
      <c r="DT37" s="656"/>
      <c r="DU37" s="656"/>
      <c r="DV37" s="657"/>
      <c r="DW37" s="628">
        <v>3.5</v>
      </c>
      <c r="DX37" s="654"/>
      <c r="DY37" s="654"/>
      <c r="DZ37" s="654"/>
      <c r="EA37" s="654"/>
      <c r="EB37" s="654"/>
      <c r="EC37" s="655"/>
    </row>
    <row r="38" spans="2:133" ht="11.25" customHeight="1" x14ac:dyDescent="0.15">
      <c r="B38" s="620" t="s">
        <v>322</v>
      </c>
      <c r="C38" s="621"/>
      <c r="D38" s="621"/>
      <c r="E38" s="621"/>
      <c r="F38" s="621"/>
      <c r="G38" s="621"/>
      <c r="H38" s="621"/>
      <c r="I38" s="621"/>
      <c r="J38" s="621"/>
      <c r="K38" s="621"/>
      <c r="L38" s="621"/>
      <c r="M38" s="621"/>
      <c r="N38" s="621"/>
      <c r="O38" s="621"/>
      <c r="P38" s="621"/>
      <c r="Q38" s="622"/>
      <c r="R38" s="623">
        <v>170100</v>
      </c>
      <c r="S38" s="624"/>
      <c r="T38" s="624"/>
      <c r="U38" s="624"/>
      <c r="V38" s="624"/>
      <c r="W38" s="624"/>
      <c r="X38" s="624"/>
      <c r="Y38" s="625"/>
      <c r="Z38" s="626">
        <v>1.1000000000000001</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7024</v>
      </c>
      <c r="BA38" s="624"/>
      <c r="BB38" s="624"/>
      <c r="BC38" s="624"/>
      <c r="BD38" s="656"/>
      <c r="BE38" s="656"/>
      <c r="BF38" s="678"/>
      <c r="BG38" s="620" t="s">
        <v>324</v>
      </c>
      <c r="BH38" s="621"/>
      <c r="BI38" s="621"/>
      <c r="BJ38" s="621"/>
      <c r="BK38" s="621"/>
      <c r="BL38" s="621"/>
      <c r="BM38" s="621"/>
      <c r="BN38" s="621"/>
      <c r="BO38" s="621"/>
      <c r="BP38" s="621"/>
      <c r="BQ38" s="621"/>
      <c r="BR38" s="621"/>
      <c r="BS38" s="621"/>
      <c r="BT38" s="621"/>
      <c r="BU38" s="622"/>
      <c r="BV38" s="623">
        <v>3706</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1233227</v>
      </c>
      <c r="CS38" s="624"/>
      <c r="CT38" s="624"/>
      <c r="CU38" s="624"/>
      <c r="CV38" s="624"/>
      <c r="CW38" s="624"/>
      <c r="CX38" s="624"/>
      <c r="CY38" s="625"/>
      <c r="CZ38" s="628">
        <v>8.1999999999999993</v>
      </c>
      <c r="DA38" s="654"/>
      <c r="DB38" s="654"/>
      <c r="DC38" s="658"/>
      <c r="DD38" s="632">
        <v>976243</v>
      </c>
      <c r="DE38" s="624"/>
      <c r="DF38" s="624"/>
      <c r="DG38" s="624"/>
      <c r="DH38" s="624"/>
      <c r="DI38" s="624"/>
      <c r="DJ38" s="624"/>
      <c r="DK38" s="625"/>
      <c r="DL38" s="632">
        <v>852046</v>
      </c>
      <c r="DM38" s="624"/>
      <c r="DN38" s="624"/>
      <c r="DO38" s="624"/>
      <c r="DP38" s="624"/>
      <c r="DQ38" s="624"/>
      <c r="DR38" s="624"/>
      <c r="DS38" s="624"/>
      <c r="DT38" s="624"/>
      <c r="DU38" s="624"/>
      <c r="DV38" s="625"/>
      <c r="DW38" s="628">
        <v>10.5</v>
      </c>
      <c r="DX38" s="654"/>
      <c r="DY38" s="654"/>
      <c r="DZ38" s="654"/>
      <c r="EA38" s="654"/>
      <c r="EB38" s="654"/>
      <c r="EC38" s="655"/>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t="s">
        <v>121</v>
      </c>
      <c r="BA39" s="624"/>
      <c r="BB39" s="624"/>
      <c r="BC39" s="624"/>
      <c r="BD39" s="656"/>
      <c r="BE39" s="656"/>
      <c r="BF39" s="678"/>
      <c r="BG39" s="620" t="s">
        <v>328</v>
      </c>
      <c r="BH39" s="621"/>
      <c r="BI39" s="621"/>
      <c r="BJ39" s="621"/>
      <c r="BK39" s="621"/>
      <c r="BL39" s="621"/>
      <c r="BM39" s="621"/>
      <c r="BN39" s="621"/>
      <c r="BO39" s="621"/>
      <c r="BP39" s="621"/>
      <c r="BQ39" s="621"/>
      <c r="BR39" s="621"/>
      <c r="BS39" s="621"/>
      <c r="BT39" s="621"/>
      <c r="BU39" s="622"/>
      <c r="BV39" s="623">
        <v>5377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1271440</v>
      </c>
      <c r="CS39" s="656"/>
      <c r="CT39" s="656"/>
      <c r="CU39" s="656"/>
      <c r="CV39" s="656"/>
      <c r="CW39" s="656"/>
      <c r="CX39" s="656"/>
      <c r="CY39" s="657"/>
      <c r="CZ39" s="628">
        <v>8.5</v>
      </c>
      <c r="DA39" s="654"/>
      <c r="DB39" s="654"/>
      <c r="DC39" s="658"/>
      <c r="DD39" s="632">
        <v>544270</v>
      </c>
      <c r="DE39" s="656"/>
      <c r="DF39" s="656"/>
      <c r="DG39" s="656"/>
      <c r="DH39" s="656"/>
      <c r="DI39" s="656"/>
      <c r="DJ39" s="656"/>
      <c r="DK39" s="657"/>
      <c r="DL39" s="632" t="s">
        <v>121</v>
      </c>
      <c r="DM39" s="656"/>
      <c r="DN39" s="656"/>
      <c r="DO39" s="656"/>
      <c r="DP39" s="656"/>
      <c r="DQ39" s="656"/>
      <c r="DR39" s="656"/>
      <c r="DS39" s="656"/>
      <c r="DT39" s="656"/>
      <c r="DU39" s="656"/>
      <c r="DV39" s="657"/>
      <c r="DW39" s="628" t="s">
        <v>121</v>
      </c>
      <c r="DX39" s="654"/>
      <c r="DY39" s="654"/>
      <c r="DZ39" s="654"/>
      <c r="EA39" s="654"/>
      <c r="EB39" s="654"/>
      <c r="EC39" s="655"/>
    </row>
    <row r="40" spans="2:133" ht="11.25" customHeight="1" x14ac:dyDescent="0.15">
      <c r="B40" s="620" t="s">
        <v>330</v>
      </c>
      <c r="C40" s="621"/>
      <c r="D40" s="621"/>
      <c r="E40" s="621"/>
      <c r="F40" s="621"/>
      <c r="G40" s="621"/>
      <c r="H40" s="621"/>
      <c r="I40" s="621"/>
      <c r="J40" s="621"/>
      <c r="K40" s="621"/>
      <c r="L40" s="621"/>
      <c r="M40" s="621"/>
      <c r="N40" s="621"/>
      <c r="O40" s="621"/>
      <c r="P40" s="621"/>
      <c r="Q40" s="622"/>
      <c r="R40" s="623" t="s">
        <v>121</v>
      </c>
      <c r="S40" s="624"/>
      <c r="T40" s="624"/>
      <c r="U40" s="624"/>
      <c r="V40" s="624"/>
      <c r="W40" s="624"/>
      <c r="X40" s="624"/>
      <c r="Y40" s="625"/>
      <c r="Z40" s="626" t="s">
        <v>121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56"/>
      <c r="BE40" s="656"/>
      <c r="BF40" s="678"/>
      <c r="BG40" s="671" t="s">
        <v>332</v>
      </c>
      <c r="BH40" s="672"/>
      <c r="BI40" s="672"/>
      <c r="BJ40" s="672"/>
      <c r="BK40" s="672"/>
      <c r="BL40" s="223"/>
      <c r="BM40" s="621" t="s">
        <v>333</v>
      </c>
      <c r="BN40" s="621"/>
      <c r="BO40" s="621"/>
      <c r="BP40" s="621"/>
      <c r="BQ40" s="621"/>
      <c r="BR40" s="621"/>
      <c r="BS40" s="621"/>
      <c r="BT40" s="621"/>
      <c r="BU40" s="622"/>
      <c r="BV40" s="623">
        <v>97</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68000</v>
      </c>
      <c r="CS40" s="624"/>
      <c r="CT40" s="624"/>
      <c r="CU40" s="624"/>
      <c r="CV40" s="624"/>
      <c r="CW40" s="624"/>
      <c r="CX40" s="624"/>
      <c r="CY40" s="625"/>
      <c r="CZ40" s="628">
        <v>0.5</v>
      </c>
      <c r="DA40" s="654"/>
      <c r="DB40" s="654"/>
      <c r="DC40" s="658"/>
      <c r="DD40" s="632" t="s">
        <v>121</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4"/>
      <c r="DY40" s="654"/>
      <c r="DZ40" s="654"/>
      <c r="EA40" s="654"/>
      <c r="EB40" s="654"/>
      <c r="EC40" s="655"/>
    </row>
    <row r="41" spans="2:133" ht="11.25" customHeight="1" x14ac:dyDescent="0.15">
      <c r="B41" s="644" t="s">
        <v>335</v>
      </c>
      <c r="C41" s="645"/>
      <c r="D41" s="645"/>
      <c r="E41" s="645"/>
      <c r="F41" s="645"/>
      <c r="G41" s="645"/>
      <c r="H41" s="645"/>
      <c r="I41" s="645"/>
      <c r="J41" s="645"/>
      <c r="K41" s="645"/>
      <c r="L41" s="645"/>
      <c r="M41" s="645"/>
      <c r="N41" s="645"/>
      <c r="O41" s="645"/>
      <c r="P41" s="645"/>
      <c r="Q41" s="646"/>
      <c r="R41" s="695">
        <v>15887762</v>
      </c>
      <c r="S41" s="696"/>
      <c r="T41" s="696"/>
      <c r="U41" s="696"/>
      <c r="V41" s="696"/>
      <c r="W41" s="696"/>
      <c r="X41" s="696"/>
      <c r="Y41" s="700"/>
      <c r="Z41" s="701">
        <v>100</v>
      </c>
      <c r="AA41" s="701"/>
      <c r="AB41" s="701"/>
      <c r="AC41" s="701"/>
      <c r="AD41" s="702">
        <v>8146492</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294564</v>
      </c>
      <c r="BA41" s="624"/>
      <c r="BB41" s="624"/>
      <c r="BC41" s="624"/>
      <c r="BD41" s="656"/>
      <c r="BE41" s="656"/>
      <c r="BF41" s="678"/>
      <c r="BG41" s="671"/>
      <c r="BH41" s="672"/>
      <c r="BI41" s="672"/>
      <c r="BJ41" s="672"/>
      <c r="BK41" s="672"/>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56"/>
      <c r="CT41" s="656"/>
      <c r="CU41" s="656"/>
      <c r="CV41" s="656"/>
      <c r="CW41" s="656"/>
      <c r="CX41" s="656"/>
      <c r="CY41" s="657"/>
      <c r="CZ41" s="628" t="s">
        <v>121</v>
      </c>
      <c r="DA41" s="654"/>
      <c r="DB41" s="654"/>
      <c r="DC41" s="658"/>
      <c r="DD41" s="632" t="s">
        <v>121</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918984</v>
      </c>
      <c r="BA42" s="696"/>
      <c r="BB42" s="696"/>
      <c r="BC42" s="696"/>
      <c r="BD42" s="682"/>
      <c r="BE42" s="682"/>
      <c r="BF42" s="684"/>
      <c r="BG42" s="673"/>
      <c r="BH42" s="674"/>
      <c r="BI42" s="674"/>
      <c r="BJ42" s="674"/>
      <c r="BK42" s="674"/>
      <c r="BL42" s="224"/>
      <c r="BM42" s="645" t="s">
        <v>340</v>
      </c>
      <c r="BN42" s="645"/>
      <c r="BO42" s="645"/>
      <c r="BP42" s="645"/>
      <c r="BQ42" s="645"/>
      <c r="BR42" s="645"/>
      <c r="BS42" s="645"/>
      <c r="BT42" s="645"/>
      <c r="BU42" s="646"/>
      <c r="BV42" s="695">
        <v>493</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437164</v>
      </c>
      <c r="CS42" s="656"/>
      <c r="CT42" s="656"/>
      <c r="CU42" s="656"/>
      <c r="CV42" s="656"/>
      <c r="CW42" s="656"/>
      <c r="CX42" s="656"/>
      <c r="CY42" s="657"/>
      <c r="CZ42" s="628">
        <v>2.9</v>
      </c>
      <c r="DA42" s="654"/>
      <c r="DB42" s="654"/>
      <c r="DC42" s="658"/>
      <c r="DD42" s="632">
        <v>167666</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t="s">
        <v>121</v>
      </c>
      <c r="CS43" s="656"/>
      <c r="CT43" s="656"/>
      <c r="CU43" s="656"/>
      <c r="CV43" s="656"/>
      <c r="CW43" s="656"/>
      <c r="CX43" s="656"/>
      <c r="CY43" s="657"/>
      <c r="CZ43" s="628" t="s">
        <v>121</v>
      </c>
      <c r="DA43" s="654"/>
      <c r="DB43" s="654"/>
      <c r="DC43" s="658"/>
      <c r="DD43" s="632" t="s">
        <v>121</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59" t="s">
        <v>292</v>
      </c>
      <c r="CE44" s="660"/>
      <c r="CF44" s="620" t="s">
        <v>345</v>
      </c>
      <c r="CG44" s="621"/>
      <c r="CH44" s="621"/>
      <c r="CI44" s="621"/>
      <c r="CJ44" s="621"/>
      <c r="CK44" s="621"/>
      <c r="CL44" s="621"/>
      <c r="CM44" s="621"/>
      <c r="CN44" s="621"/>
      <c r="CO44" s="621"/>
      <c r="CP44" s="621"/>
      <c r="CQ44" s="622"/>
      <c r="CR44" s="623">
        <v>437164</v>
      </c>
      <c r="CS44" s="624"/>
      <c r="CT44" s="624"/>
      <c r="CU44" s="624"/>
      <c r="CV44" s="624"/>
      <c r="CW44" s="624"/>
      <c r="CX44" s="624"/>
      <c r="CY44" s="625"/>
      <c r="CZ44" s="628">
        <v>2.9</v>
      </c>
      <c r="DA44" s="629"/>
      <c r="DB44" s="629"/>
      <c r="DC44" s="635"/>
      <c r="DD44" s="632">
        <v>167666</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1"/>
      <c r="CE45" s="662"/>
      <c r="CF45" s="620" t="s">
        <v>347</v>
      </c>
      <c r="CG45" s="621"/>
      <c r="CH45" s="621"/>
      <c r="CI45" s="621"/>
      <c r="CJ45" s="621"/>
      <c r="CK45" s="621"/>
      <c r="CL45" s="621"/>
      <c r="CM45" s="621"/>
      <c r="CN45" s="621"/>
      <c r="CO45" s="621"/>
      <c r="CP45" s="621"/>
      <c r="CQ45" s="622"/>
      <c r="CR45" s="623">
        <v>31963</v>
      </c>
      <c r="CS45" s="656"/>
      <c r="CT45" s="656"/>
      <c r="CU45" s="656"/>
      <c r="CV45" s="656"/>
      <c r="CW45" s="656"/>
      <c r="CX45" s="656"/>
      <c r="CY45" s="657"/>
      <c r="CZ45" s="628">
        <v>0.2</v>
      </c>
      <c r="DA45" s="654"/>
      <c r="DB45" s="654"/>
      <c r="DC45" s="658"/>
      <c r="DD45" s="632">
        <v>1476</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1"/>
      <c r="CE46" s="662"/>
      <c r="CF46" s="620" t="s">
        <v>348</v>
      </c>
      <c r="CG46" s="621"/>
      <c r="CH46" s="621"/>
      <c r="CI46" s="621"/>
      <c r="CJ46" s="621"/>
      <c r="CK46" s="621"/>
      <c r="CL46" s="621"/>
      <c r="CM46" s="621"/>
      <c r="CN46" s="621"/>
      <c r="CO46" s="621"/>
      <c r="CP46" s="621"/>
      <c r="CQ46" s="622"/>
      <c r="CR46" s="623">
        <v>380283</v>
      </c>
      <c r="CS46" s="624"/>
      <c r="CT46" s="624"/>
      <c r="CU46" s="624"/>
      <c r="CV46" s="624"/>
      <c r="CW46" s="624"/>
      <c r="CX46" s="624"/>
      <c r="CY46" s="625"/>
      <c r="CZ46" s="628">
        <v>2.5</v>
      </c>
      <c r="DA46" s="629"/>
      <c r="DB46" s="629"/>
      <c r="DC46" s="635"/>
      <c r="DD46" s="632">
        <v>162072</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1"/>
      <c r="CE47" s="662"/>
      <c r="CF47" s="620" t="s">
        <v>349</v>
      </c>
      <c r="CG47" s="621"/>
      <c r="CH47" s="621"/>
      <c r="CI47" s="621"/>
      <c r="CJ47" s="621"/>
      <c r="CK47" s="621"/>
      <c r="CL47" s="621"/>
      <c r="CM47" s="621"/>
      <c r="CN47" s="621"/>
      <c r="CO47" s="621"/>
      <c r="CP47" s="621"/>
      <c r="CQ47" s="622"/>
      <c r="CR47" s="623" t="s">
        <v>121</v>
      </c>
      <c r="CS47" s="656"/>
      <c r="CT47" s="656"/>
      <c r="CU47" s="656"/>
      <c r="CV47" s="656"/>
      <c r="CW47" s="656"/>
      <c r="CX47" s="656"/>
      <c r="CY47" s="657"/>
      <c r="CZ47" s="628" t="s">
        <v>121</v>
      </c>
      <c r="DA47" s="654"/>
      <c r="DB47" s="654"/>
      <c r="DC47" s="658"/>
      <c r="DD47" s="632" t="s">
        <v>121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3"/>
      <c r="CE48" s="664"/>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15030582</v>
      </c>
      <c r="CS49" s="682"/>
      <c r="CT49" s="682"/>
      <c r="CU49" s="682"/>
      <c r="CV49" s="682"/>
      <c r="CW49" s="682"/>
      <c r="CX49" s="682"/>
      <c r="CY49" s="711"/>
      <c r="CZ49" s="703">
        <v>100</v>
      </c>
      <c r="DA49" s="712"/>
      <c r="DB49" s="712"/>
      <c r="DC49" s="713"/>
      <c r="DD49" s="714">
        <v>10196902</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yiPB8IDkCBVijebcIp0Nslgf7F4PNe3ttV9Cy/iSNlvcqHY+hCXmkTLjZNwnKbQl2oYrs8GD/ATmz2MH6CSJRQ==" saltValue="+mrDGvhv/+EsNLAfNjDv7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15903</v>
      </c>
      <c r="R7" s="753"/>
      <c r="S7" s="753"/>
      <c r="T7" s="753"/>
      <c r="U7" s="753"/>
      <c r="V7" s="753">
        <v>15046</v>
      </c>
      <c r="W7" s="753"/>
      <c r="X7" s="753"/>
      <c r="Y7" s="753"/>
      <c r="Z7" s="753"/>
      <c r="AA7" s="753">
        <v>857</v>
      </c>
      <c r="AB7" s="753"/>
      <c r="AC7" s="753"/>
      <c r="AD7" s="753"/>
      <c r="AE7" s="754"/>
      <c r="AF7" s="755">
        <v>803</v>
      </c>
      <c r="AG7" s="756"/>
      <c r="AH7" s="756"/>
      <c r="AI7" s="756"/>
      <c r="AJ7" s="757"/>
      <c r="AK7" s="758">
        <v>1155</v>
      </c>
      <c r="AL7" s="759"/>
      <c r="AM7" s="759"/>
      <c r="AN7" s="759"/>
      <c r="AO7" s="759"/>
      <c r="AP7" s="759">
        <v>11515</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c r="BS7" s="746" t="s">
        <v>563</v>
      </c>
      <c r="BT7" s="747"/>
      <c r="BU7" s="747"/>
      <c r="BV7" s="747"/>
      <c r="BW7" s="747"/>
      <c r="BX7" s="747"/>
      <c r="BY7" s="747"/>
      <c r="BZ7" s="747"/>
      <c r="CA7" s="747"/>
      <c r="CB7" s="747"/>
      <c r="CC7" s="747"/>
      <c r="CD7" s="747"/>
      <c r="CE7" s="747"/>
      <c r="CF7" s="747"/>
      <c r="CG7" s="762"/>
      <c r="CH7" s="743">
        <v>4</v>
      </c>
      <c r="CI7" s="744"/>
      <c r="CJ7" s="744"/>
      <c r="CK7" s="744"/>
      <c r="CL7" s="745"/>
      <c r="CM7" s="743">
        <v>15</v>
      </c>
      <c r="CN7" s="744"/>
      <c r="CO7" s="744"/>
      <c r="CP7" s="744"/>
      <c r="CQ7" s="745"/>
      <c r="CR7" s="743">
        <v>20</v>
      </c>
      <c r="CS7" s="744"/>
      <c r="CT7" s="744"/>
      <c r="CU7" s="744"/>
      <c r="CV7" s="745"/>
      <c r="CW7" s="743" t="s">
        <v>551</v>
      </c>
      <c r="CX7" s="744"/>
      <c r="CY7" s="744"/>
      <c r="CZ7" s="744"/>
      <c r="DA7" s="745"/>
      <c r="DB7" s="743" t="s">
        <v>551</v>
      </c>
      <c r="DC7" s="744"/>
      <c r="DD7" s="744"/>
      <c r="DE7" s="744"/>
      <c r="DF7" s="745"/>
      <c r="DG7" s="743" t="s">
        <v>551</v>
      </c>
      <c r="DH7" s="744"/>
      <c r="DI7" s="744"/>
      <c r="DJ7" s="744"/>
      <c r="DK7" s="745"/>
      <c r="DL7" s="743" t="s">
        <v>551</v>
      </c>
      <c r="DM7" s="744"/>
      <c r="DN7" s="744"/>
      <c r="DO7" s="744"/>
      <c r="DP7" s="745"/>
      <c r="DQ7" s="743" t="s">
        <v>551</v>
      </c>
      <c r="DR7" s="744"/>
      <c r="DS7" s="744"/>
      <c r="DT7" s="744"/>
      <c r="DU7" s="745"/>
      <c r="DV7" s="746"/>
      <c r="DW7" s="747"/>
      <c r="DX7" s="747"/>
      <c r="DY7" s="747"/>
      <c r="DZ7" s="748"/>
      <c r="EA7" s="234"/>
    </row>
    <row r="8" spans="1:131" s="235" customFormat="1" ht="26.25" customHeight="1" x14ac:dyDescent="0.15">
      <c r="A8" s="238">
        <v>2</v>
      </c>
      <c r="B8" s="773"/>
      <c r="C8" s="774"/>
      <c r="D8" s="774"/>
      <c r="E8" s="774"/>
      <c r="F8" s="774"/>
      <c r="G8" s="774"/>
      <c r="H8" s="774"/>
      <c r="I8" s="774"/>
      <c r="J8" s="774"/>
      <c r="K8" s="774"/>
      <c r="L8" s="774"/>
      <c r="M8" s="774"/>
      <c r="N8" s="774"/>
      <c r="O8" s="774"/>
      <c r="P8" s="775"/>
      <c r="Q8" s="776"/>
      <c r="R8" s="777"/>
      <c r="S8" s="777"/>
      <c r="T8" s="777"/>
      <c r="U8" s="777"/>
      <c r="V8" s="777"/>
      <c r="W8" s="777"/>
      <c r="X8" s="777"/>
      <c r="Y8" s="777"/>
      <c r="Z8" s="777"/>
      <c r="AA8" s="777"/>
      <c r="AB8" s="777"/>
      <c r="AC8" s="777"/>
      <c r="AD8" s="777"/>
      <c r="AE8" s="778"/>
      <c r="AF8" s="779"/>
      <c r="AG8" s="780"/>
      <c r="AH8" s="780"/>
      <c r="AI8" s="780"/>
      <c r="AJ8" s="781"/>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c r="BS8" s="746" t="s">
        <v>564</v>
      </c>
      <c r="BT8" s="747"/>
      <c r="BU8" s="747"/>
      <c r="BV8" s="747"/>
      <c r="BW8" s="747"/>
      <c r="BX8" s="747"/>
      <c r="BY8" s="747"/>
      <c r="BZ8" s="747"/>
      <c r="CA8" s="747"/>
      <c r="CB8" s="747"/>
      <c r="CC8" s="747"/>
      <c r="CD8" s="747"/>
      <c r="CE8" s="747"/>
      <c r="CF8" s="747"/>
      <c r="CG8" s="762"/>
      <c r="CH8" s="743">
        <v>6</v>
      </c>
      <c r="CI8" s="744"/>
      <c r="CJ8" s="744"/>
      <c r="CK8" s="744"/>
      <c r="CL8" s="745"/>
      <c r="CM8" s="743">
        <v>40</v>
      </c>
      <c r="CN8" s="744"/>
      <c r="CO8" s="744"/>
      <c r="CP8" s="744"/>
      <c r="CQ8" s="745"/>
      <c r="CR8" s="743">
        <v>6</v>
      </c>
      <c r="CS8" s="744"/>
      <c r="CT8" s="744"/>
      <c r="CU8" s="744"/>
      <c r="CV8" s="745"/>
      <c r="CW8" s="743" t="s">
        <v>551</v>
      </c>
      <c r="CX8" s="744"/>
      <c r="CY8" s="744"/>
      <c r="CZ8" s="744"/>
      <c r="DA8" s="745"/>
      <c r="DB8" s="743" t="s">
        <v>551</v>
      </c>
      <c r="DC8" s="744"/>
      <c r="DD8" s="744"/>
      <c r="DE8" s="744"/>
      <c r="DF8" s="745"/>
      <c r="DG8" s="743" t="s">
        <v>551</v>
      </c>
      <c r="DH8" s="744"/>
      <c r="DI8" s="744"/>
      <c r="DJ8" s="744"/>
      <c r="DK8" s="745"/>
      <c r="DL8" s="743" t="s">
        <v>551</v>
      </c>
      <c r="DM8" s="744"/>
      <c r="DN8" s="744"/>
      <c r="DO8" s="744"/>
      <c r="DP8" s="745"/>
      <c r="DQ8" s="743" t="s">
        <v>551</v>
      </c>
      <c r="DR8" s="744"/>
      <c r="DS8" s="744"/>
      <c r="DT8" s="744"/>
      <c r="DU8" s="745"/>
      <c r="DV8" s="746"/>
      <c r="DW8" s="747"/>
      <c r="DX8" s="747"/>
      <c r="DY8" s="747"/>
      <c r="DZ8" s="748"/>
      <c r="EA8" s="234"/>
    </row>
    <row r="9" spans="1:131" s="235" customFormat="1" ht="26.25" customHeight="1" x14ac:dyDescent="0.15">
      <c r="A9" s="238">
        <v>3</v>
      </c>
      <c r="B9" s="773"/>
      <c r="C9" s="774"/>
      <c r="D9" s="774"/>
      <c r="E9" s="774"/>
      <c r="F9" s="774"/>
      <c r="G9" s="774"/>
      <c r="H9" s="774"/>
      <c r="I9" s="774"/>
      <c r="J9" s="774"/>
      <c r="K9" s="774"/>
      <c r="L9" s="774"/>
      <c r="M9" s="774"/>
      <c r="N9" s="774"/>
      <c r="O9" s="774"/>
      <c r="P9" s="775"/>
      <c r="Q9" s="776"/>
      <c r="R9" s="777"/>
      <c r="S9" s="777"/>
      <c r="T9" s="777"/>
      <c r="U9" s="777"/>
      <c r="V9" s="777"/>
      <c r="W9" s="777"/>
      <c r="X9" s="777"/>
      <c r="Y9" s="777"/>
      <c r="Z9" s="777"/>
      <c r="AA9" s="777"/>
      <c r="AB9" s="777"/>
      <c r="AC9" s="777"/>
      <c r="AD9" s="777"/>
      <c r="AE9" s="778"/>
      <c r="AF9" s="779"/>
      <c r="AG9" s="780"/>
      <c r="AH9" s="780"/>
      <c r="AI9" s="780"/>
      <c r="AJ9" s="781"/>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46" t="s">
        <v>565</v>
      </c>
      <c r="BT9" s="747"/>
      <c r="BU9" s="747"/>
      <c r="BV9" s="747"/>
      <c r="BW9" s="747"/>
      <c r="BX9" s="747"/>
      <c r="BY9" s="747"/>
      <c r="BZ9" s="747"/>
      <c r="CA9" s="747"/>
      <c r="CB9" s="747"/>
      <c r="CC9" s="747"/>
      <c r="CD9" s="747"/>
      <c r="CE9" s="747"/>
      <c r="CF9" s="747"/>
      <c r="CG9" s="762"/>
      <c r="CH9" s="743">
        <v>2</v>
      </c>
      <c r="CI9" s="744"/>
      <c r="CJ9" s="744"/>
      <c r="CK9" s="744"/>
      <c r="CL9" s="745"/>
      <c r="CM9" s="743">
        <v>54</v>
      </c>
      <c r="CN9" s="744"/>
      <c r="CO9" s="744"/>
      <c r="CP9" s="744"/>
      <c r="CQ9" s="745"/>
      <c r="CR9" s="743">
        <v>16</v>
      </c>
      <c r="CS9" s="744"/>
      <c r="CT9" s="744"/>
      <c r="CU9" s="744"/>
      <c r="CV9" s="745"/>
      <c r="CW9" s="743">
        <v>1</v>
      </c>
      <c r="CX9" s="744"/>
      <c r="CY9" s="744"/>
      <c r="CZ9" s="744"/>
      <c r="DA9" s="745"/>
      <c r="DB9" s="743" t="s">
        <v>551</v>
      </c>
      <c r="DC9" s="744"/>
      <c r="DD9" s="744"/>
      <c r="DE9" s="744"/>
      <c r="DF9" s="745"/>
      <c r="DG9" s="743" t="s">
        <v>551</v>
      </c>
      <c r="DH9" s="744"/>
      <c r="DI9" s="744"/>
      <c r="DJ9" s="744"/>
      <c r="DK9" s="745"/>
      <c r="DL9" s="743" t="s">
        <v>551</v>
      </c>
      <c r="DM9" s="744"/>
      <c r="DN9" s="744"/>
      <c r="DO9" s="744"/>
      <c r="DP9" s="745"/>
      <c r="DQ9" s="743" t="s">
        <v>551</v>
      </c>
      <c r="DR9" s="744"/>
      <c r="DS9" s="744"/>
      <c r="DT9" s="744"/>
      <c r="DU9" s="745"/>
      <c r="DV9" s="746"/>
      <c r="DW9" s="747"/>
      <c r="DX9" s="747"/>
      <c r="DY9" s="747"/>
      <c r="DZ9" s="748"/>
      <c r="EA9" s="234"/>
    </row>
    <row r="10" spans="1:131" s="235" customFormat="1" ht="26.25" customHeight="1" x14ac:dyDescent="0.15">
      <c r="A10" s="238">
        <v>4</v>
      </c>
      <c r="B10" s="773"/>
      <c r="C10" s="774"/>
      <c r="D10" s="774"/>
      <c r="E10" s="774"/>
      <c r="F10" s="774"/>
      <c r="G10" s="774"/>
      <c r="H10" s="774"/>
      <c r="I10" s="774"/>
      <c r="J10" s="774"/>
      <c r="K10" s="774"/>
      <c r="L10" s="774"/>
      <c r="M10" s="774"/>
      <c r="N10" s="774"/>
      <c r="O10" s="774"/>
      <c r="P10" s="775"/>
      <c r="Q10" s="776"/>
      <c r="R10" s="777"/>
      <c r="S10" s="777"/>
      <c r="T10" s="777"/>
      <c r="U10" s="777"/>
      <c r="V10" s="777"/>
      <c r="W10" s="777"/>
      <c r="X10" s="777"/>
      <c r="Y10" s="777"/>
      <c r="Z10" s="777"/>
      <c r="AA10" s="777"/>
      <c r="AB10" s="777"/>
      <c r="AC10" s="777"/>
      <c r="AD10" s="777"/>
      <c r="AE10" s="778"/>
      <c r="AF10" s="779"/>
      <c r="AG10" s="780"/>
      <c r="AH10" s="780"/>
      <c r="AI10" s="780"/>
      <c r="AJ10" s="781"/>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46"/>
      <c r="BT10" s="747"/>
      <c r="BU10" s="747"/>
      <c r="BV10" s="747"/>
      <c r="BW10" s="747"/>
      <c r="BX10" s="747"/>
      <c r="BY10" s="747"/>
      <c r="BZ10" s="747"/>
      <c r="CA10" s="747"/>
      <c r="CB10" s="747"/>
      <c r="CC10" s="747"/>
      <c r="CD10" s="747"/>
      <c r="CE10" s="747"/>
      <c r="CF10" s="747"/>
      <c r="CG10" s="762"/>
      <c r="CH10" s="743"/>
      <c r="CI10" s="744"/>
      <c r="CJ10" s="744"/>
      <c r="CK10" s="744"/>
      <c r="CL10" s="745"/>
      <c r="CM10" s="743"/>
      <c r="CN10" s="744"/>
      <c r="CO10" s="744"/>
      <c r="CP10" s="744"/>
      <c r="CQ10" s="745"/>
      <c r="CR10" s="743"/>
      <c r="CS10" s="744"/>
      <c r="CT10" s="744"/>
      <c r="CU10" s="744"/>
      <c r="CV10" s="745"/>
      <c r="CW10" s="743"/>
      <c r="CX10" s="744"/>
      <c r="CY10" s="744"/>
      <c r="CZ10" s="744"/>
      <c r="DA10" s="745"/>
      <c r="DB10" s="743"/>
      <c r="DC10" s="744"/>
      <c r="DD10" s="744"/>
      <c r="DE10" s="744"/>
      <c r="DF10" s="745"/>
      <c r="DG10" s="743"/>
      <c r="DH10" s="744"/>
      <c r="DI10" s="744"/>
      <c r="DJ10" s="744"/>
      <c r="DK10" s="745"/>
      <c r="DL10" s="743"/>
      <c r="DM10" s="744"/>
      <c r="DN10" s="744"/>
      <c r="DO10" s="744"/>
      <c r="DP10" s="745"/>
      <c r="DQ10" s="743"/>
      <c r="DR10" s="744"/>
      <c r="DS10" s="744"/>
      <c r="DT10" s="744"/>
      <c r="DU10" s="745"/>
      <c r="DV10" s="746"/>
      <c r="DW10" s="747"/>
      <c r="DX10" s="747"/>
      <c r="DY10" s="747"/>
      <c r="DZ10" s="748"/>
      <c r="EA10" s="234"/>
    </row>
    <row r="11" spans="1:131" s="235" customFormat="1" ht="26.25" customHeight="1" x14ac:dyDescent="0.15">
      <c r="A11" s="238">
        <v>5</v>
      </c>
      <c r="B11" s="773"/>
      <c r="C11" s="774"/>
      <c r="D11" s="774"/>
      <c r="E11" s="774"/>
      <c r="F11" s="774"/>
      <c r="G11" s="774"/>
      <c r="H11" s="774"/>
      <c r="I11" s="774"/>
      <c r="J11" s="774"/>
      <c r="K11" s="774"/>
      <c r="L11" s="774"/>
      <c r="M11" s="774"/>
      <c r="N11" s="774"/>
      <c r="O11" s="774"/>
      <c r="P11" s="775"/>
      <c r="Q11" s="776"/>
      <c r="R11" s="777"/>
      <c r="S11" s="777"/>
      <c r="T11" s="777"/>
      <c r="U11" s="777"/>
      <c r="V11" s="777"/>
      <c r="W11" s="777"/>
      <c r="X11" s="777"/>
      <c r="Y11" s="777"/>
      <c r="Z11" s="777"/>
      <c r="AA11" s="777"/>
      <c r="AB11" s="777"/>
      <c r="AC11" s="777"/>
      <c r="AD11" s="777"/>
      <c r="AE11" s="778"/>
      <c r="AF11" s="779"/>
      <c r="AG11" s="780"/>
      <c r="AH11" s="780"/>
      <c r="AI11" s="780"/>
      <c r="AJ11" s="781"/>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46"/>
      <c r="BT11" s="747"/>
      <c r="BU11" s="747"/>
      <c r="BV11" s="747"/>
      <c r="BW11" s="747"/>
      <c r="BX11" s="747"/>
      <c r="BY11" s="747"/>
      <c r="BZ11" s="747"/>
      <c r="CA11" s="747"/>
      <c r="CB11" s="747"/>
      <c r="CC11" s="747"/>
      <c r="CD11" s="747"/>
      <c r="CE11" s="747"/>
      <c r="CF11" s="747"/>
      <c r="CG11" s="762"/>
      <c r="CH11" s="743"/>
      <c r="CI11" s="744"/>
      <c r="CJ11" s="744"/>
      <c r="CK11" s="744"/>
      <c r="CL11" s="745"/>
      <c r="CM11" s="743"/>
      <c r="CN11" s="744"/>
      <c r="CO11" s="744"/>
      <c r="CP11" s="744"/>
      <c r="CQ11" s="745"/>
      <c r="CR11" s="743"/>
      <c r="CS11" s="744"/>
      <c r="CT11" s="744"/>
      <c r="CU11" s="744"/>
      <c r="CV11" s="745"/>
      <c r="CW11" s="743"/>
      <c r="CX11" s="744"/>
      <c r="CY11" s="744"/>
      <c r="CZ11" s="744"/>
      <c r="DA11" s="745"/>
      <c r="DB11" s="743"/>
      <c r="DC11" s="744"/>
      <c r="DD11" s="744"/>
      <c r="DE11" s="744"/>
      <c r="DF11" s="745"/>
      <c r="DG11" s="743"/>
      <c r="DH11" s="744"/>
      <c r="DI11" s="744"/>
      <c r="DJ11" s="744"/>
      <c r="DK11" s="745"/>
      <c r="DL11" s="743"/>
      <c r="DM11" s="744"/>
      <c r="DN11" s="744"/>
      <c r="DO11" s="744"/>
      <c r="DP11" s="745"/>
      <c r="DQ11" s="743"/>
      <c r="DR11" s="744"/>
      <c r="DS11" s="744"/>
      <c r="DT11" s="744"/>
      <c r="DU11" s="745"/>
      <c r="DV11" s="746"/>
      <c r="DW11" s="747"/>
      <c r="DX11" s="747"/>
      <c r="DY11" s="747"/>
      <c r="DZ11" s="748"/>
      <c r="EA11" s="234"/>
    </row>
    <row r="12" spans="1:131" s="235" customFormat="1" ht="26.25" customHeight="1" x14ac:dyDescent="0.15">
      <c r="A12" s="238">
        <v>6</v>
      </c>
      <c r="B12" s="773"/>
      <c r="C12" s="774"/>
      <c r="D12" s="774"/>
      <c r="E12" s="774"/>
      <c r="F12" s="774"/>
      <c r="G12" s="774"/>
      <c r="H12" s="774"/>
      <c r="I12" s="774"/>
      <c r="J12" s="774"/>
      <c r="K12" s="774"/>
      <c r="L12" s="774"/>
      <c r="M12" s="774"/>
      <c r="N12" s="774"/>
      <c r="O12" s="774"/>
      <c r="P12" s="775"/>
      <c r="Q12" s="776"/>
      <c r="R12" s="777"/>
      <c r="S12" s="777"/>
      <c r="T12" s="777"/>
      <c r="U12" s="777"/>
      <c r="V12" s="777"/>
      <c r="W12" s="777"/>
      <c r="X12" s="777"/>
      <c r="Y12" s="777"/>
      <c r="Z12" s="777"/>
      <c r="AA12" s="777"/>
      <c r="AB12" s="777"/>
      <c r="AC12" s="777"/>
      <c r="AD12" s="777"/>
      <c r="AE12" s="778"/>
      <c r="AF12" s="779"/>
      <c r="AG12" s="780"/>
      <c r="AH12" s="780"/>
      <c r="AI12" s="780"/>
      <c r="AJ12" s="781"/>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46"/>
      <c r="BT12" s="747"/>
      <c r="BU12" s="747"/>
      <c r="BV12" s="747"/>
      <c r="BW12" s="747"/>
      <c r="BX12" s="747"/>
      <c r="BY12" s="747"/>
      <c r="BZ12" s="747"/>
      <c r="CA12" s="747"/>
      <c r="CB12" s="747"/>
      <c r="CC12" s="747"/>
      <c r="CD12" s="747"/>
      <c r="CE12" s="747"/>
      <c r="CF12" s="747"/>
      <c r="CG12" s="762"/>
      <c r="CH12" s="743"/>
      <c r="CI12" s="744"/>
      <c r="CJ12" s="744"/>
      <c r="CK12" s="744"/>
      <c r="CL12" s="745"/>
      <c r="CM12" s="743"/>
      <c r="CN12" s="744"/>
      <c r="CO12" s="744"/>
      <c r="CP12" s="744"/>
      <c r="CQ12" s="745"/>
      <c r="CR12" s="743"/>
      <c r="CS12" s="744"/>
      <c r="CT12" s="744"/>
      <c r="CU12" s="744"/>
      <c r="CV12" s="745"/>
      <c r="CW12" s="743"/>
      <c r="CX12" s="744"/>
      <c r="CY12" s="744"/>
      <c r="CZ12" s="744"/>
      <c r="DA12" s="745"/>
      <c r="DB12" s="743"/>
      <c r="DC12" s="744"/>
      <c r="DD12" s="744"/>
      <c r="DE12" s="744"/>
      <c r="DF12" s="745"/>
      <c r="DG12" s="743"/>
      <c r="DH12" s="744"/>
      <c r="DI12" s="744"/>
      <c r="DJ12" s="744"/>
      <c r="DK12" s="745"/>
      <c r="DL12" s="743"/>
      <c r="DM12" s="744"/>
      <c r="DN12" s="744"/>
      <c r="DO12" s="744"/>
      <c r="DP12" s="745"/>
      <c r="DQ12" s="743"/>
      <c r="DR12" s="744"/>
      <c r="DS12" s="744"/>
      <c r="DT12" s="744"/>
      <c r="DU12" s="745"/>
      <c r="DV12" s="746"/>
      <c r="DW12" s="747"/>
      <c r="DX12" s="747"/>
      <c r="DY12" s="747"/>
      <c r="DZ12" s="748"/>
      <c r="EA12" s="234"/>
    </row>
    <row r="13" spans="1:131" s="235" customFormat="1" ht="26.25" customHeight="1" x14ac:dyDescent="0.15">
      <c r="A13" s="238">
        <v>7</v>
      </c>
      <c r="B13" s="773"/>
      <c r="C13" s="774"/>
      <c r="D13" s="774"/>
      <c r="E13" s="774"/>
      <c r="F13" s="774"/>
      <c r="G13" s="774"/>
      <c r="H13" s="774"/>
      <c r="I13" s="774"/>
      <c r="J13" s="774"/>
      <c r="K13" s="774"/>
      <c r="L13" s="774"/>
      <c r="M13" s="774"/>
      <c r="N13" s="774"/>
      <c r="O13" s="774"/>
      <c r="P13" s="775"/>
      <c r="Q13" s="776"/>
      <c r="R13" s="777"/>
      <c r="S13" s="777"/>
      <c r="T13" s="777"/>
      <c r="U13" s="777"/>
      <c r="V13" s="777"/>
      <c r="W13" s="777"/>
      <c r="X13" s="777"/>
      <c r="Y13" s="777"/>
      <c r="Z13" s="777"/>
      <c r="AA13" s="777"/>
      <c r="AB13" s="777"/>
      <c r="AC13" s="777"/>
      <c r="AD13" s="777"/>
      <c r="AE13" s="778"/>
      <c r="AF13" s="779"/>
      <c r="AG13" s="780"/>
      <c r="AH13" s="780"/>
      <c r="AI13" s="780"/>
      <c r="AJ13" s="781"/>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46"/>
      <c r="BT13" s="747"/>
      <c r="BU13" s="747"/>
      <c r="BV13" s="747"/>
      <c r="BW13" s="747"/>
      <c r="BX13" s="747"/>
      <c r="BY13" s="747"/>
      <c r="BZ13" s="747"/>
      <c r="CA13" s="747"/>
      <c r="CB13" s="747"/>
      <c r="CC13" s="747"/>
      <c r="CD13" s="747"/>
      <c r="CE13" s="747"/>
      <c r="CF13" s="747"/>
      <c r="CG13" s="762"/>
      <c r="CH13" s="743"/>
      <c r="CI13" s="744"/>
      <c r="CJ13" s="744"/>
      <c r="CK13" s="744"/>
      <c r="CL13" s="745"/>
      <c r="CM13" s="743"/>
      <c r="CN13" s="744"/>
      <c r="CO13" s="744"/>
      <c r="CP13" s="744"/>
      <c r="CQ13" s="745"/>
      <c r="CR13" s="743"/>
      <c r="CS13" s="744"/>
      <c r="CT13" s="744"/>
      <c r="CU13" s="744"/>
      <c r="CV13" s="745"/>
      <c r="CW13" s="743"/>
      <c r="CX13" s="744"/>
      <c r="CY13" s="744"/>
      <c r="CZ13" s="744"/>
      <c r="DA13" s="745"/>
      <c r="DB13" s="743"/>
      <c r="DC13" s="744"/>
      <c r="DD13" s="744"/>
      <c r="DE13" s="744"/>
      <c r="DF13" s="745"/>
      <c r="DG13" s="743"/>
      <c r="DH13" s="744"/>
      <c r="DI13" s="744"/>
      <c r="DJ13" s="744"/>
      <c r="DK13" s="745"/>
      <c r="DL13" s="743"/>
      <c r="DM13" s="744"/>
      <c r="DN13" s="744"/>
      <c r="DO13" s="744"/>
      <c r="DP13" s="745"/>
      <c r="DQ13" s="743"/>
      <c r="DR13" s="744"/>
      <c r="DS13" s="744"/>
      <c r="DT13" s="744"/>
      <c r="DU13" s="745"/>
      <c r="DV13" s="746"/>
      <c r="DW13" s="747"/>
      <c r="DX13" s="747"/>
      <c r="DY13" s="747"/>
      <c r="DZ13" s="748"/>
      <c r="EA13" s="234"/>
    </row>
    <row r="14" spans="1:131" s="235" customFormat="1" ht="26.25" customHeight="1" x14ac:dyDescent="0.15">
      <c r="A14" s="238">
        <v>8</v>
      </c>
      <c r="B14" s="773"/>
      <c r="C14" s="774"/>
      <c r="D14" s="774"/>
      <c r="E14" s="774"/>
      <c r="F14" s="774"/>
      <c r="G14" s="774"/>
      <c r="H14" s="774"/>
      <c r="I14" s="774"/>
      <c r="J14" s="774"/>
      <c r="K14" s="774"/>
      <c r="L14" s="774"/>
      <c r="M14" s="774"/>
      <c r="N14" s="774"/>
      <c r="O14" s="774"/>
      <c r="P14" s="775"/>
      <c r="Q14" s="776"/>
      <c r="R14" s="777"/>
      <c r="S14" s="777"/>
      <c r="T14" s="777"/>
      <c r="U14" s="777"/>
      <c r="V14" s="777"/>
      <c r="W14" s="777"/>
      <c r="X14" s="777"/>
      <c r="Y14" s="777"/>
      <c r="Z14" s="777"/>
      <c r="AA14" s="777"/>
      <c r="AB14" s="777"/>
      <c r="AC14" s="777"/>
      <c r="AD14" s="777"/>
      <c r="AE14" s="778"/>
      <c r="AF14" s="779"/>
      <c r="AG14" s="780"/>
      <c r="AH14" s="780"/>
      <c r="AI14" s="780"/>
      <c r="AJ14" s="781"/>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46"/>
      <c r="BT14" s="747"/>
      <c r="BU14" s="747"/>
      <c r="BV14" s="747"/>
      <c r="BW14" s="747"/>
      <c r="BX14" s="747"/>
      <c r="BY14" s="747"/>
      <c r="BZ14" s="747"/>
      <c r="CA14" s="747"/>
      <c r="CB14" s="747"/>
      <c r="CC14" s="747"/>
      <c r="CD14" s="747"/>
      <c r="CE14" s="747"/>
      <c r="CF14" s="747"/>
      <c r="CG14" s="762"/>
      <c r="CH14" s="743"/>
      <c r="CI14" s="744"/>
      <c r="CJ14" s="744"/>
      <c r="CK14" s="744"/>
      <c r="CL14" s="745"/>
      <c r="CM14" s="743"/>
      <c r="CN14" s="744"/>
      <c r="CO14" s="744"/>
      <c r="CP14" s="744"/>
      <c r="CQ14" s="745"/>
      <c r="CR14" s="743"/>
      <c r="CS14" s="744"/>
      <c r="CT14" s="744"/>
      <c r="CU14" s="744"/>
      <c r="CV14" s="745"/>
      <c r="CW14" s="743"/>
      <c r="CX14" s="744"/>
      <c r="CY14" s="744"/>
      <c r="CZ14" s="744"/>
      <c r="DA14" s="745"/>
      <c r="DB14" s="743"/>
      <c r="DC14" s="744"/>
      <c r="DD14" s="744"/>
      <c r="DE14" s="744"/>
      <c r="DF14" s="745"/>
      <c r="DG14" s="743"/>
      <c r="DH14" s="744"/>
      <c r="DI14" s="744"/>
      <c r="DJ14" s="744"/>
      <c r="DK14" s="745"/>
      <c r="DL14" s="743"/>
      <c r="DM14" s="744"/>
      <c r="DN14" s="744"/>
      <c r="DO14" s="744"/>
      <c r="DP14" s="745"/>
      <c r="DQ14" s="743"/>
      <c r="DR14" s="744"/>
      <c r="DS14" s="744"/>
      <c r="DT14" s="744"/>
      <c r="DU14" s="745"/>
      <c r="DV14" s="746"/>
      <c r="DW14" s="747"/>
      <c r="DX14" s="747"/>
      <c r="DY14" s="747"/>
      <c r="DZ14" s="748"/>
      <c r="EA14" s="234"/>
    </row>
    <row r="15" spans="1:131" s="235" customFormat="1" ht="26.25" customHeight="1" x14ac:dyDescent="0.15">
      <c r="A15" s="238">
        <v>9</v>
      </c>
      <c r="B15" s="773"/>
      <c r="C15" s="774"/>
      <c r="D15" s="774"/>
      <c r="E15" s="774"/>
      <c r="F15" s="774"/>
      <c r="G15" s="774"/>
      <c r="H15" s="774"/>
      <c r="I15" s="774"/>
      <c r="J15" s="774"/>
      <c r="K15" s="774"/>
      <c r="L15" s="774"/>
      <c r="M15" s="774"/>
      <c r="N15" s="774"/>
      <c r="O15" s="774"/>
      <c r="P15" s="775"/>
      <c r="Q15" s="776"/>
      <c r="R15" s="777"/>
      <c r="S15" s="777"/>
      <c r="T15" s="777"/>
      <c r="U15" s="777"/>
      <c r="V15" s="777"/>
      <c r="W15" s="777"/>
      <c r="X15" s="777"/>
      <c r="Y15" s="777"/>
      <c r="Z15" s="777"/>
      <c r="AA15" s="777"/>
      <c r="AB15" s="777"/>
      <c r="AC15" s="777"/>
      <c r="AD15" s="777"/>
      <c r="AE15" s="778"/>
      <c r="AF15" s="779"/>
      <c r="AG15" s="780"/>
      <c r="AH15" s="780"/>
      <c r="AI15" s="780"/>
      <c r="AJ15" s="781"/>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46"/>
      <c r="BT15" s="747"/>
      <c r="BU15" s="747"/>
      <c r="BV15" s="747"/>
      <c r="BW15" s="747"/>
      <c r="BX15" s="747"/>
      <c r="BY15" s="747"/>
      <c r="BZ15" s="747"/>
      <c r="CA15" s="747"/>
      <c r="CB15" s="747"/>
      <c r="CC15" s="747"/>
      <c r="CD15" s="747"/>
      <c r="CE15" s="747"/>
      <c r="CF15" s="747"/>
      <c r="CG15" s="762"/>
      <c r="CH15" s="743"/>
      <c r="CI15" s="744"/>
      <c r="CJ15" s="744"/>
      <c r="CK15" s="744"/>
      <c r="CL15" s="745"/>
      <c r="CM15" s="743"/>
      <c r="CN15" s="744"/>
      <c r="CO15" s="744"/>
      <c r="CP15" s="744"/>
      <c r="CQ15" s="745"/>
      <c r="CR15" s="743"/>
      <c r="CS15" s="744"/>
      <c r="CT15" s="744"/>
      <c r="CU15" s="744"/>
      <c r="CV15" s="745"/>
      <c r="CW15" s="743"/>
      <c r="CX15" s="744"/>
      <c r="CY15" s="744"/>
      <c r="CZ15" s="744"/>
      <c r="DA15" s="745"/>
      <c r="DB15" s="743"/>
      <c r="DC15" s="744"/>
      <c r="DD15" s="744"/>
      <c r="DE15" s="744"/>
      <c r="DF15" s="745"/>
      <c r="DG15" s="743"/>
      <c r="DH15" s="744"/>
      <c r="DI15" s="744"/>
      <c r="DJ15" s="744"/>
      <c r="DK15" s="745"/>
      <c r="DL15" s="743"/>
      <c r="DM15" s="744"/>
      <c r="DN15" s="744"/>
      <c r="DO15" s="744"/>
      <c r="DP15" s="745"/>
      <c r="DQ15" s="743"/>
      <c r="DR15" s="744"/>
      <c r="DS15" s="744"/>
      <c r="DT15" s="744"/>
      <c r="DU15" s="745"/>
      <c r="DV15" s="746"/>
      <c r="DW15" s="747"/>
      <c r="DX15" s="747"/>
      <c r="DY15" s="747"/>
      <c r="DZ15" s="748"/>
      <c r="EA15" s="234"/>
    </row>
    <row r="16" spans="1:131" s="235" customFormat="1" ht="26.25" customHeight="1" x14ac:dyDescent="0.15">
      <c r="A16" s="238">
        <v>10</v>
      </c>
      <c r="B16" s="773"/>
      <c r="C16" s="774"/>
      <c r="D16" s="774"/>
      <c r="E16" s="774"/>
      <c r="F16" s="774"/>
      <c r="G16" s="774"/>
      <c r="H16" s="774"/>
      <c r="I16" s="774"/>
      <c r="J16" s="774"/>
      <c r="K16" s="774"/>
      <c r="L16" s="774"/>
      <c r="M16" s="774"/>
      <c r="N16" s="774"/>
      <c r="O16" s="774"/>
      <c r="P16" s="775"/>
      <c r="Q16" s="776"/>
      <c r="R16" s="777"/>
      <c r="S16" s="777"/>
      <c r="T16" s="777"/>
      <c r="U16" s="777"/>
      <c r="V16" s="777"/>
      <c r="W16" s="777"/>
      <c r="X16" s="777"/>
      <c r="Y16" s="777"/>
      <c r="Z16" s="777"/>
      <c r="AA16" s="777"/>
      <c r="AB16" s="777"/>
      <c r="AC16" s="777"/>
      <c r="AD16" s="777"/>
      <c r="AE16" s="778"/>
      <c r="AF16" s="779"/>
      <c r="AG16" s="780"/>
      <c r="AH16" s="780"/>
      <c r="AI16" s="780"/>
      <c r="AJ16" s="781"/>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46"/>
      <c r="BT16" s="747"/>
      <c r="BU16" s="747"/>
      <c r="BV16" s="747"/>
      <c r="BW16" s="747"/>
      <c r="BX16" s="747"/>
      <c r="BY16" s="747"/>
      <c r="BZ16" s="747"/>
      <c r="CA16" s="747"/>
      <c r="CB16" s="747"/>
      <c r="CC16" s="747"/>
      <c r="CD16" s="747"/>
      <c r="CE16" s="747"/>
      <c r="CF16" s="747"/>
      <c r="CG16" s="762"/>
      <c r="CH16" s="743"/>
      <c r="CI16" s="744"/>
      <c r="CJ16" s="744"/>
      <c r="CK16" s="744"/>
      <c r="CL16" s="745"/>
      <c r="CM16" s="743"/>
      <c r="CN16" s="744"/>
      <c r="CO16" s="744"/>
      <c r="CP16" s="744"/>
      <c r="CQ16" s="745"/>
      <c r="CR16" s="743"/>
      <c r="CS16" s="744"/>
      <c r="CT16" s="744"/>
      <c r="CU16" s="744"/>
      <c r="CV16" s="745"/>
      <c r="CW16" s="743"/>
      <c r="CX16" s="744"/>
      <c r="CY16" s="744"/>
      <c r="CZ16" s="744"/>
      <c r="DA16" s="745"/>
      <c r="DB16" s="743"/>
      <c r="DC16" s="744"/>
      <c r="DD16" s="744"/>
      <c r="DE16" s="744"/>
      <c r="DF16" s="745"/>
      <c r="DG16" s="743"/>
      <c r="DH16" s="744"/>
      <c r="DI16" s="744"/>
      <c r="DJ16" s="744"/>
      <c r="DK16" s="745"/>
      <c r="DL16" s="743"/>
      <c r="DM16" s="744"/>
      <c r="DN16" s="744"/>
      <c r="DO16" s="744"/>
      <c r="DP16" s="745"/>
      <c r="DQ16" s="743"/>
      <c r="DR16" s="744"/>
      <c r="DS16" s="744"/>
      <c r="DT16" s="744"/>
      <c r="DU16" s="745"/>
      <c r="DV16" s="746"/>
      <c r="DW16" s="747"/>
      <c r="DX16" s="747"/>
      <c r="DY16" s="747"/>
      <c r="DZ16" s="748"/>
      <c r="EA16" s="234"/>
    </row>
    <row r="17" spans="1:131" s="235" customFormat="1" ht="26.25" customHeight="1" x14ac:dyDescent="0.15">
      <c r="A17" s="238">
        <v>11</v>
      </c>
      <c r="B17" s="773"/>
      <c r="C17" s="774"/>
      <c r="D17" s="774"/>
      <c r="E17" s="774"/>
      <c r="F17" s="774"/>
      <c r="G17" s="774"/>
      <c r="H17" s="774"/>
      <c r="I17" s="774"/>
      <c r="J17" s="774"/>
      <c r="K17" s="774"/>
      <c r="L17" s="774"/>
      <c r="M17" s="774"/>
      <c r="N17" s="774"/>
      <c r="O17" s="774"/>
      <c r="P17" s="775"/>
      <c r="Q17" s="776"/>
      <c r="R17" s="777"/>
      <c r="S17" s="777"/>
      <c r="T17" s="777"/>
      <c r="U17" s="777"/>
      <c r="V17" s="777"/>
      <c r="W17" s="777"/>
      <c r="X17" s="777"/>
      <c r="Y17" s="777"/>
      <c r="Z17" s="777"/>
      <c r="AA17" s="777"/>
      <c r="AB17" s="777"/>
      <c r="AC17" s="777"/>
      <c r="AD17" s="777"/>
      <c r="AE17" s="778"/>
      <c r="AF17" s="779"/>
      <c r="AG17" s="780"/>
      <c r="AH17" s="780"/>
      <c r="AI17" s="780"/>
      <c r="AJ17" s="781"/>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46"/>
      <c r="BT17" s="747"/>
      <c r="BU17" s="747"/>
      <c r="BV17" s="747"/>
      <c r="BW17" s="747"/>
      <c r="BX17" s="747"/>
      <c r="BY17" s="747"/>
      <c r="BZ17" s="747"/>
      <c r="CA17" s="747"/>
      <c r="CB17" s="747"/>
      <c r="CC17" s="747"/>
      <c r="CD17" s="747"/>
      <c r="CE17" s="747"/>
      <c r="CF17" s="747"/>
      <c r="CG17" s="762"/>
      <c r="CH17" s="743"/>
      <c r="CI17" s="744"/>
      <c r="CJ17" s="744"/>
      <c r="CK17" s="744"/>
      <c r="CL17" s="745"/>
      <c r="CM17" s="743"/>
      <c r="CN17" s="744"/>
      <c r="CO17" s="744"/>
      <c r="CP17" s="744"/>
      <c r="CQ17" s="745"/>
      <c r="CR17" s="743"/>
      <c r="CS17" s="744"/>
      <c r="CT17" s="744"/>
      <c r="CU17" s="744"/>
      <c r="CV17" s="745"/>
      <c r="CW17" s="743"/>
      <c r="CX17" s="744"/>
      <c r="CY17" s="744"/>
      <c r="CZ17" s="744"/>
      <c r="DA17" s="745"/>
      <c r="DB17" s="743"/>
      <c r="DC17" s="744"/>
      <c r="DD17" s="744"/>
      <c r="DE17" s="744"/>
      <c r="DF17" s="745"/>
      <c r="DG17" s="743"/>
      <c r="DH17" s="744"/>
      <c r="DI17" s="744"/>
      <c r="DJ17" s="744"/>
      <c r="DK17" s="745"/>
      <c r="DL17" s="743"/>
      <c r="DM17" s="744"/>
      <c r="DN17" s="744"/>
      <c r="DO17" s="744"/>
      <c r="DP17" s="745"/>
      <c r="DQ17" s="743"/>
      <c r="DR17" s="744"/>
      <c r="DS17" s="744"/>
      <c r="DT17" s="744"/>
      <c r="DU17" s="745"/>
      <c r="DV17" s="746"/>
      <c r="DW17" s="747"/>
      <c r="DX17" s="747"/>
      <c r="DY17" s="747"/>
      <c r="DZ17" s="748"/>
      <c r="EA17" s="234"/>
    </row>
    <row r="18" spans="1:131" s="235" customFormat="1" ht="26.25" customHeight="1" x14ac:dyDescent="0.15">
      <c r="A18" s="238">
        <v>12</v>
      </c>
      <c r="B18" s="773"/>
      <c r="C18" s="774"/>
      <c r="D18" s="774"/>
      <c r="E18" s="774"/>
      <c r="F18" s="774"/>
      <c r="G18" s="774"/>
      <c r="H18" s="774"/>
      <c r="I18" s="774"/>
      <c r="J18" s="774"/>
      <c r="K18" s="774"/>
      <c r="L18" s="774"/>
      <c r="M18" s="774"/>
      <c r="N18" s="774"/>
      <c r="O18" s="774"/>
      <c r="P18" s="775"/>
      <c r="Q18" s="776"/>
      <c r="R18" s="777"/>
      <c r="S18" s="777"/>
      <c r="T18" s="777"/>
      <c r="U18" s="777"/>
      <c r="V18" s="777"/>
      <c r="W18" s="777"/>
      <c r="X18" s="777"/>
      <c r="Y18" s="777"/>
      <c r="Z18" s="777"/>
      <c r="AA18" s="777"/>
      <c r="AB18" s="777"/>
      <c r="AC18" s="777"/>
      <c r="AD18" s="777"/>
      <c r="AE18" s="778"/>
      <c r="AF18" s="779"/>
      <c r="AG18" s="780"/>
      <c r="AH18" s="780"/>
      <c r="AI18" s="780"/>
      <c r="AJ18" s="781"/>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46"/>
      <c r="BT18" s="747"/>
      <c r="BU18" s="747"/>
      <c r="BV18" s="747"/>
      <c r="BW18" s="747"/>
      <c r="BX18" s="747"/>
      <c r="BY18" s="747"/>
      <c r="BZ18" s="747"/>
      <c r="CA18" s="747"/>
      <c r="CB18" s="747"/>
      <c r="CC18" s="747"/>
      <c r="CD18" s="747"/>
      <c r="CE18" s="747"/>
      <c r="CF18" s="747"/>
      <c r="CG18" s="762"/>
      <c r="CH18" s="743"/>
      <c r="CI18" s="744"/>
      <c r="CJ18" s="744"/>
      <c r="CK18" s="744"/>
      <c r="CL18" s="745"/>
      <c r="CM18" s="743"/>
      <c r="CN18" s="744"/>
      <c r="CO18" s="744"/>
      <c r="CP18" s="744"/>
      <c r="CQ18" s="745"/>
      <c r="CR18" s="743"/>
      <c r="CS18" s="744"/>
      <c r="CT18" s="744"/>
      <c r="CU18" s="744"/>
      <c r="CV18" s="745"/>
      <c r="CW18" s="743"/>
      <c r="CX18" s="744"/>
      <c r="CY18" s="744"/>
      <c r="CZ18" s="744"/>
      <c r="DA18" s="745"/>
      <c r="DB18" s="743"/>
      <c r="DC18" s="744"/>
      <c r="DD18" s="744"/>
      <c r="DE18" s="744"/>
      <c r="DF18" s="745"/>
      <c r="DG18" s="743"/>
      <c r="DH18" s="744"/>
      <c r="DI18" s="744"/>
      <c r="DJ18" s="744"/>
      <c r="DK18" s="745"/>
      <c r="DL18" s="743"/>
      <c r="DM18" s="744"/>
      <c r="DN18" s="744"/>
      <c r="DO18" s="744"/>
      <c r="DP18" s="745"/>
      <c r="DQ18" s="743"/>
      <c r="DR18" s="744"/>
      <c r="DS18" s="744"/>
      <c r="DT18" s="744"/>
      <c r="DU18" s="745"/>
      <c r="DV18" s="746"/>
      <c r="DW18" s="747"/>
      <c r="DX18" s="747"/>
      <c r="DY18" s="747"/>
      <c r="DZ18" s="748"/>
      <c r="EA18" s="234"/>
    </row>
    <row r="19" spans="1:131" s="235" customFormat="1" ht="26.25" customHeight="1" x14ac:dyDescent="0.15">
      <c r="A19" s="238">
        <v>13</v>
      </c>
      <c r="B19" s="773"/>
      <c r="C19" s="774"/>
      <c r="D19" s="774"/>
      <c r="E19" s="774"/>
      <c r="F19" s="774"/>
      <c r="G19" s="774"/>
      <c r="H19" s="774"/>
      <c r="I19" s="774"/>
      <c r="J19" s="774"/>
      <c r="K19" s="774"/>
      <c r="L19" s="774"/>
      <c r="M19" s="774"/>
      <c r="N19" s="774"/>
      <c r="O19" s="774"/>
      <c r="P19" s="775"/>
      <c r="Q19" s="776"/>
      <c r="R19" s="777"/>
      <c r="S19" s="777"/>
      <c r="T19" s="777"/>
      <c r="U19" s="777"/>
      <c r="V19" s="777"/>
      <c r="W19" s="777"/>
      <c r="X19" s="777"/>
      <c r="Y19" s="777"/>
      <c r="Z19" s="777"/>
      <c r="AA19" s="777"/>
      <c r="AB19" s="777"/>
      <c r="AC19" s="777"/>
      <c r="AD19" s="777"/>
      <c r="AE19" s="778"/>
      <c r="AF19" s="779"/>
      <c r="AG19" s="780"/>
      <c r="AH19" s="780"/>
      <c r="AI19" s="780"/>
      <c r="AJ19" s="781"/>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46"/>
      <c r="BT19" s="747"/>
      <c r="BU19" s="747"/>
      <c r="BV19" s="747"/>
      <c r="BW19" s="747"/>
      <c r="BX19" s="747"/>
      <c r="BY19" s="747"/>
      <c r="BZ19" s="747"/>
      <c r="CA19" s="747"/>
      <c r="CB19" s="747"/>
      <c r="CC19" s="747"/>
      <c r="CD19" s="747"/>
      <c r="CE19" s="747"/>
      <c r="CF19" s="747"/>
      <c r="CG19" s="762"/>
      <c r="CH19" s="743"/>
      <c r="CI19" s="744"/>
      <c r="CJ19" s="744"/>
      <c r="CK19" s="744"/>
      <c r="CL19" s="745"/>
      <c r="CM19" s="743"/>
      <c r="CN19" s="744"/>
      <c r="CO19" s="744"/>
      <c r="CP19" s="744"/>
      <c r="CQ19" s="745"/>
      <c r="CR19" s="743"/>
      <c r="CS19" s="744"/>
      <c r="CT19" s="744"/>
      <c r="CU19" s="744"/>
      <c r="CV19" s="745"/>
      <c r="CW19" s="743"/>
      <c r="CX19" s="744"/>
      <c r="CY19" s="744"/>
      <c r="CZ19" s="744"/>
      <c r="DA19" s="745"/>
      <c r="DB19" s="743"/>
      <c r="DC19" s="744"/>
      <c r="DD19" s="744"/>
      <c r="DE19" s="744"/>
      <c r="DF19" s="745"/>
      <c r="DG19" s="743"/>
      <c r="DH19" s="744"/>
      <c r="DI19" s="744"/>
      <c r="DJ19" s="744"/>
      <c r="DK19" s="745"/>
      <c r="DL19" s="743"/>
      <c r="DM19" s="744"/>
      <c r="DN19" s="744"/>
      <c r="DO19" s="744"/>
      <c r="DP19" s="745"/>
      <c r="DQ19" s="743"/>
      <c r="DR19" s="744"/>
      <c r="DS19" s="744"/>
      <c r="DT19" s="744"/>
      <c r="DU19" s="745"/>
      <c r="DV19" s="746"/>
      <c r="DW19" s="747"/>
      <c r="DX19" s="747"/>
      <c r="DY19" s="747"/>
      <c r="DZ19" s="748"/>
      <c r="EA19" s="234"/>
    </row>
    <row r="20" spans="1:131" s="235" customFormat="1" ht="26.25" customHeight="1" x14ac:dyDescent="0.15">
      <c r="A20" s="238">
        <v>14</v>
      </c>
      <c r="B20" s="773"/>
      <c r="C20" s="774"/>
      <c r="D20" s="774"/>
      <c r="E20" s="774"/>
      <c r="F20" s="774"/>
      <c r="G20" s="774"/>
      <c r="H20" s="774"/>
      <c r="I20" s="774"/>
      <c r="J20" s="774"/>
      <c r="K20" s="774"/>
      <c r="L20" s="774"/>
      <c r="M20" s="774"/>
      <c r="N20" s="774"/>
      <c r="O20" s="774"/>
      <c r="P20" s="775"/>
      <c r="Q20" s="776"/>
      <c r="R20" s="777"/>
      <c r="S20" s="777"/>
      <c r="T20" s="777"/>
      <c r="U20" s="777"/>
      <c r="V20" s="777"/>
      <c r="W20" s="777"/>
      <c r="X20" s="777"/>
      <c r="Y20" s="777"/>
      <c r="Z20" s="777"/>
      <c r="AA20" s="777"/>
      <c r="AB20" s="777"/>
      <c r="AC20" s="777"/>
      <c r="AD20" s="777"/>
      <c r="AE20" s="778"/>
      <c r="AF20" s="779"/>
      <c r="AG20" s="780"/>
      <c r="AH20" s="780"/>
      <c r="AI20" s="780"/>
      <c r="AJ20" s="781"/>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46"/>
      <c r="BT20" s="747"/>
      <c r="BU20" s="747"/>
      <c r="BV20" s="747"/>
      <c r="BW20" s="747"/>
      <c r="BX20" s="747"/>
      <c r="BY20" s="747"/>
      <c r="BZ20" s="747"/>
      <c r="CA20" s="747"/>
      <c r="CB20" s="747"/>
      <c r="CC20" s="747"/>
      <c r="CD20" s="747"/>
      <c r="CE20" s="747"/>
      <c r="CF20" s="747"/>
      <c r="CG20" s="762"/>
      <c r="CH20" s="743"/>
      <c r="CI20" s="744"/>
      <c r="CJ20" s="744"/>
      <c r="CK20" s="744"/>
      <c r="CL20" s="745"/>
      <c r="CM20" s="743"/>
      <c r="CN20" s="744"/>
      <c r="CO20" s="744"/>
      <c r="CP20" s="744"/>
      <c r="CQ20" s="745"/>
      <c r="CR20" s="743"/>
      <c r="CS20" s="744"/>
      <c r="CT20" s="744"/>
      <c r="CU20" s="744"/>
      <c r="CV20" s="745"/>
      <c r="CW20" s="743"/>
      <c r="CX20" s="744"/>
      <c r="CY20" s="744"/>
      <c r="CZ20" s="744"/>
      <c r="DA20" s="745"/>
      <c r="DB20" s="743"/>
      <c r="DC20" s="744"/>
      <c r="DD20" s="744"/>
      <c r="DE20" s="744"/>
      <c r="DF20" s="745"/>
      <c r="DG20" s="743"/>
      <c r="DH20" s="744"/>
      <c r="DI20" s="744"/>
      <c r="DJ20" s="744"/>
      <c r="DK20" s="745"/>
      <c r="DL20" s="743"/>
      <c r="DM20" s="744"/>
      <c r="DN20" s="744"/>
      <c r="DO20" s="744"/>
      <c r="DP20" s="745"/>
      <c r="DQ20" s="743"/>
      <c r="DR20" s="744"/>
      <c r="DS20" s="744"/>
      <c r="DT20" s="744"/>
      <c r="DU20" s="745"/>
      <c r="DV20" s="746"/>
      <c r="DW20" s="747"/>
      <c r="DX20" s="747"/>
      <c r="DY20" s="747"/>
      <c r="DZ20" s="748"/>
      <c r="EA20" s="234"/>
    </row>
    <row r="21" spans="1:131" s="235" customFormat="1" ht="26.25" customHeight="1" thickBot="1" x14ac:dyDescent="0.2">
      <c r="A21" s="238">
        <v>15</v>
      </c>
      <c r="B21" s="773"/>
      <c r="C21" s="774"/>
      <c r="D21" s="774"/>
      <c r="E21" s="774"/>
      <c r="F21" s="774"/>
      <c r="G21" s="774"/>
      <c r="H21" s="774"/>
      <c r="I21" s="774"/>
      <c r="J21" s="774"/>
      <c r="K21" s="774"/>
      <c r="L21" s="774"/>
      <c r="M21" s="774"/>
      <c r="N21" s="774"/>
      <c r="O21" s="774"/>
      <c r="P21" s="775"/>
      <c r="Q21" s="776"/>
      <c r="R21" s="777"/>
      <c r="S21" s="777"/>
      <c r="T21" s="777"/>
      <c r="U21" s="777"/>
      <c r="V21" s="777"/>
      <c r="W21" s="777"/>
      <c r="X21" s="777"/>
      <c r="Y21" s="777"/>
      <c r="Z21" s="777"/>
      <c r="AA21" s="777"/>
      <c r="AB21" s="777"/>
      <c r="AC21" s="777"/>
      <c r="AD21" s="777"/>
      <c r="AE21" s="778"/>
      <c r="AF21" s="779"/>
      <c r="AG21" s="780"/>
      <c r="AH21" s="780"/>
      <c r="AI21" s="780"/>
      <c r="AJ21" s="781"/>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46"/>
      <c r="BT21" s="747"/>
      <c r="BU21" s="747"/>
      <c r="BV21" s="747"/>
      <c r="BW21" s="747"/>
      <c r="BX21" s="747"/>
      <c r="BY21" s="747"/>
      <c r="BZ21" s="747"/>
      <c r="CA21" s="747"/>
      <c r="CB21" s="747"/>
      <c r="CC21" s="747"/>
      <c r="CD21" s="747"/>
      <c r="CE21" s="747"/>
      <c r="CF21" s="747"/>
      <c r="CG21" s="762"/>
      <c r="CH21" s="743"/>
      <c r="CI21" s="744"/>
      <c r="CJ21" s="744"/>
      <c r="CK21" s="744"/>
      <c r="CL21" s="745"/>
      <c r="CM21" s="743"/>
      <c r="CN21" s="744"/>
      <c r="CO21" s="744"/>
      <c r="CP21" s="744"/>
      <c r="CQ21" s="745"/>
      <c r="CR21" s="743"/>
      <c r="CS21" s="744"/>
      <c r="CT21" s="744"/>
      <c r="CU21" s="744"/>
      <c r="CV21" s="745"/>
      <c r="CW21" s="743"/>
      <c r="CX21" s="744"/>
      <c r="CY21" s="744"/>
      <c r="CZ21" s="744"/>
      <c r="DA21" s="745"/>
      <c r="DB21" s="743"/>
      <c r="DC21" s="744"/>
      <c r="DD21" s="744"/>
      <c r="DE21" s="744"/>
      <c r="DF21" s="745"/>
      <c r="DG21" s="743"/>
      <c r="DH21" s="744"/>
      <c r="DI21" s="744"/>
      <c r="DJ21" s="744"/>
      <c r="DK21" s="745"/>
      <c r="DL21" s="743"/>
      <c r="DM21" s="744"/>
      <c r="DN21" s="744"/>
      <c r="DO21" s="744"/>
      <c r="DP21" s="745"/>
      <c r="DQ21" s="743"/>
      <c r="DR21" s="744"/>
      <c r="DS21" s="744"/>
      <c r="DT21" s="744"/>
      <c r="DU21" s="745"/>
      <c r="DV21" s="746"/>
      <c r="DW21" s="747"/>
      <c r="DX21" s="747"/>
      <c r="DY21" s="747"/>
      <c r="DZ21" s="748"/>
      <c r="EA21" s="234"/>
    </row>
    <row r="22" spans="1:131" s="235" customFormat="1" ht="26.25" customHeight="1" x14ac:dyDescent="0.15">
      <c r="A22" s="238">
        <v>16</v>
      </c>
      <c r="B22" s="773"/>
      <c r="C22" s="774"/>
      <c r="D22" s="774"/>
      <c r="E22" s="774"/>
      <c r="F22" s="774"/>
      <c r="G22" s="774"/>
      <c r="H22" s="774"/>
      <c r="I22" s="774"/>
      <c r="J22" s="774"/>
      <c r="K22" s="774"/>
      <c r="L22" s="774"/>
      <c r="M22" s="774"/>
      <c r="N22" s="774"/>
      <c r="O22" s="774"/>
      <c r="P22" s="775"/>
      <c r="Q22" s="792"/>
      <c r="R22" s="793"/>
      <c r="S22" s="793"/>
      <c r="T22" s="793"/>
      <c r="U22" s="793"/>
      <c r="V22" s="793"/>
      <c r="W22" s="793"/>
      <c r="X22" s="793"/>
      <c r="Y22" s="793"/>
      <c r="Z22" s="793"/>
      <c r="AA22" s="793"/>
      <c r="AB22" s="793"/>
      <c r="AC22" s="793"/>
      <c r="AD22" s="793"/>
      <c r="AE22" s="794"/>
      <c r="AF22" s="779"/>
      <c r="AG22" s="780"/>
      <c r="AH22" s="780"/>
      <c r="AI22" s="780"/>
      <c r="AJ22" s="781"/>
      <c r="AK22" s="795"/>
      <c r="AL22" s="796"/>
      <c r="AM22" s="796"/>
      <c r="AN22" s="796"/>
      <c r="AO22" s="796"/>
      <c r="AP22" s="796"/>
      <c r="AQ22" s="796"/>
      <c r="AR22" s="796"/>
      <c r="AS22" s="796"/>
      <c r="AT22" s="796"/>
      <c r="AU22" s="797"/>
      <c r="AV22" s="797"/>
      <c r="AW22" s="797"/>
      <c r="AX22" s="797"/>
      <c r="AY22" s="798"/>
      <c r="AZ22" s="799" t="s">
        <v>375</v>
      </c>
      <c r="BA22" s="799"/>
      <c r="BB22" s="799"/>
      <c r="BC22" s="799"/>
      <c r="BD22" s="800"/>
      <c r="BE22" s="233"/>
      <c r="BF22" s="233"/>
      <c r="BG22" s="233"/>
      <c r="BH22" s="233"/>
      <c r="BI22" s="233"/>
      <c r="BJ22" s="233"/>
      <c r="BK22" s="233"/>
      <c r="BL22" s="233"/>
      <c r="BM22" s="233"/>
      <c r="BN22" s="233"/>
      <c r="BO22" s="233"/>
      <c r="BP22" s="233"/>
      <c r="BQ22" s="238">
        <v>16</v>
      </c>
      <c r="BR22" s="239"/>
      <c r="BS22" s="746"/>
      <c r="BT22" s="747"/>
      <c r="BU22" s="747"/>
      <c r="BV22" s="747"/>
      <c r="BW22" s="747"/>
      <c r="BX22" s="747"/>
      <c r="BY22" s="747"/>
      <c r="BZ22" s="747"/>
      <c r="CA22" s="747"/>
      <c r="CB22" s="747"/>
      <c r="CC22" s="747"/>
      <c r="CD22" s="747"/>
      <c r="CE22" s="747"/>
      <c r="CF22" s="747"/>
      <c r="CG22" s="762"/>
      <c r="CH22" s="743"/>
      <c r="CI22" s="744"/>
      <c r="CJ22" s="744"/>
      <c r="CK22" s="744"/>
      <c r="CL22" s="745"/>
      <c r="CM22" s="743"/>
      <c r="CN22" s="744"/>
      <c r="CO22" s="744"/>
      <c r="CP22" s="744"/>
      <c r="CQ22" s="745"/>
      <c r="CR22" s="743"/>
      <c r="CS22" s="744"/>
      <c r="CT22" s="744"/>
      <c r="CU22" s="744"/>
      <c r="CV22" s="745"/>
      <c r="CW22" s="743"/>
      <c r="CX22" s="744"/>
      <c r="CY22" s="744"/>
      <c r="CZ22" s="744"/>
      <c r="DA22" s="745"/>
      <c r="DB22" s="743"/>
      <c r="DC22" s="744"/>
      <c r="DD22" s="744"/>
      <c r="DE22" s="744"/>
      <c r="DF22" s="745"/>
      <c r="DG22" s="743"/>
      <c r="DH22" s="744"/>
      <c r="DI22" s="744"/>
      <c r="DJ22" s="744"/>
      <c r="DK22" s="745"/>
      <c r="DL22" s="743"/>
      <c r="DM22" s="744"/>
      <c r="DN22" s="744"/>
      <c r="DO22" s="744"/>
      <c r="DP22" s="745"/>
      <c r="DQ22" s="743"/>
      <c r="DR22" s="744"/>
      <c r="DS22" s="744"/>
      <c r="DT22" s="744"/>
      <c r="DU22" s="745"/>
      <c r="DV22" s="746"/>
      <c r="DW22" s="747"/>
      <c r="DX22" s="747"/>
      <c r="DY22" s="747"/>
      <c r="DZ22" s="748"/>
      <c r="EA22" s="234"/>
    </row>
    <row r="23" spans="1:131" s="235" customFormat="1" ht="26.25" customHeight="1" thickBot="1" x14ac:dyDescent="0.2">
      <c r="A23" s="240" t="s">
        <v>376</v>
      </c>
      <c r="B23" s="782" t="s">
        <v>377</v>
      </c>
      <c r="C23" s="783"/>
      <c r="D23" s="783"/>
      <c r="E23" s="783"/>
      <c r="F23" s="783"/>
      <c r="G23" s="783"/>
      <c r="H23" s="783"/>
      <c r="I23" s="783"/>
      <c r="J23" s="783"/>
      <c r="K23" s="783"/>
      <c r="L23" s="783"/>
      <c r="M23" s="783"/>
      <c r="N23" s="783"/>
      <c r="O23" s="783"/>
      <c r="P23" s="784"/>
      <c r="Q23" s="785">
        <v>15903</v>
      </c>
      <c r="R23" s="786"/>
      <c r="S23" s="786"/>
      <c r="T23" s="786"/>
      <c r="U23" s="786"/>
      <c r="V23" s="786">
        <v>15046</v>
      </c>
      <c r="W23" s="786"/>
      <c r="X23" s="786"/>
      <c r="Y23" s="786"/>
      <c r="Z23" s="786"/>
      <c r="AA23" s="786">
        <v>857</v>
      </c>
      <c r="AB23" s="786"/>
      <c r="AC23" s="786"/>
      <c r="AD23" s="786"/>
      <c r="AE23" s="787"/>
      <c r="AF23" s="788">
        <v>803</v>
      </c>
      <c r="AG23" s="786"/>
      <c r="AH23" s="786"/>
      <c r="AI23" s="786"/>
      <c r="AJ23" s="789"/>
      <c r="AK23" s="790"/>
      <c r="AL23" s="791"/>
      <c r="AM23" s="791"/>
      <c r="AN23" s="791"/>
      <c r="AO23" s="791"/>
      <c r="AP23" s="786">
        <v>11515</v>
      </c>
      <c r="AQ23" s="786"/>
      <c r="AR23" s="786"/>
      <c r="AS23" s="786"/>
      <c r="AT23" s="786"/>
      <c r="AU23" s="802"/>
      <c r="AV23" s="802"/>
      <c r="AW23" s="802"/>
      <c r="AX23" s="802"/>
      <c r="AY23" s="803"/>
      <c r="AZ23" s="804" t="s">
        <v>121</v>
      </c>
      <c r="BA23" s="805"/>
      <c r="BB23" s="805"/>
      <c r="BC23" s="805"/>
      <c r="BD23" s="806"/>
      <c r="BE23" s="233"/>
      <c r="BF23" s="233"/>
      <c r="BG23" s="233"/>
      <c r="BH23" s="233"/>
      <c r="BI23" s="233"/>
      <c r="BJ23" s="233"/>
      <c r="BK23" s="233"/>
      <c r="BL23" s="233"/>
      <c r="BM23" s="233"/>
      <c r="BN23" s="233"/>
      <c r="BO23" s="233"/>
      <c r="BP23" s="233"/>
      <c r="BQ23" s="238">
        <v>17</v>
      </c>
      <c r="BR23" s="239"/>
      <c r="BS23" s="746"/>
      <c r="BT23" s="747"/>
      <c r="BU23" s="747"/>
      <c r="BV23" s="747"/>
      <c r="BW23" s="747"/>
      <c r="BX23" s="747"/>
      <c r="BY23" s="747"/>
      <c r="BZ23" s="747"/>
      <c r="CA23" s="747"/>
      <c r="CB23" s="747"/>
      <c r="CC23" s="747"/>
      <c r="CD23" s="747"/>
      <c r="CE23" s="747"/>
      <c r="CF23" s="747"/>
      <c r="CG23" s="762"/>
      <c r="CH23" s="743"/>
      <c r="CI23" s="744"/>
      <c r="CJ23" s="744"/>
      <c r="CK23" s="744"/>
      <c r="CL23" s="745"/>
      <c r="CM23" s="743"/>
      <c r="CN23" s="744"/>
      <c r="CO23" s="744"/>
      <c r="CP23" s="744"/>
      <c r="CQ23" s="745"/>
      <c r="CR23" s="743"/>
      <c r="CS23" s="744"/>
      <c r="CT23" s="744"/>
      <c r="CU23" s="744"/>
      <c r="CV23" s="745"/>
      <c r="CW23" s="743"/>
      <c r="CX23" s="744"/>
      <c r="CY23" s="744"/>
      <c r="CZ23" s="744"/>
      <c r="DA23" s="745"/>
      <c r="DB23" s="743"/>
      <c r="DC23" s="744"/>
      <c r="DD23" s="744"/>
      <c r="DE23" s="744"/>
      <c r="DF23" s="745"/>
      <c r="DG23" s="743"/>
      <c r="DH23" s="744"/>
      <c r="DI23" s="744"/>
      <c r="DJ23" s="744"/>
      <c r="DK23" s="745"/>
      <c r="DL23" s="743"/>
      <c r="DM23" s="744"/>
      <c r="DN23" s="744"/>
      <c r="DO23" s="744"/>
      <c r="DP23" s="745"/>
      <c r="DQ23" s="743"/>
      <c r="DR23" s="744"/>
      <c r="DS23" s="744"/>
      <c r="DT23" s="744"/>
      <c r="DU23" s="745"/>
      <c r="DV23" s="746"/>
      <c r="DW23" s="747"/>
      <c r="DX23" s="747"/>
      <c r="DY23" s="747"/>
      <c r="DZ23" s="748"/>
      <c r="EA23" s="234"/>
    </row>
    <row r="24" spans="1:131" s="235" customFormat="1" ht="26.25" customHeight="1" x14ac:dyDescent="0.15">
      <c r="A24" s="801" t="s">
        <v>378</v>
      </c>
      <c r="B24" s="801"/>
      <c r="C24" s="801"/>
      <c r="D24" s="801"/>
      <c r="E24" s="801"/>
      <c r="F24" s="801"/>
      <c r="G24" s="801"/>
      <c r="H24" s="801"/>
      <c r="I24" s="801"/>
      <c r="J24" s="801"/>
      <c r="K24" s="801"/>
      <c r="L24" s="801"/>
      <c r="M24" s="801"/>
      <c r="N24" s="801"/>
      <c r="O24" s="801"/>
      <c r="P24" s="801"/>
      <c r="Q24" s="801"/>
      <c r="R24" s="801"/>
      <c r="S24" s="801"/>
      <c r="T24" s="801"/>
      <c r="U24" s="801"/>
      <c r="V24" s="801"/>
      <c r="W24" s="801"/>
      <c r="X24" s="801"/>
      <c r="Y24" s="801"/>
      <c r="Z24" s="801"/>
      <c r="AA24" s="801"/>
      <c r="AB24" s="801"/>
      <c r="AC24" s="801"/>
      <c r="AD24" s="801"/>
      <c r="AE24" s="801"/>
      <c r="AF24" s="801"/>
      <c r="AG24" s="801"/>
      <c r="AH24" s="801"/>
      <c r="AI24" s="801"/>
      <c r="AJ24" s="801"/>
      <c r="AK24" s="801"/>
      <c r="AL24" s="801"/>
      <c r="AM24" s="801"/>
      <c r="AN24" s="801"/>
      <c r="AO24" s="801"/>
      <c r="AP24" s="801"/>
      <c r="AQ24" s="801"/>
      <c r="AR24" s="801"/>
      <c r="AS24" s="801"/>
      <c r="AT24" s="801"/>
      <c r="AU24" s="801"/>
      <c r="AV24" s="801"/>
      <c r="AW24" s="801"/>
      <c r="AX24" s="801"/>
      <c r="AY24" s="801"/>
      <c r="AZ24" s="232"/>
      <c r="BA24" s="232"/>
      <c r="BB24" s="232"/>
      <c r="BC24" s="232"/>
      <c r="BD24" s="232"/>
      <c r="BE24" s="233"/>
      <c r="BF24" s="233"/>
      <c r="BG24" s="233"/>
      <c r="BH24" s="233"/>
      <c r="BI24" s="233"/>
      <c r="BJ24" s="233"/>
      <c r="BK24" s="233"/>
      <c r="BL24" s="233"/>
      <c r="BM24" s="233"/>
      <c r="BN24" s="233"/>
      <c r="BO24" s="233"/>
      <c r="BP24" s="233"/>
      <c r="BQ24" s="238">
        <v>18</v>
      </c>
      <c r="BR24" s="239"/>
      <c r="BS24" s="746"/>
      <c r="BT24" s="747"/>
      <c r="BU24" s="747"/>
      <c r="BV24" s="747"/>
      <c r="BW24" s="747"/>
      <c r="BX24" s="747"/>
      <c r="BY24" s="747"/>
      <c r="BZ24" s="747"/>
      <c r="CA24" s="747"/>
      <c r="CB24" s="747"/>
      <c r="CC24" s="747"/>
      <c r="CD24" s="747"/>
      <c r="CE24" s="747"/>
      <c r="CF24" s="747"/>
      <c r="CG24" s="762"/>
      <c r="CH24" s="743"/>
      <c r="CI24" s="744"/>
      <c r="CJ24" s="744"/>
      <c r="CK24" s="744"/>
      <c r="CL24" s="745"/>
      <c r="CM24" s="743"/>
      <c r="CN24" s="744"/>
      <c r="CO24" s="744"/>
      <c r="CP24" s="744"/>
      <c r="CQ24" s="745"/>
      <c r="CR24" s="743"/>
      <c r="CS24" s="744"/>
      <c r="CT24" s="744"/>
      <c r="CU24" s="744"/>
      <c r="CV24" s="745"/>
      <c r="CW24" s="743"/>
      <c r="CX24" s="744"/>
      <c r="CY24" s="744"/>
      <c r="CZ24" s="744"/>
      <c r="DA24" s="745"/>
      <c r="DB24" s="743"/>
      <c r="DC24" s="744"/>
      <c r="DD24" s="744"/>
      <c r="DE24" s="744"/>
      <c r="DF24" s="745"/>
      <c r="DG24" s="743"/>
      <c r="DH24" s="744"/>
      <c r="DI24" s="744"/>
      <c r="DJ24" s="744"/>
      <c r="DK24" s="745"/>
      <c r="DL24" s="743"/>
      <c r="DM24" s="744"/>
      <c r="DN24" s="744"/>
      <c r="DO24" s="744"/>
      <c r="DP24" s="745"/>
      <c r="DQ24" s="743"/>
      <c r="DR24" s="744"/>
      <c r="DS24" s="744"/>
      <c r="DT24" s="744"/>
      <c r="DU24" s="745"/>
      <c r="DV24" s="746"/>
      <c r="DW24" s="747"/>
      <c r="DX24" s="747"/>
      <c r="DY24" s="747"/>
      <c r="DZ24" s="748"/>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46"/>
      <c r="BT25" s="747"/>
      <c r="BU25" s="747"/>
      <c r="BV25" s="747"/>
      <c r="BW25" s="747"/>
      <c r="BX25" s="747"/>
      <c r="BY25" s="747"/>
      <c r="BZ25" s="747"/>
      <c r="CA25" s="747"/>
      <c r="CB25" s="747"/>
      <c r="CC25" s="747"/>
      <c r="CD25" s="747"/>
      <c r="CE25" s="747"/>
      <c r="CF25" s="747"/>
      <c r="CG25" s="762"/>
      <c r="CH25" s="743"/>
      <c r="CI25" s="744"/>
      <c r="CJ25" s="744"/>
      <c r="CK25" s="744"/>
      <c r="CL25" s="745"/>
      <c r="CM25" s="743"/>
      <c r="CN25" s="744"/>
      <c r="CO25" s="744"/>
      <c r="CP25" s="744"/>
      <c r="CQ25" s="745"/>
      <c r="CR25" s="743"/>
      <c r="CS25" s="744"/>
      <c r="CT25" s="744"/>
      <c r="CU25" s="744"/>
      <c r="CV25" s="745"/>
      <c r="CW25" s="743"/>
      <c r="CX25" s="744"/>
      <c r="CY25" s="744"/>
      <c r="CZ25" s="744"/>
      <c r="DA25" s="745"/>
      <c r="DB25" s="743"/>
      <c r="DC25" s="744"/>
      <c r="DD25" s="744"/>
      <c r="DE25" s="744"/>
      <c r="DF25" s="745"/>
      <c r="DG25" s="743"/>
      <c r="DH25" s="744"/>
      <c r="DI25" s="744"/>
      <c r="DJ25" s="744"/>
      <c r="DK25" s="745"/>
      <c r="DL25" s="743"/>
      <c r="DM25" s="744"/>
      <c r="DN25" s="744"/>
      <c r="DO25" s="744"/>
      <c r="DP25" s="745"/>
      <c r="DQ25" s="743"/>
      <c r="DR25" s="744"/>
      <c r="DS25" s="744"/>
      <c r="DT25" s="744"/>
      <c r="DU25" s="745"/>
      <c r="DV25" s="746"/>
      <c r="DW25" s="747"/>
      <c r="DX25" s="747"/>
      <c r="DY25" s="747"/>
      <c r="DZ25" s="748"/>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07" t="s">
        <v>383</v>
      </c>
      <c r="AG26" s="808"/>
      <c r="AH26" s="808"/>
      <c r="AI26" s="808"/>
      <c r="AJ26" s="809"/>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46"/>
      <c r="BT26" s="747"/>
      <c r="BU26" s="747"/>
      <c r="BV26" s="747"/>
      <c r="BW26" s="747"/>
      <c r="BX26" s="747"/>
      <c r="BY26" s="747"/>
      <c r="BZ26" s="747"/>
      <c r="CA26" s="747"/>
      <c r="CB26" s="747"/>
      <c r="CC26" s="747"/>
      <c r="CD26" s="747"/>
      <c r="CE26" s="747"/>
      <c r="CF26" s="747"/>
      <c r="CG26" s="762"/>
      <c r="CH26" s="743"/>
      <c r="CI26" s="744"/>
      <c r="CJ26" s="744"/>
      <c r="CK26" s="744"/>
      <c r="CL26" s="745"/>
      <c r="CM26" s="743"/>
      <c r="CN26" s="744"/>
      <c r="CO26" s="744"/>
      <c r="CP26" s="744"/>
      <c r="CQ26" s="745"/>
      <c r="CR26" s="743"/>
      <c r="CS26" s="744"/>
      <c r="CT26" s="744"/>
      <c r="CU26" s="744"/>
      <c r="CV26" s="745"/>
      <c r="CW26" s="743"/>
      <c r="CX26" s="744"/>
      <c r="CY26" s="744"/>
      <c r="CZ26" s="744"/>
      <c r="DA26" s="745"/>
      <c r="DB26" s="743"/>
      <c r="DC26" s="744"/>
      <c r="DD26" s="744"/>
      <c r="DE26" s="744"/>
      <c r="DF26" s="745"/>
      <c r="DG26" s="743"/>
      <c r="DH26" s="744"/>
      <c r="DI26" s="744"/>
      <c r="DJ26" s="744"/>
      <c r="DK26" s="745"/>
      <c r="DL26" s="743"/>
      <c r="DM26" s="744"/>
      <c r="DN26" s="744"/>
      <c r="DO26" s="744"/>
      <c r="DP26" s="745"/>
      <c r="DQ26" s="743"/>
      <c r="DR26" s="744"/>
      <c r="DS26" s="744"/>
      <c r="DT26" s="744"/>
      <c r="DU26" s="745"/>
      <c r="DV26" s="746"/>
      <c r="DW26" s="747"/>
      <c r="DX26" s="747"/>
      <c r="DY26" s="747"/>
      <c r="DZ26" s="748"/>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0"/>
      <c r="AG27" s="811"/>
      <c r="AH27" s="811"/>
      <c r="AI27" s="811"/>
      <c r="AJ27" s="812"/>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46"/>
      <c r="BT27" s="747"/>
      <c r="BU27" s="747"/>
      <c r="BV27" s="747"/>
      <c r="BW27" s="747"/>
      <c r="BX27" s="747"/>
      <c r="BY27" s="747"/>
      <c r="BZ27" s="747"/>
      <c r="CA27" s="747"/>
      <c r="CB27" s="747"/>
      <c r="CC27" s="747"/>
      <c r="CD27" s="747"/>
      <c r="CE27" s="747"/>
      <c r="CF27" s="747"/>
      <c r="CG27" s="762"/>
      <c r="CH27" s="743"/>
      <c r="CI27" s="744"/>
      <c r="CJ27" s="744"/>
      <c r="CK27" s="744"/>
      <c r="CL27" s="745"/>
      <c r="CM27" s="743"/>
      <c r="CN27" s="744"/>
      <c r="CO27" s="744"/>
      <c r="CP27" s="744"/>
      <c r="CQ27" s="745"/>
      <c r="CR27" s="743"/>
      <c r="CS27" s="744"/>
      <c r="CT27" s="744"/>
      <c r="CU27" s="744"/>
      <c r="CV27" s="745"/>
      <c r="CW27" s="743"/>
      <c r="CX27" s="744"/>
      <c r="CY27" s="744"/>
      <c r="CZ27" s="744"/>
      <c r="DA27" s="745"/>
      <c r="DB27" s="743"/>
      <c r="DC27" s="744"/>
      <c r="DD27" s="744"/>
      <c r="DE27" s="744"/>
      <c r="DF27" s="745"/>
      <c r="DG27" s="743"/>
      <c r="DH27" s="744"/>
      <c r="DI27" s="744"/>
      <c r="DJ27" s="744"/>
      <c r="DK27" s="745"/>
      <c r="DL27" s="743"/>
      <c r="DM27" s="744"/>
      <c r="DN27" s="744"/>
      <c r="DO27" s="744"/>
      <c r="DP27" s="745"/>
      <c r="DQ27" s="743"/>
      <c r="DR27" s="744"/>
      <c r="DS27" s="744"/>
      <c r="DT27" s="744"/>
      <c r="DU27" s="745"/>
      <c r="DV27" s="746"/>
      <c r="DW27" s="747"/>
      <c r="DX27" s="747"/>
      <c r="DY27" s="747"/>
      <c r="DZ27" s="748"/>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15">
        <v>3590</v>
      </c>
      <c r="R28" s="816"/>
      <c r="S28" s="816"/>
      <c r="T28" s="816"/>
      <c r="U28" s="816"/>
      <c r="V28" s="816">
        <v>3530</v>
      </c>
      <c r="W28" s="816"/>
      <c r="X28" s="816"/>
      <c r="Y28" s="816"/>
      <c r="Z28" s="816"/>
      <c r="AA28" s="816">
        <v>60</v>
      </c>
      <c r="AB28" s="816"/>
      <c r="AC28" s="816"/>
      <c r="AD28" s="816"/>
      <c r="AE28" s="817"/>
      <c r="AF28" s="818">
        <v>60</v>
      </c>
      <c r="AG28" s="816"/>
      <c r="AH28" s="816"/>
      <c r="AI28" s="816"/>
      <c r="AJ28" s="819"/>
      <c r="AK28" s="820">
        <v>265</v>
      </c>
      <c r="AL28" s="821"/>
      <c r="AM28" s="821"/>
      <c r="AN28" s="821"/>
      <c r="AO28" s="821"/>
      <c r="AP28" s="821" t="s">
        <v>548</v>
      </c>
      <c r="AQ28" s="821"/>
      <c r="AR28" s="821"/>
      <c r="AS28" s="821"/>
      <c r="AT28" s="821"/>
      <c r="AU28" s="821" t="s">
        <v>548</v>
      </c>
      <c r="AV28" s="821"/>
      <c r="AW28" s="821"/>
      <c r="AX28" s="821"/>
      <c r="AY28" s="821"/>
      <c r="AZ28" s="822"/>
      <c r="BA28" s="822"/>
      <c r="BB28" s="822"/>
      <c r="BC28" s="822"/>
      <c r="BD28" s="822"/>
      <c r="BE28" s="813"/>
      <c r="BF28" s="813"/>
      <c r="BG28" s="813"/>
      <c r="BH28" s="813"/>
      <c r="BI28" s="814"/>
      <c r="BJ28" s="232"/>
      <c r="BK28" s="232"/>
      <c r="BL28" s="232"/>
      <c r="BM28" s="232"/>
      <c r="BN28" s="232"/>
      <c r="BO28" s="241"/>
      <c r="BP28" s="241"/>
      <c r="BQ28" s="238">
        <v>22</v>
      </c>
      <c r="BR28" s="239"/>
      <c r="BS28" s="746"/>
      <c r="BT28" s="747"/>
      <c r="BU28" s="747"/>
      <c r="BV28" s="747"/>
      <c r="BW28" s="747"/>
      <c r="BX28" s="747"/>
      <c r="BY28" s="747"/>
      <c r="BZ28" s="747"/>
      <c r="CA28" s="747"/>
      <c r="CB28" s="747"/>
      <c r="CC28" s="747"/>
      <c r="CD28" s="747"/>
      <c r="CE28" s="747"/>
      <c r="CF28" s="747"/>
      <c r="CG28" s="762"/>
      <c r="CH28" s="743"/>
      <c r="CI28" s="744"/>
      <c r="CJ28" s="744"/>
      <c r="CK28" s="744"/>
      <c r="CL28" s="745"/>
      <c r="CM28" s="743"/>
      <c r="CN28" s="744"/>
      <c r="CO28" s="744"/>
      <c r="CP28" s="744"/>
      <c r="CQ28" s="745"/>
      <c r="CR28" s="743"/>
      <c r="CS28" s="744"/>
      <c r="CT28" s="744"/>
      <c r="CU28" s="744"/>
      <c r="CV28" s="745"/>
      <c r="CW28" s="743"/>
      <c r="CX28" s="744"/>
      <c r="CY28" s="744"/>
      <c r="CZ28" s="744"/>
      <c r="DA28" s="745"/>
      <c r="DB28" s="743"/>
      <c r="DC28" s="744"/>
      <c r="DD28" s="744"/>
      <c r="DE28" s="744"/>
      <c r="DF28" s="745"/>
      <c r="DG28" s="743"/>
      <c r="DH28" s="744"/>
      <c r="DI28" s="744"/>
      <c r="DJ28" s="744"/>
      <c r="DK28" s="745"/>
      <c r="DL28" s="743"/>
      <c r="DM28" s="744"/>
      <c r="DN28" s="744"/>
      <c r="DO28" s="744"/>
      <c r="DP28" s="745"/>
      <c r="DQ28" s="743"/>
      <c r="DR28" s="744"/>
      <c r="DS28" s="744"/>
      <c r="DT28" s="744"/>
      <c r="DU28" s="745"/>
      <c r="DV28" s="746"/>
      <c r="DW28" s="747"/>
      <c r="DX28" s="747"/>
      <c r="DY28" s="747"/>
      <c r="DZ28" s="748"/>
      <c r="EA28" s="230"/>
    </row>
    <row r="29" spans="1:131" ht="26.25" customHeight="1" x14ac:dyDescent="0.15">
      <c r="A29" s="242">
        <v>2</v>
      </c>
      <c r="B29" s="773" t="s">
        <v>389</v>
      </c>
      <c r="C29" s="774"/>
      <c r="D29" s="774"/>
      <c r="E29" s="774"/>
      <c r="F29" s="774"/>
      <c r="G29" s="774"/>
      <c r="H29" s="774"/>
      <c r="I29" s="774"/>
      <c r="J29" s="774"/>
      <c r="K29" s="774"/>
      <c r="L29" s="774"/>
      <c r="M29" s="774"/>
      <c r="N29" s="774"/>
      <c r="O29" s="774"/>
      <c r="P29" s="775"/>
      <c r="Q29" s="776">
        <v>2604</v>
      </c>
      <c r="R29" s="777"/>
      <c r="S29" s="777"/>
      <c r="T29" s="777"/>
      <c r="U29" s="777"/>
      <c r="V29" s="777">
        <v>2587</v>
      </c>
      <c r="W29" s="777"/>
      <c r="X29" s="777"/>
      <c r="Y29" s="777"/>
      <c r="Z29" s="777"/>
      <c r="AA29" s="777">
        <v>17</v>
      </c>
      <c r="AB29" s="777"/>
      <c r="AC29" s="777"/>
      <c r="AD29" s="777"/>
      <c r="AE29" s="778"/>
      <c r="AF29" s="779">
        <v>17</v>
      </c>
      <c r="AG29" s="780"/>
      <c r="AH29" s="780"/>
      <c r="AI29" s="780"/>
      <c r="AJ29" s="781"/>
      <c r="AK29" s="827">
        <v>375</v>
      </c>
      <c r="AL29" s="823"/>
      <c r="AM29" s="823"/>
      <c r="AN29" s="823"/>
      <c r="AO29" s="823"/>
      <c r="AP29" s="823" t="s">
        <v>548</v>
      </c>
      <c r="AQ29" s="823"/>
      <c r="AR29" s="823"/>
      <c r="AS29" s="823"/>
      <c r="AT29" s="823"/>
      <c r="AU29" s="823" t="s">
        <v>548</v>
      </c>
      <c r="AV29" s="823"/>
      <c r="AW29" s="823"/>
      <c r="AX29" s="823"/>
      <c r="AY29" s="823"/>
      <c r="AZ29" s="824"/>
      <c r="BA29" s="824"/>
      <c r="BB29" s="824"/>
      <c r="BC29" s="824"/>
      <c r="BD29" s="824"/>
      <c r="BE29" s="825"/>
      <c r="BF29" s="825"/>
      <c r="BG29" s="825"/>
      <c r="BH29" s="825"/>
      <c r="BI29" s="826"/>
      <c r="BJ29" s="232"/>
      <c r="BK29" s="232"/>
      <c r="BL29" s="232"/>
      <c r="BM29" s="232"/>
      <c r="BN29" s="232"/>
      <c r="BO29" s="241"/>
      <c r="BP29" s="241"/>
      <c r="BQ29" s="238">
        <v>23</v>
      </c>
      <c r="BR29" s="239"/>
      <c r="BS29" s="746"/>
      <c r="BT29" s="747"/>
      <c r="BU29" s="747"/>
      <c r="BV29" s="747"/>
      <c r="BW29" s="747"/>
      <c r="BX29" s="747"/>
      <c r="BY29" s="747"/>
      <c r="BZ29" s="747"/>
      <c r="CA29" s="747"/>
      <c r="CB29" s="747"/>
      <c r="CC29" s="747"/>
      <c r="CD29" s="747"/>
      <c r="CE29" s="747"/>
      <c r="CF29" s="747"/>
      <c r="CG29" s="762"/>
      <c r="CH29" s="743"/>
      <c r="CI29" s="744"/>
      <c r="CJ29" s="744"/>
      <c r="CK29" s="744"/>
      <c r="CL29" s="745"/>
      <c r="CM29" s="743"/>
      <c r="CN29" s="744"/>
      <c r="CO29" s="744"/>
      <c r="CP29" s="744"/>
      <c r="CQ29" s="745"/>
      <c r="CR29" s="743"/>
      <c r="CS29" s="744"/>
      <c r="CT29" s="744"/>
      <c r="CU29" s="744"/>
      <c r="CV29" s="745"/>
      <c r="CW29" s="743"/>
      <c r="CX29" s="744"/>
      <c r="CY29" s="744"/>
      <c r="CZ29" s="744"/>
      <c r="DA29" s="745"/>
      <c r="DB29" s="743"/>
      <c r="DC29" s="744"/>
      <c r="DD29" s="744"/>
      <c r="DE29" s="744"/>
      <c r="DF29" s="745"/>
      <c r="DG29" s="743"/>
      <c r="DH29" s="744"/>
      <c r="DI29" s="744"/>
      <c r="DJ29" s="744"/>
      <c r="DK29" s="745"/>
      <c r="DL29" s="743"/>
      <c r="DM29" s="744"/>
      <c r="DN29" s="744"/>
      <c r="DO29" s="744"/>
      <c r="DP29" s="745"/>
      <c r="DQ29" s="743"/>
      <c r="DR29" s="744"/>
      <c r="DS29" s="744"/>
      <c r="DT29" s="744"/>
      <c r="DU29" s="745"/>
      <c r="DV29" s="746"/>
      <c r="DW29" s="747"/>
      <c r="DX29" s="747"/>
      <c r="DY29" s="747"/>
      <c r="DZ29" s="748"/>
      <c r="EA29" s="230"/>
    </row>
    <row r="30" spans="1:131" ht="26.25" customHeight="1" x14ac:dyDescent="0.15">
      <c r="A30" s="242">
        <v>3</v>
      </c>
      <c r="B30" s="773" t="s">
        <v>390</v>
      </c>
      <c r="C30" s="774"/>
      <c r="D30" s="774"/>
      <c r="E30" s="774"/>
      <c r="F30" s="774"/>
      <c r="G30" s="774"/>
      <c r="H30" s="774"/>
      <c r="I30" s="774"/>
      <c r="J30" s="774"/>
      <c r="K30" s="774"/>
      <c r="L30" s="774"/>
      <c r="M30" s="774"/>
      <c r="N30" s="774"/>
      <c r="O30" s="774"/>
      <c r="P30" s="775"/>
      <c r="Q30" s="776">
        <v>23</v>
      </c>
      <c r="R30" s="777"/>
      <c r="S30" s="777"/>
      <c r="T30" s="777"/>
      <c r="U30" s="777"/>
      <c r="V30" s="777">
        <v>23</v>
      </c>
      <c r="W30" s="777"/>
      <c r="X30" s="777"/>
      <c r="Y30" s="777"/>
      <c r="Z30" s="777"/>
      <c r="AA30" s="777">
        <v>0</v>
      </c>
      <c r="AB30" s="777"/>
      <c r="AC30" s="777"/>
      <c r="AD30" s="777"/>
      <c r="AE30" s="778"/>
      <c r="AF30" s="779">
        <v>0</v>
      </c>
      <c r="AG30" s="780"/>
      <c r="AH30" s="780"/>
      <c r="AI30" s="780"/>
      <c r="AJ30" s="781"/>
      <c r="AK30" s="827" t="s">
        <v>571</v>
      </c>
      <c r="AL30" s="823"/>
      <c r="AM30" s="823"/>
      <c r="AN30" s="823"/>
      <c r="AO30" s="823"/>
      <c r="AP30" s="823" t="s">
        <v>548</v>
      </c>
      <c r="AQ30" s="823"/>
      <c r="AR30" s="823"/>
      <c r="AS30" s="823"/>
      <c r="AT30" s="823"/>
      <c r="AU30" s="823" t="s">
        <v>548</v>
      </c>
      <c r="AV30" s="823"/>
      <c r="AW30" s="823"/>
      <c r="AX30" s="823"/>
      <c r="AY30" s="823"/>
      <c r="AZ30" s="824"/>
      <c r="BA30" s="824"/>
      <c r="BB30" s="824"/>
      <c r="BC30" s="824"/>
      <c r="BD30" s="824"/>
      <c r="BE30" s="825"/>
      <c r="BF30" s="825"/>
      <c r="BG30" s="825"/>
      <c r="BH30" s="825"/>
      <c r="BI30" s="826"/>
      <c r="BJ30" s="232"/>
      <c r="BK30" s="232"/>
      <c r="BL30" s="232"/>
      <c r="BM30" s="232"/>
      <c r="BN30" s="232"/>
      <c r="BO30" s="241"/>
      <c r="BP30" s="241"/>
      <c r="BQ30" s="238">
        <v>24</v>
      </c>
      <c r="BR30" s="239"/>
      <c r="BS30" s="746"/>
      <c r="BT30" s="747"/>
      <c r="BU30" s="747"/>
      <c r="BV30" s="747"/>
      <c r="BW30" s="747"/>
      <c r="BX30" s="747"/>
      <c r="BY30" s="747"/>
      <c r="BZ30" s="747"/>
      <c r="CA30" s="747"/>
      <c r="CB30" s="747"/>
      <c r="CC30" s="747"/>
      <c r="CD30" s="747"/>
      <c r="CE30" s="747"/>
      <c r="CF30" s="747"/>
      <c r="CG30" s="762"/>
      <c r="CH30" s="743"/>
      <c r="CI30" s="744"/>
      <c r="CJ30" s="744"/>
      <c r="CK30" s="744"/>
      <c r="CL30" s="745"/>
      <c r="CM30" s="743"/>
      <c r="CN30" s="744"/>
      <c r="CO30" s="744"/>
      <c r="CP30" s="744"/>
      <c r="CQ30" s="745"/>
      <c r="CR30" s="743"/>
      <c r="CS30" s="744"/>
      <c r="CT30" s="744"/>
      <c r="CU30" s="744"/>
      <c r="CV30" s="745"/>
      <c r="CW30" s="743"/>
      <c r="CX30" s="744"/>
      <c r="CY30" s="744"/>
      <c r="CZ30" s="744"/>
      <c r="DA30" s="745"/>
      <c r="DB30" s="743"/>
      <c r="DC30" s="744"/>
      <c r="DD30" s="744"/>
      <c r="DE30" s="744"/>
      <c r="DF30" s="745"/>
      <c r="DG30" s="743"/>
      <c r="DH30" s="744"/>
      <c r="DI30" s="744"/>
      <c r="DJ30" s="744"/>
      <c r="DK30" s="745"/>
      <c r="DL30" s="743"/>
      <c r="DM30" s="744"/>
      <c r="DN30" s="744"/>
      <c r="DO30" s="744"/>
      <c r="DP30" s="745"/>
      <c r="DQ30" s="743"/>
      <c r="DR30" s="744"/>
      <c r="DS30" s="744"/>
      <c r="DT30" s="744"/>
      <c r="DU30" s="745"/>
      <c r="DV30" s="746"/>
      <c r="DW30" s="747"/>
      <c r="DX30" s="747"/>
      <c r="DY30" s="747"/>
      <c r="DZ30" s="748"/>
      <c r="EA30" s="230"/>
    </row>
    <row r="31" spans="1:131" ht="26.25" customHeight="1" x14ac:dyDescent="0.15">
      <c r="A31" s="242">
        <v>4</v>
      </c>
      <c r="B31" s="773" t="s">
        <v>391</v>
      </c>
      <c r="C31" s="774"/>
      <c r="D31" s="774"/>
      <c r="E31" s="774"/>
      <c r="F31" s="774"/>
      <c r="G31" s="774"/>
      <c r="H31" s="774"/>
      <c r="I31" s="774"/>
      <c r="J31" s="774"/>
      <c r="K31" s="774"/>
      <c r="L31" s="774"/>
      <c r="M31" s="774"/>
      <c r="N31" s="774"/>
      <c r="O31" s="774"/>
      <c r="P31" s="775"/>
      <c r="Q31" s="776">
        <v>549</v>
      </c>
      <c r="R31" s="777"/>
      <c r="S31" s="777"/>
      <c r="T31" s="777"/>
      <c r="U31" s="777"/>
      <c r="V31" s="777">
        <v>548</v>
      </c>
      <c r="W31" s="777"/>
      <c r="X31" s="777"/>
      <c r="Y31" s="777"/>
      <c r="Z31" s="777"/>
      <c r="AA31" s="777">
        <v>1</v>
      </c>
      <c r="AB31" s="777"/>
      <c r="AC31" s="777"/>
      <c r="AD31" s="777"/>
      <c r="AE31" s="778"/>
      <c r="AF31" s="779">
        <v>1</v>
      </c>
      <c r="AG31" s="780"/>
      <c r="AH31" s="780"/>
      <c r="AI31" s="780"/>
      <c r="AJ31" s="781"/>
      <c r="AK31" s="827">
        <v>133</v>
      </c>
      <c r="AL31" s="823"/>
      <c r="AM31" s="823"/>
      <c r="AN31" s="823"/>
      <c r="AO31" s="823"/>
      <c r="AP31" s="823" t="s">
        <v>548</v>
      </c>
      <c r="AQ31" s="823"/>
      <c r="AR31" s="823"/>
      <c r="AS31" s="823"/>
      <c r="AT31" s="823"/>
      <c r="AU31" s="823" t="s">
        <v>548</v>
      </c>
      <c r="AV31" s="823"/>
      <c r="AW31" s="823"/>
      <c r="AX31" s="823"/>
      <c r="AY31" s="823"/>
      <c r="AZ31" s="824"/>
      <c r="BA31" s="824"/>
      <c r="BB31" s="824"/>
      <c r="BC31" s="824"/>
      <c r="BD31" s="824"/>
      <c r="BE31" s="825"/>
      <c r="BF31" s="825"/>
      <c r="BG31" s="825"/>
      <c r="BH31" s="825"/>
      <c r="BI31" s="826"/>
      <c r="BJ31" s="232"/>
      <c r="BK31" s="232"/>
      <c r="BL31" s="232"/>
      <c r="BM31" s="232"/>
      <c r="BN31" s="232"/>
      <c r="BO31" s="241"/>
      <c r="BP31" s="241"/>
      <c r="BQ31" s="238">
        <v>25</v>
      </c>
      <c r="BR31" s="239"/>
      <c r="BS31" s="746"/>
      <c r="BT31" s="747"/>
      <c r="BU31" s="747"/>
      <c r="BV31" s="747"/>
      <c r="BW31" s="747"/>
      <c r="BX31" s="747"/>
      <c r="BY31" s="747"/>
      <c r="BZ31" s="747"/>
      <c r="CA31" s="747"/>
      <c r="CB31" s="747"/>
      <c r="CC31" s="747"/>
      <c r="CD31" s="747"/>
      <c r="CE31" s="747"/>
      <c r="CF31" s="747"/>
      <c r="CG31" s="762"/>
      <c r="CH31" s="743"/>
      <c r="CI31" s="744"/>
      <c r="CJ31" s="744"/>
      <c r="CK31" s="744"/>
      <c r="CL31" s="745"/>
      <c r="CM31" s="743"/>
      <c r="CN31" s="744"/>
      <c r="CO31" s="744"/>
      <c r="CP31" s="744"/>
      <c r="CQ31" s="745"/>
      <c r="CR31" s="743"/>
      <c r="CS31" s="744"/>
      <c r="CT31" s="744"/>
      <c r="CU31" s="744"/>
      <c r="CV31" s="745"/>
      <c r="CW31" s="743"/>
      <c r="CX31" s="744"/>
      <c r="CY31" s="744"/>
      <c r="CZ31" s="744"/>
      <c r="DA31" s="745"/>
      <c r="DB31" s="743"/>
      <c r="DC31" s="744"/>
      <c r="DD31" s="744"/>
      <c r="DE31" s="744"/>
      <c r="DF31" s="745"/>
      <c r="DG31" s="743"/>
      <c r="DH31" s="744"/>
      <c r="DI31" s="744"/>
      <c r="DJ31" s="744"/>
      <c r="DK31" s="745"/>
      <c r="DL31" s="743"/>
      <c r="DM31" s="744"/>
      <c r="DN31" s="744"/>
      <c r="DO31" s="744"/>
      <c r="DP31" s="745"/>
      <c r="DQ31" s="743"/>
      <c r="DR31" s="744"/>
      <c r="DS31" s="744"/>
      <c r="DT31" s="744"/>
      <c r="DU31" s="745"/>
      <c r="DV31" s="746"/>
      <c r="DW31" s="747"/>
      <c r="DX31" s="747"/>
      <c r="DY31" s="747"/>
      <c r="DZ31" s="748"/>
      <c r="EA31" s="230"/>
    </row>
    <row r="32" spans="1:131" ht="26.25" customHeight="1" x14ac:dyDescent="0.15">
      <c r="A32" s="242">
        <v>5</v>
      </c>
      <c r="B32" s="773" t="s">
        <v>392</v>
      </c>
      <c r="C32" s="774"/>
      <c r="D32" s="774"/>
      <c r="E32" s="774"/>
      <c r="F32" s="774"/>
      <c r="G32" s="774"/>
      <c r="H32" s="774"/>
      <c r="I32" s="774"/>
      <c r="J32" s="774"/>
      <c r="K32" s="774"/>
      <c r="L32" s="774"/>
      <c r="M32" s="774"/>
      <c r="N32" s="774"/>
      <c r="O32" s="774"/>
      <c r="P32" s="775"/>
      <c r="Q32" s="776">
        <v>678</v>
      </c>
      <c r="R32" s="777"/>
      <c r="S32" s="777"/>
      <c r="T32" s="777"/>
      <c r="U32" s="777"/>
      <c r="V32" s="777">
        <v>640</v>
      </c>
      <c r="W32" s="777"/>
      <c r="X32" s="777"/>
      <c r="Y32" s="777"/>
      <c r="Z32" s="777"/>
      <c r="AA32" s="777">
        <v>38</v>
      </c>
      <c r="AB32" s="777"/>
      <c r="AC32" s="777"/>
      <c r="AD32" s="777"/>
      <c r="AE32" s="778"/>
      <c r="AF32" s="779">
        <v>188</v>
      </c>
      <c r="AG32" s="780"/>
      <c r="AH32" s="780"/>
      <c r="AI32" s="780"/>
      <c r="AJ32" s="781"/>
      <c r="AK32" s="827">
        <v>428</v>
      </c>
      <c r="AL32" s="823"/>
      <c r="AM32" s="823"/>
      <c r="AN32" s="823"/>
      <c r="AO32" s="823"/>
      <c r="AP32" s="823">
        <v>3966</v>
      </c>
      <c r="AQ32" s="823"/>
      <c r="AR32" s="823"/>
      <c r="AS32" s="823"/>
      <c r="AT32" s="823"/>
      <c r="AU32" s="823">
        <v>3038</v>
      </c>
      <c r="AV32" s="823"/>
      <c r="AW32" s="823"/>
      <c r="AX32" s="823"/>
      <c r="AY32" s="823"/>
      <c r="AZ32" s="824"/>
      <c r="BA32" s="824"/>
      <c r="BB32" s="824"/>
      <c r="BC32" s="824"/>
      <c r="BD32" s="824"/>
      <c r="BE32" s="825" t="s">
        <v>393</v>
      </c>
      <c r="BF32" s="825"/>
      <c r="BG32" s="825"/>
      <c r="BH32" s="825"/>
      <c r="BI32" s="826"/>
      <c r="BJ32" s="232"/>
      <c r="BK32" s="232"/>
      <c r="BL32" s="232"/>
      <c r="BM32" s="232"/>
      <c r="BN32" s="232"/>
      <c r="BO32" s="241"/>
      <c r="BP32" s="241"/>
      <c r="BQ32" s="238">
        <v>26</v>
      </c>
      <c r="BR32" s="239"/>
      <c r="BS32" s="746"/>
      <c r="BT32" s="747"/>
      <c r="BU32" s="747"/>
      <c r="BV32" s="747"/>
      <c r="BW32" s="747"/>
      <c r="BX32" s="747"/>
      <c r="BY32" s="747"/>
      <c r="BZ32" s="747"/>
      <c r="CA32" s="747"/>
      <c r="CB32" s="747"/>
      <c r="CC32" s="747"/>
      <c r="CD32" s="747"/>
      <c r="CE32" s="747"/>
      <c r="CF32" s="747"/>
      <c r="CG32" s="762"/>
      <c r="CH32" s="743"/>
      <c r="CI32" s="744"/>
      <c r="CJ32" s="744"/>
      <c r="CK32" s="744"/>
      <c r="CL32" s="745"/>
      <c r="CM32" s="743"/>
      <c r="CN32" s="744"/>
      <c r="CO32" s="744"/>
      <c r="CP32" s="744"/>
      <c r="CQ32" s="745"/>
      <c r="CR32" s="743"/>
      <c r="CS32" s="744"/>
      <c r="CT32" s="744"/>
      <c r="CU32" s="744"/>
      <c r="CV32" s="745"/>
      <c r="CW32" s="743"/>
      <c r="CX32" s="744"/>
      <c r="CY32" s="744"/>
      <c r="CZ32" s="744"/>
      <c r="DA32" s="745"/>
      <c r="DB32" s="743"/>
      <c r="DC32" s="744"/>
      <c r="DD32" s="744"/>
      <c r="DE32" s="744"/>
      <c r="DF32" s="745"/>
      <c r="DG32" s="743"/>
      <c r="DH32" s="744"/>
      <c r="DI32" s="744"/>
      <c r="DJ32" s="744"/>
      <c r="DK32" s="745"/>
      <c r="DL32" s="743"/>
      <c r="DM32" s="744"/>
      <c r="DN32" s="744"/>
      <c r="DO32" s="744"/>
      <c r="DP32" s="745"/>
      <c r="DQ32" s="743"/>
      <c r="DR32" s="744"/>
      <c r="DS32" s="744"/>
      <c r="DT32" s="744"/>
      <c r="DU32" s="745"/>
      <c r="DV32" s="746"/>
      <c r="DW32" s="747"/>
      <c r="DX32" s="747"/>
      <c r="DY32" s="747"/>
      <c r="DZ32" s="748"/>
      <c r="EA32" s="230"/>
    </row>
    <row r="33" spans="1:131" ht="26.25" customHeight="1" x14ac:dyDescent="0.15">
      <c r="A33" s="242">
        <v>6</v>
      </c>
      <c r="B33" s="773" t="s">
        <v>394</v>
      </c>
      <c r="C33" s="774"/>
      <c r="D33" s="774"/>
      <c r="E33" s="774"/>
      <c r="F33" s="774"/>
      <c r="G33" s="774"/>
      <c r="H33" s="774"/>
      <c r="I33" s="774"/>
      <c r="J33" s="774"/>
      <c r="K33" s="774"/>
      <c r="L33" s="774"/>
      <c r="M33" s="774"/>
      <c r="N33" s="774"/>
      <c r="O33" s="774"/>
      <c r="P33" s="775"/>
      <c r="Q33" s="776">
        <v>25</v>
      </c>
      <c r="R33" s="777"/>
      <c r="S33" s="777"/>
      <c r="T33" s="777"/>
      <c r="U33" s="777"/>
      <c r="V33" s="777">
        <v>23</v>
      </c>
      <c r="W33" s="777"/>
      <c r="X33" s="777"/>
      <c r="Y33" s="777"/>
      <c r="Z33" s="777"/>
      <c r="AA33" s="777">
        <v>2</v>
      </c>
      <c r="AB33" s="777"/>
      <c r="AC33" s="777"/>
      <c r="AD33" s="777"/>
      <c r="AE33" s="778"/>
      <c r="AF33" s="779">
        <v>2</v>
      </c>
      <c r="AG33" s="780"/>
      <c r="AH33" s="780"/>
      <c r="AI33" s="780"/>
      <c r="AJ33" s="781"/>
      <c r="AK33" s="827">
        <v>20</v>
      </c>
      <c r="AL33" s="823"/>
      <c r="AM33" s="823"/>
      <c r="AN33" s="823"/>
      <c r="AO33" s="823"/>
      <c r="AP33" s="823">
        <v>81</v>
      </c>
      <c r="AQ33" s="823"/>
      <c r="AR33" s="823"/>
      <c r="AS33" s="823"/>
      <c r="AT33" s="823"/>
      <c r="AU33" s="823">
        <v>81</v>
      </c>
      <c r="AV33" s="823"/>
      <c r="AW33" s="823"/>
      <c r="AX33" s="823"/>
      <c r="AY33" s="823"/>
      <c r="AZ33" s="824"/>
      <c r="BA33" s="824"/>
      <c r="BB33" s="824"/>
      <c r="BC33" s="824"/>
      <c r="BD33" s="824"/>
      <c r="BE33" s="825" t="s">
        <v>395</v>
      </c>
      <c r="BF33" s="825"/>
      <c r="BG33" s="825"/>
      <c r="BH33" s="825"/>
      <c r="BI33" s="826"/>
      <c r="BJ33" s="232"/>
      <c r="BK33" s="232"/>
      <c r="BL33" s="232"/>
      <c r="BM33" s="232"/>
      <c r="BN33" s="232"/>
      <c r="BO33" s="241"/>
      <c r="BP33" s="241"/>
      <c r="BQ33" s="238">
        <v>27</v>
      </c>
      <c r="BR33" s="239"/>
      <c r="BS33" s="746"/>
      <c r="BT33" s="747"/>
      <c r="BU33" s="747"/>
      <c r="BV33" s="747"/>
      <c r="BW33" s="747"/>
      <c r="BX33" s="747"/>
      <c r="BY33" s="747"/>
      <c r="BZ33" s="747"/>
      <c r="CA33" s="747"/>
      <c r="CB33" s="747"/>
      <c r="CC33" s="747"/>
      <c r="CD33" s="747"/>
      <c r="CE33" s="747"/>
      <c r="CF33" s="747"/>
      <c r="CG33" s="762"/>
      <c r="CH33" s="743"/>
      <c r="CI33" s="744"/>
      <c r="CJ33" s="744"/>
      <c r="CK33" s="744"/>
      <c r="CL33" s="745"/>
      <c r="CM33" s="743"/>
      <c r="CN33" s="744"/>
      <c r="CO33" s="744"/>
      <c r="CP33" s="744"/>
      <c r="CQ33" s="745"/>
      <c r="CR33" s="743"/>
      <c r="CS33" s="744"/>
      <c r="CT33" s="744"/>
      <c r="CU33" s="744"/>
      <c r="CV33" s="745"/>
      <c r="CW33" s="743"/>
      <c r="CX33" s="744"/>
      <c r="CY33" s="744"/>
      <c r="CZ33" s="744"/>
      <c r="DA33" s="745"/>
      <c r="DB33" s="743"/>
      <c r="DC33" s="744"/>
      <c r="DD33" s="744"/>
      <c r="DE33" s="744"/>
      <c r="DF33" s="745"/>
      <c r="DG33" s="743"/>
      <c r="DH33" s="744"/>
      <c r="DI33" s="744"/>
      <c r="DJ33" s="744"/>
      <c r="DK33" s="745"/>
      <c r="DL33" s="743"/>
      <c r="DM33" s="744"/>
      <c r="DN33" s="744"/>
      <c r="DO33" s="744"/>
      <c r="DP33" s="745"/>
      <c r="DQ33" s="743"/>
      <c r="DR33" s="744"/>
      <c r="DS33" s="744"/>
      <c r="DT33" s="744"/>
      <c r="DU33" s="745"/>
      <c r="DV33" s="746"/>
      <c r="DW33" s="747"/>
      <c r="DX33" s="747"/>
      <c r="DY33" s="747"/>
      <c r="DZ33" s="748"/>
      <c r="EA33" s="230"/>
    </row>
    <row r="34" spans="1:131" ht="26.25" customHeight="1" x14ac:dyDescent="0.15">
      <c r="A34" s="242">
        <v>7</v>
      </c>
      <c r="B34" s="773" t="s">
        <v>396</v>
      </c>
      <c r="C34" s="774"/>
      <c r="D34" s="774"/>
      <c r="E34" s="774"/>
      <c r="F34" s="774"/>
      <c r="G34" s="774"/>
      <c r="H34" s="774"/>
      <c r="I34" s="774"/>
      <c r="J34" s="774"/>
      <c r="K34" s="774"/>
      <c r="L34" s="774"/>
      <c r="M34" s="774"/>
      <c r="N34" s="774"/>
      <c r="O34" s="774"/>
      <c r="P34" s="775"/>
      <c r="Q34" s="776">
        <v>136</v>
      </c>
      <c r="R34" s="777"/>
      <c r="S34" s="777"/>
      <c r="T34" s="777"/>
      <c r="U34" s="777"/>
      <c r="V34" s="777">
        <v>134</v>
      </c>
      <c r="W34" s="777"/>
      <c r="X34" s="777"/>
      <c r="Y34" s="777"/>
      <c r="Z34" s="777"/>
      <c r="AA34" s="777">
        <v>2</v>
      </c>
      <c r="AB34" s="777"/>
      <c r="AC34" s="777"/>
      <c r="AD34" s="777"/>
      <c r="AE34" s="778"/>
      <c r="AF34" s="779">
        <v>2</v>
      </c>
      <c r="AG34" s="780"/>
      <c r="AH34" s="780"/>
      <c r="AI34" s="780"/>
      <c r="AJ34" s="781"/>
      <c r="AK34" s="827">
        <v>21</v>
      </c>
      <c r="AL34" s="823"/>
      <c r="AM34" s="823"/>
      <c r="AN34" s="823"/>
      <c r="AO34" s="823"/>
      <c r="AP34" s="823" t="s">
        <v>548</v>
      </c>
      <c r="AQ34" s="823"/>
      <c r="AR34" s="823"/>
      <c r="AS34" s="823"/>
      <c r="AT34" s="823"/>
      <c r="AU34" s="823" t="s">
        <v>548</v>
      </c>
      <c r="AV34" s="823"/>
      <c r="AW34" s="823"/>
      <c r="AX34" s="823"/>
      <c r="AY34" s="823"/>
      <c r="AZ34" s="824"/>
      <c r="BA34" s="824"/>
      <c r="BB34" s="824"/>
      <c r="BC34" s="824"/>
      <c r="BD34" s="824"/>
      <c r="BE34" s="825" t="s">
        <v>395</v>
      </c>
      <c r="BF34" s="825"/>
      <c r="BG34" s="825"/>
      <c r="BH34" s="825"/>
      <c r="BI34" s="826"/>
      <c r="BJ34" s="232"/>
      <c r="BK34" s="232"/>
      <c r="BL34" s="232"/>
      <c r="BM34" s="232"/>
      <c r="BN34" s="232"/>
      <c r="BO34" s="241"/>
      <c r="BP34" s="241"/>
      <c r="BQ34" s="238">
        <v>28</v>
      </c>
      <c r="BR34" s="239"/>
      <c r="BS34" s="746"/>
      <c r="BT34" s="747"/>
      <c r="BU34" s="747"/>
      <c r="BV34" s="747"/>
      <c r="BW34" s="747"/>
      <c r="BX34" s="747"/>
      <c r="BY34" s="747"/>
      <c r="BZ34" s="747"/>
      <c r="CA34" s="747"/>
      <c r="CB34" s="747"/>
      <c r="CC34" s="747"/>
      <c r="CD34" s="747"/>
      <c r="CE34" s="747"/>
      <c r="CF34" s="747"/>
      <c r="CG34" s="762"/>
      <c r="CH34" s="743"/>
      <c r="CI34" s="744"/>
      <c r="CJ34" s="744"/>
      <c r="CK34" s="744"/>
      <c r="CL34" s="745"/>
      <c r="CM34" s="743"/>
      <c r="CN34" s="744"/>
      <c r="CO34" s="744"/>
      <c r="CP34" s="744"/>
      <c r="CQ34" s="745"/>
      <c r="CR34" s="743"/>
      <c r="CS34" s="744"/>
      <c r="CT34" s="744"/>
      <c r="CU34" s="744"/>
      <c r="CV34" s="745"/>
      <c r="CW34" s="743"/>
      <c r="CX34" s="744"/>
      <c r="CY34" s="744"/>
      <c r="CZ34" s="744"/>
      <c r="DA34" s="745"/>
      <c r="DB34" s="743"/>
      <c r="DC34" s="744"/>
      <c r="DD34" s="744"/>
      <c r="DE34" s="744"/>
      <c r="DF34" s="745"/>
      <c r="DG34" s="743"/>
      <c r="DH34" s="744"/>
      <c r="DI34" s="744"/>
      <c r="DJ34" s="744"/>
      <c r="DK34" s="745"/>
      <c r="DL34" s="743"/>
      <c r="DM34" s="744"/>
      <c r="DN34" s="744"/>
      <c r="DO34" s="744"/>
      <c r="DP34" s="745"/>
      <c r="DQ34" s="743"/>
      <c r="DR34" s="744"/>
      <c r="DS34" s="744"/>
      <c r="DT34" s="744"/>
      <c r="DU34" s="745"/>
      <c r="DV34" s="746"/>
      <c r="DW34" s="747"/>
      <c r="DX34" s="747"/>
      <c r="DY34" s="747"/>
      <c r="DZ34" s="748"/>
      <c r="EA34" s="230"/>
    </row>
    <row r="35" spans="1:131" ht="26.25" customHeight="1" x14ac:dyDescent="0.15">
      <c r="A35" s="242">
        <v>8</v>
      </c>
      <c r="B35" s="773"/>
      <c r="C35" s="774"/>
      <c r="D35" s="774"/>
      <c r="E35" s="774"/>
      <c r="F35" s="774"/>
      <c r="G35" s="774"/>
      <c r="H35" s="774"/>
      <c r="I35" s="774"/>
      <c r="J35" s="774"/>
      <c r="K35" s="774"/>
      <c r="L35" s="774"/>
      <c r="M35" s="774"/>
      <c r="N35" s="774"/>
      <c r="O35" s="774"/>
      <c r="P35" s="775"/>
      <c r="Q35" s="776"/>
      <c r="R35" s="777"/>
      <c r="S35" s="777"/>
      <c r="T35" s="777"/>
      <c r="U35" s="777"/>
      <c r="V35" s="777"/>
      <c r="W35" s="777"/>
      <c r="X35" s="777"/>
      <c r="Y35" s="777"/>
      <c r="Z35" s="777"/>
      <c r="AA35" s="777"/>
      <c r="AB35" s="777"/>
      <c r="AC35" s="777"/>
      <c r="AD35" s="777"/>
      <c r="AE35" s="778"/>
      <c r="AF35" s="779"/>
      <c r="AG35" s="780"/>
      <c r="AH35" s="780"/>
      <c r="AI35" s="780"/>
      <c r="AJ35" s="781"/>
      <c r="AK35" s="827"/>
      <c r="AL35" s="823"/>
      <c r="AM35" s="823"/>
      <c r="AN35" s="823"/>
      <c r="AO35" s="823"/>
      <c r="AP35" s="823"/>
      <c r="AQ35" s="823"/>
      <c r="AR35" s="823"/>
      <c r="AS35" s="823"/>
      <c r="AT35" s="823"/>
      <c r="AU35" s="823"/>
      <c r="AV35" s="823"/>
      <c r="AW35" s="823"/>
      <c r="AX35" s="823"/>
      <c r="AY35" s="823"/>
      <c r="AZ35" s="824"/>
      <c r="BA35" s="824"/>
      <c r="BB35" s="824"/>
      <c r="BC35" s="824"/>
      <c r="BD35" s="824"/>
      <c r="BE35" s="825"/>
      <c r="BF35" s="825"/>
      <c r="BG35" s="825"/>
      <c r="BH35" s="825"/>
      <c r="BI35" s="826"/>
      <c r="BJ35" s="232"/>
      <c r="BK35" s="232"/>
      <c r="BL35" s="232"/>
      <c r="BM35" s="232"/>
      <c r="BN35" s="232"/>
      <c r="BO35" s="241"/>
      <c r="BP35" s="241"/>
      <c r="BQ35" s="238">
        <v>29</v>
      </c>
      <c r="BR35" s="239"/>
      <c r="BS35" s="746"/>
      <c r="BT35" s="747"/>
      <c r="BU35" s="747"/>
      <c r="BV35" s="747"/>
      <c r="BW35" s="747"/>
      <c r="BX35" s="747"/>
      <c r="BY35" s="747"/>
      <c r="BZ35" s="747"/>
      <c r="CA35" s="747"/>
      <c r="CB35" s="747"/>
      <c r="CC35" s="747"/>
      <c r="CD35" s="747"/>
      <c r="CE35" s="747"/>
      <c r="CF35" s="747"/>
      <c r="CG35" s="762"/>
      <c r="CH35" s="743"/>
      <c r="CI35" s="744"/>
      <c r="CJ35" s="744"/>
      <c r="CK35" s="744"/>
      <c r="CL35" s="745"/>
      <c r="CM35" s="743"/>
      <c r="CN35" s="744"/>
      <c r="CO35" s="744"/>
      <c r="CP35" s="744"/>
      <c r="CQ35" s="745"/>
      <c r="CR35" s="743"/>
      <c r="CS35" s="744"/>
      <c r="CT35" s="744"/>
      <c r="CU35" s="744"/>
      <c r="CV35" s="745"/>
      <c r="CW35" s="743"/>
      <c r="CX35" s="744"/>
      <c r="CY35" s="744"/>
      <c r="CZ35" s="744"/>
      <c r="DA35" s="745"/>
      <c r="DB35" s="743"/>
      <c r="DC35" s="744"/>
      <c r="DD35" s="744"/>
      <c r="DE35" s="744"/>
      <c r="DF35" s="745"/>
      <c r="DG35" s="743"/>
      <c r="DH35" s="744"/>
      <c r="DI35" s="744"/>
      <c r="DJ35" s="744"/>
      <c r="DK35" s="745"/>
      <c r="DL35" s="743"/>
      <c r="DM35" s="744"/>
      <c r="DN35" s="744"/>
      <c r="DO35" s="744"/>
      <c r="DP35" s="745"/>
      <c r="DQ35" s="743"/>
      <c r="DR35" s="744"/>
      <c r="DS35" s="744"/>
      <c r="DT35" s="744"/>
      <c r="DU35" s="745"/>
      <c r="DV35" s="746"/>
      <c r="DW35" s="747"/>
      <c r="DX35" s="747"/>
      <c r="DY35" s="747"/>
      <c r="DZ35" s="748"/>
      <c r="EA35" s="230"/>
    </row>
    <row r="36" spans="1:131" ht="26.25" customHeight="1" x14ac:dyDescent="0.15">
      <c r="A36" s="242">
        <v>9</v>
      </c>
      <c r="B36" s="773"/>
      <c r="C36" s="774"/>
      <c r="D36" s="774"/>
      <c r="E36" s="774"/>
      <c r="F36" s="774"/>
      <c r="G36" s="774"/>
      <c r="H36" s="774"/>
      <c r="I36" s="774"/>
      <c r="J36" s="774"/>
      <c r="K36" s="774"/>
      <c r="L36" s="774"/>
      <c r="M36" s="774"/>
      <c r="N36" s="774"/>
      <c r="O36" s="774"/>
      <c r="P36" s="775"/>
      <c r="Q36" s="776"/>
      <c r="R36" s="777"/>
      <c r="S36" s="777"/>
      <c r="T36" s="777"/>
      <c r="U36" s="777"/>
      <c r="V36" s="777"/>
      <c r="W36" s="777"/>
      <c r="X36" s="777"/>
      <c r="Y36" s="777"/>
      <c r="Z36" s="777"/>
      <c r="AA36" s="777"/>
      <c r="AB36" s="777"/>
      <c r="AC36" s="777"/>
      <c r="AD36" s="777"/>
      <c r="AE36" s="778"/>
      <c r="AF36" s="779"/>
      <c r="AG36" s="780"/>
      <c r="AH36" s="780"/>
      <c r="AI36" s="780"/>
      <c r="AJ36" s="781"/>
      <c r="AK36" s="827"/>
      <c r="AL36" s="823"/>
      <c r="AM36" s="823"/>
      <c r="AN36" s="823"/>
      <c r="AO36" s="823"/>
      <c r="AP36" s="823"/>
      <c r="AQ36" s="823"/>
      <c r="AR36" s="823"/>
      <c r="AS36" s="823"/>
      <c r="AT36" s="823"/>
      <c r="AU36" s="823"/>
      <c r="AV36" s="823"/>
      <c r="AW36" s="823"/>
      <c r="AX36" s="823"/>
      <c r="AY36" s="823"/>
      <c r="AZ36" s="824"/>
      <c r="BA36" s="824"/>
      <c r="BB36" s="824"/>
      <c r="BC36" s="824"/>
      <c r="BD36" s="824"/>
      <c r="BE36" s="825"/>
      <c r="BF36" s="825"/>
      <c r="BG36" s="825"/>
      <c r="BH36" s="825"/>
      <c r="BI36" s="826"/>
      <c r="BJ36" s="232"/>
      <c r="BK36" s="232"/>
      <c r="BL36" s="232"/>
      <c r="BM36" s="232"/>
      <c r="BN36" s="232"/>
      <c r="BO36" s="241"/>
      <c r="BP36" s="241"/>
      <c r="BQ36" s="238">
        <v>30</v>
      </c>
      <c r="BR36" s="239"/>
      <c r="BS36" s="746"/>
      <c r="BT36" s="747"/>
      <c r="BU36" s="747"/>
      <c r="BV36" s="747"/>
      <c r="BW36" s="747"/>
      <c r="BX36" s="747"/>
      <c r="BY36" s="747"/>
      <c r="BZ36" s="747"/>
      <c r="CA36" s="747"/>
      <c r="CB36" s="747"/>
      <c r="CC36" s="747"/>
      <c r="CD36" s="747"/>
      <c r="CE36" s="747"/>
      <c r="CF36" s="747"/>
      <c r="CG36" s="762"/>
      <c r="CH36" s="743"/>
      <c r="CI36" s="744"/>
      <c r="CJ36" s="744"/>
      <c r="CK36" s="744"/>
      <c r="CL36" s="745"/>
      <c r="CM36" s="743"/>
      <c r="CN36" s="744"/>
      <c r="CO36" s="744"/>
      <c r="CP36" s="744"/>
      <c r="CQ36" s="745"/>
      <c r="CR36" s="743"/>
      <c r="CS36" s="744"/>
      <c r="CT36" s="744"/>
      <c r="CU36" s="744"/>
      <c r="CV36" s="745"/>
      <c r="CW36" s="743"/>
      <c r="CX36" s="744"/>
      <c r="CY36" s="744"/>
      <c r="CZ36" s="744"/>
      <c r="DA36" s="745"/>
      <c r="DB36" s="743"/>
      <c r="DC36" s="744"/>
      <c r="DD36" s="744"/>
      <c r="DE36" s="744"/>
      <c r="DF36" s="745"/>
      <c r="DG36" s="743"/>
      <c r="DH36" s="744"/>
      <c r="DI36" s="744"/>
      <c r="DJ36" s="744"/>
      <c r="DK36" s="745"/>
      <c r="DL36" s="743"/>
      <c r="DM36" s="744"/>
      <c r="DN36" s="744"/>
      <c r="DO36" s="744"/>
      <c r="DP36" s="745"/>
      <c r="DQ36" s="743"/>
      <c r="DR36" s="744"/>
      <c r="DS36" s="744"/>
      <c r="DT36" s="744"/>
      <c r="DU36" s="745"/>
      <c r="DV36" s="746"/>
      <c r="DW36" s="747"/>
      <c r="DX36" s="747"/>
      <c r="DY36" s="747"/>
      <c r="DZ36" s="748"/>
      <c r="EA36" s="230"/>
    </row>
    <row r="37" spans="1:131" ht="26.25" customHeight="1" x14ac:dyDescent="0.15">
      <c r="A37" s="242">
        <v>10</v>
      </c>
      <c r="B37" s="773"/>
      <c r="C37" s="774"/>
      <c r="D37" s="774"/>
      <c r="E37" s="774"/>
      <c r="F37" s="774"/>
      <c r="G37" s="774"/>
      <c r="H37" s="774"/>
      <c r="I37" s="774"/>
      <c r="J37" s="774"/>
      <c r="K37" s="774"/>
      <c r="L37" s="774"/>
      <c r="M37" s="774"/>
      <c r="N37" s="774"/>
      <c r="O37" s="774"/>
      <c r="P37" s="775"/>
      <c r="Q37" s="776"/>
      <c r="R37" s="777"/>
      <c r="S37" s="777"/>
      <c r="T37" s="777"/>
      <c r="U37" s="777"/>
      <c r="V37" s="777"/>
      <c r="W37" s="777"/>
      <c r="X37" s="777"/>
      <c r="Y37" s="777"/>
      <c r="Z37" s="777"/>
      <c r="AA37" s="777"/>
      <c r="AB37" s="777"/>
      <c r="AC37" s="777"/>
      <c r="AD37" s="777"/>
      <c r="AE37" s="778"/>
      <c r="AF37" s="779"/>
      <c r="AG37" s="780"/>
      <c r="AH37" s="780"/>
      <c r="AI37" s="780"/>
      <c r="AJ37" s="781"/>
      <c r="AK37" s="827"/>
      <c r="AL37" s="823"/>
      <c r="AM37" s="823"/>
      <c r="AN37" s="823"/>
      <c r="AO37" s="823"/>
      <c r="AP37" s="823"/>
      <c r="AQ37" s="823"/>
      <c r="AR37" s="823"/>
      <c r="AS37" s="823"/>
      <c r="AT37" s="823"/>
      <c r="AU37" s="823"/>
      <c r="AV37" s="823"/>
      <c r="AW37" s="823"/>
      <c r="AX37" s="823"/>
      <c r="AY37" s="823"/>
      <c r="AZ37" s="824"/>
      <c r="BA37" s="824"/>
      <c r="BB37" s="824"/>
      <c r="BC37" s="824"/>
      <c r="BD37" s="824"/>
      <c r="BE37" s="825"/>
      <c r="BF37" s="825"/>
      <c r="BG37" s="825"/>
      <c r="BH37" s="825"/>
      <c r="BI37" s="826"/>
      <c r="BJ37" s="232"/>
      <c r="BK37" s="232"/>
      <c r="BL37" s="232"/>
      <c r="BM37" s="232"/>
      <c r="BN37" s="232"/>
      <c r="BO37" s="241"/>
      <c r="BP37" s="241"/>
      <c r="BQ37" s="238">
        <v>31</v>
      </c>
      <c r="BR37" s="239"/>
      <c r="BS37" s="746"/>
      <c r="BT37" s="747"/>
      <c r="BU37" s="747"/>
      <c r="BV37" s="747"/>
      <c r="BW37" s="747"/>
      <c r="BX37" s="747"/>
      <c r="BY37" s="747"/>
      <c r="BZ37" s="747"/>
      <c r="CA37" s="747"/>
      <c r="CB37" s="747"/>
      <c r="CC37" s="747"/>
      <c r="CD37" s="747"/>
      <c r="CE37" s="747"/>
      <c r="CF37" s="747"/>
      <c r="CG37" s="762"/>
      <c r="CH37" s="743"/>
      <c r="CI37" s="744"/>
      <c r="CJ37" s="744"/>
      <c r="CK37" s="744"/>
      <c r="CL37" s="745"/>
      <c r="CM37" s="743"/>
      <c r="CN37" s="744"/>
      <c r="CO37" s="744"/>
      <c r="CP37" s="744"/>
      <c r="CQ37" s="745"/>
      <c r="CR37" s="743"/>
      <c r="CS37" s="744"/>
      <c r="CT37" s="744"/>
      <c r="CU37" s="744"/>
      <c r="CV37" s="745"/>
      <c r="CW37" s="743"/>
      <c r="CX37" s="744"/>
      <c r="CY37" s="744"/>
      <c r="CZ37" s="744"/>
      <c r="DA37" s="745"/>
      <c r="DB37" s="743"/>
      <c r="DC37" s="744"/>
      <c r="DD37" s="744"/>
      <c r="DE37" s="744"/>
      <c r="DF37" s="745"/>
      <c r="DG37" s="743"/>
      <c r="DH37" s="744"/>
      <c r="DI37" s="744"/>
      <c r="DJ37" s="744"/>
      <c r="DK37" s="745"/>
      <c r="DL37" s="743"/>
      <c r="DM37" s="744"/>
      <c r="DN37" s="744"/>
      <c r="DO37" s="744"/>
      <c r="DP37" s="745"/>
      <c r="DQ37" s="743"/>
      <c r="DR37" s="744"/>
      <c r="DS37" s="744"/>
      <c r="DT37" s="744"/>
      <c r="DU37" s="745"/>
      <c r="DV37" s="746"/>
      <c r="DW37" s="747"/>
      <c r="DX37" s="747"/>
      <c r="DY37" s="747"/>
      <c r="DZ37" s="748"/>
      <c r="EA37" s="230"/>
    </row>
    <row r="38" spans="1:131" ht="26.25" customHeight="1" x14ac:dyDescent="0.15">
      <c r="A38" s="242">
        <v>11</v>
      </c>
      <c r="B38" s="773"/>
      <c r="C38" s="774"/>
      <c r="D38" s="774"/>
      <c r="E38" s="774"/>
      <c r="F38" s="774"/>
      <c r="G38" s="774"/>
      <c r="H38" s="774"/>
      <c r="I38" s="774"/>
      <c r="J38" s="774"/>
      <c r="K38" s="774"/>
      <c r="L38" s="774"/>
      <c r="M38" s="774"/>
      <c r="N38" s="774"/>
      <c r="O38" s="774"/>
      <c r="P38" s="775"/>
      <c r="Q38" s="776"/>
      <c r="R38" s="777"/>
      <c r="S38" s="777"/>
      <c r="T38" s="777"/>
      <c r="U38" s="777"/>
      <c r="V38" s="777"/>
      <c r="W38" s="777"/>
      <c r="X38" s="777"/>
      <c r="Y38" s="777"/>
      <c r="Z38" s="777"/>
      <c r="AA38" s="777"/>
      <c r="AB38" s="777"/>
      <c r="AC38" s="777"/>
      <c r="AD38" s="777"/>
      <c r="AE38" s="778"/>
      <c r="AF38" s="779"/>
      <c r="AG38" s="780"/>
      <c r="AH38" s="780"/>
      <c r="AI38" s="780"/>
      <c r="AJ38" s="781"/>
      <c r="AK38" s="827"/>
      <c r="AL38" s="823"/>
      <c r="AM38" s="823"/>
      <c r="AN38" s="823"/>
      <c r="AO38" s="823"/>
      <c r="AP38" s="823"/>
      <c r="AQ38" s="823"/>
      <c r="AR38" s="823"/>
      <c r="AS38" s="823"/>
      <c r="AT38" s="823"/>
      <c r="AU38" s="823"/>
      <c r="AV38" s="823"/>
      <c r="AW38" s="823"/>
      <c r="AX38" s="823"/>
      <c r="AY38" s="823"/>
      <c r="AZ38" s="824"/>
      <c r="BA38" s="824"/>
      <c r="BB38" s="824"/>
      <c r="BC38" s="824"/>
      <c r="BD38" s="824"/>
      <c r="BE38" s="825"/>
      <c r="BF38" s="825"/>
      <c r="BG38" s="825"/>
      <c r="BH38" s="825"/>
      <c r="BI38" s="826"/>
      <c r="BJ38" s="232"/>
      <c r="BK38" s="232"/>
      <c r="BL38" s="232"/>
      <c r="BM38" s="232"/>
      <c r="BN38" s="232"/>
      <c r="BO38" s="241"/>
      <c r="BP38" s="241"/>
      <c r="BQ38" s="238">
        <v>32</v>
      </c>
      <c r="BR38" s="239"/>
      <c r="BS38" s="746"/>
      <c r="BT38" s="747"/>
      <c r="BU38" s="747"/>
      <c r="BV38" s="747"/>
      <c r="BW38" s="747"/>
      <c r="BX38" s="747"/>
      <c r="BY38" s="747"/>
      <c r="BZ38" s="747"/>
      <c r="CA38" s="747"/>
      <c r="CB38" s="747"/>
      <c r="CC38" s="747"/>
      <c r="CD38" s="747"/>
      <c r="CE38" s="747"/>
      <c r="CF38" s="747"/>
      <c r="CG38" s="762"/>
      <c r="CH38" s="743"/>
      <c r="CI38" s="744"/>
      <c r="CJ38" s="744"/>
      <c r="CK38" s="744"/>
      <c r="CL38" s="745"/>
      <c r="CM38" s="743"/>
      <c r="CN38" s="744"/>
      <c r="CO38" s="744"/>
      <c r="CP38" s="744"/>
      <c r="CQ38" s="745"/>
      <c r="CR38" s="743"/>
      <c r="CS38" s="744"/>
      <c r="CT38" s="744"/>
      <c r="CU38" s="744"/>
      <c r="CV38" s="745"/>
      <c r="CW38" s="743"/>
      <c r="CX38" s="744"/>
      <c r="CY38" s="744"/>
      <c r="CZ38" s="744"/>
      <c r="DA38" s="745"/>
      <c r="DB38" s="743"/>
      <c r="DC38" s="744"/>
      <c r="DD38" s="744"/>
      <c r="DE38" s="744"/>
      <c r="DF38" s="745"/>
      <c r="DG38" s="743"/>
      <c r="DH38" s="744"/>
      <c r="DI38" s="744"/>
      <c r="DJ38" s="744"/>
      <c r="DK38" s="745"/>
      <c r="DL38" s="743"/>
      <c r="DM38" s="744"/>
      <c r="DN38" s="744"/>
      <c r="DO38" s="744"/>
      <c r="DP38" s="745"/>
      <c r="DQ38" s="743"/>
      <c r="DR38" s="744"/>
      <c r="DS38" s="744"/>
      <c r="DT38" s="744"/>
      <c r="DU38" s="745"/>
      <c r="DV38" s="746"/>
      <c r="DW38" s="747"/>
      <c r="DX38" s="747"/>
      <c r="DY38" s="747"/>
      <c r="DZ38" s="748"/>
      <c r="EA38" s="230"/>
    </row>
    <row r="39" spans="1:131" ht="26.25" customHeight="1" x14ac:dyDescent="0.15">
      <c r="A39" s="242">
        <v>12</v>
      </c>
      <c r="B39" s="773"/>
      <c r="C39" s="774"/>
      <c r="D39" s="774"/>
      <c r="E39" s="774"/>
      <c r="F39" s="774"/>
      <c r="G39" s="774"/>
      <c r="H39" s="774"/>
      <c r="I39" s="774"/>
      <c r="J39" s="774"/>
      <c r="K39" s="774"/>
      <c r="L39" s="774"/>
      <c r="M39" s="774"/>
      <c r="N39" s="774"/>
      <c r="O39" s="774"/>
      <c r="P39" s="775"/>
      <c r="Q39" s="776"/>
      <c r="R39" s="777"/>
      <c r="S39" s="777"/>
      <c r="T39" s="777"/>
      <c r="U39" s="777"/>
      <c r="V39" s="777"/>
      <c r="W39" s="777"/>
      <c r="X39" s="777"/>
      <c r="Y39" s="777"/>
      <c r="Z39" s="777"/>
      <c r="AA39" s="777"/>
      <c r="AB39" s="777"/>
      <c r="AC39" s="777"/>
      <c r="AD39" s="777"/>
      <c r="AE39" s="778"/>
      <c r="AF39" s="779"/>
      <c r="AG39" s="780"/>
      <c r="AH39" s="780"/>
      <c r="AI39" s="780"/>
      <c r="AJ39" s="781"/>
      <c r="AK39" s="827"/>
      <c r="AL39" s="823"/>
      <c r="AM39" s="823"/>
      <c r="AN39" s="823"/>
      <c r="AO39" s="823"/>
      <c r="AP39" s="823"/>
      <c r="AQ39" s="823"/>
      <c r="AR39" s="823"/>
      <c r="AS39" s="823"/>
      <c r="AT39" s="823"/>
      <c r="AU39" s="823"/>
      <c r="AV39" s="823"/>
      <c r="AW39" s="823"/>
      <c r="AX39" s="823"/>
      <c r="AY39" s="823"/>
      <c r="AZ39" s="824"/>
      <c r="BA39" s="824"/>
      <c r="BB39" s="824"/>
      <c r="BC39" s="824"/>
      <c r="BD39" s="824"/>
      <c r="BE39" s="825"/>
      <c r="BF39" s="825"/>
      <c r="BG39" s="825"/>
      <c r="BH39" s="825"/>
      <c r="BI39" s="826"/>
      <c r="BJ39" s="232"/>
      <c r="BK39" s="232"/>
      <c r="BL39" s="232"/>
      <c r="BM39" s="232"/>
      <c r="BN39" s="232"/>
      <c r="BO39" s="241"/>
      <c r="BP39" s="241"/>
      <c r="BQ39" s="238">
        <v>33</v>
      </c>
      <c r="BR39" s="239"/>
      <c r="BS39" s="746"/>
      <c r="BT39" s="747"/>
      <c r="BU39" s="747"/>
      <c r="BV39" s="747"/>
      <c r="BW39" s="747"/>
      <c r="BX39" s="747"/>
      <c r="BY39" s="747"/>
      <c r="BZ39" s="747"/>
      <c r="CA39" s="747"/>
      <c r="CB39" s="747"/>
      <c r="CC39" s="747"/>
      <c r="CD39" s="747"/>
      <c r="CE39" s="747"/>
      <c r="CF39" s="747"/>
      <c r="CG39" s="762"/>
      <c r="CH39" s="743"/>
      <c r="CI39" s="744"/>
      <c r="CJ39" s="744"/>
      <c r="CK39" s="744"/>
      <c r="CL39" s="745"/>
      <c r="CM39" s="743"/>
      <c r="CN39" s="744"/>
      <c r="CO39" s="744"/>
      <c r="CP39" s="744"/>
      <c r="CQ39" s="745"/>
      <c r="CR39" s="743"/>
      <c r="CS39" s="744"/>
      <c r="CT39" s="744"/>
      <c r="CU39" s="744"/>
      <c r="CV39" s="745"/>
      <c r="CW39" s="743"/>
      <c r="CX39" s="744"/>
      <c r="CY39" s="744"/>
      <c r="CZ39" s="744"/>
      <c r="DA39" s="745"/>
      <c r="DB39" s="743"/>
      <c r="DC39" s="744"/>
      <c r="DD39" s="744"/>
      <c r="DE39" s="744"/>
      <c r="DF39" s="745"/>
      <c r="DG39" s="743"/>
      <c r="DH39" s="744"/>
      <c r="DI39" s="744"/>
      <c r="DJ39" s="744"/>
      <c r="DK39" s="745"/>
      <c r="DL39" s="743"/>
      <c r="DM39" s="744"/>
      <c r="DN39" s="744"/>
      <c r="DO39" s="744"/>
      <c r="DP39" s="745"/>
      <c r="DQ39" s="743"/>
      <c r="DR39" s="744"/>
      <c r="DS39" s="744"/>
      <c r="DT39" s="744"/>
      <c r="DU39" s="745"/>
      <c r="DV39" s="746"/>
      <c r="DW39" s="747"/>
      <c r="DX39" s="747"/>
      <c r="DY39" s="747"/>
      <c r="DZ39" s="748"/>
      <c r="EA39" s="230"/>
    </row>
    <row r="40" spans="1:131" ht="26.25" customHeight="1" x14ac:dyDescent="0.15">
      <c r="A40" s="238">
        <v>13</v>
      </c>
      <c r="B40" s="773"/>
      <c r="C40" s="774"/>
      <c r="D40" s="774"/>
      <c r="E40" s="774"/>
      <c r="F40" s="774"/>
      <c r="G40" s="774"/>
      <c r="H40" s="774"/>
      <c r="I40" s="774"/>
      <c r="J40" s="774"/>
      <c r="K40" s="774"/>
      <c r="L40" s="774"/>
      <c r="M40" s="774"/>
      <c r="N40" s="774"/>
      <c r="O40" s="774"/>
      <c r="P40" s="775"/>
      <c r="Q40" s="776"/>
      <c r="R40" s="777"/>
      <c r="S40" s="777"/>
      <c r="T40" s="777"/>
      <c r="U40" s="777"/>
      <c r="V40" s="777"/>
      <c r="W40" s="777"/>
      <c r="X40" s="777"/>
      <c r="Y40" s="777"/>
      <c r="Z40" s="777"/>
      <c r="AA40" s="777"/>
      <c r="AB40" s="777"/>
      <c r="AC40" s="777"/>
      <c r="AD40" s="777"/>
      <c r="AE40" s="778"/>
      <c r="AF40" s="779"/>
      <c r="AG40" s="780"/>
      <c r="AH40" s="780"/>
      <c r="AI40" s="780"/>
      <c r="AJ40" s="781"/>
      <c r="AK40" s="827"/>
      <c r="AL40" s="823"/>
      <c r="AM40" s="823"/>
      <c r="AN40" s="823"/>
      <c r="AO40" s="823"/>
      <c r="AP40" s="823"/>
      <c r="AQ40" s="823"/>
      <c r="AR40" s="823"/>
      <c r="AS40" s="823"/>
      <c r="AT40" s="823"/>
      <c r="AU40" s="823"/>
      <c r="AV40" s="823"/>
      <c r="AW40" s="823"/>
      <c r="AX40" s="823"/>
      <c r="AY40" s="823"/>
      <c r="AZ40" s="824"/>
      <c r="BA40" s="824"/>
      <c r="BB40" s="824"/>
      <c r="BC40" s="824"/>
      <c r="BD40" s="824"/>
      <c r="BE40" s="825"/>
      <c r="BF40" s="825"/>
      <c r="BG40" s="825"/>
      <c r="BH40" s="825"/>
      <c r="BI40" s="826"/>
      <c r="BJ40" s="232"/>
      <c r="BK40" s="232"/>
      <c r="BL40" s="232"/>
      <c r="BM40" s="232"/>
      <c r="BN40" s="232"/>
      <c r="BO40" s="241"/>
      <c r="BP40" s="241"/>
      <c r="BQ40" s="238">
        <v>34</v>
      </c>
      <c r="BR40" s="239"/>
      <c r="BS40" s="746"/>
      <c r="BT40" s="747"/>
      <c r="BU40" s="747"/>
      <c r="BV40" s="747"/>
      <c r="BW40" s="747"/>
      <c r="BX40" s="747"/>
      <c r="BY40" s="747"/>
      <c r="BZ40" s="747"/>
      <c r="CA40" s="747"/>
      <c r="CB40" s="747"/>
      <c r="CC40" s="747"/>
      <c r="CD40" s="747"/>
      <c r="CE40" s="747"/>
      <c r="CF40" s="747"/>
      <c r="CG40" s="762"/>
      <c r="CH40" s="743"/>
      <c r="CI40" s="744"/>
      <c r="CJ40" s="744"/>
      <c r="CK40" s="744"/>
      <c r="CL40" s="745"/>
      <c r="CM40" s="743"/>
      <c r="CN40" s="744"/>
      <c r="CO40" s="744"/>
      <c r="CP40" s="744"/>
      <c r="CQ40" s="745"/>
      <c r="CR40" s="743"/>
      <c r="CS40" s="744"/>
      <c r="CT40" s="744"/>
      <c r="CU40" s="744"/>
      <c r="CV40" s="745"/>
      <c r="CW40" s="743"/>
      <c r="CX40" s="744"/>
      <c r="CY40" s="744"/>
      <c r="CZ40" s="744"/>
      <c r="DA40" s="745"/>
      <c r="DB40" s="743"/>
      <c r="DC40" s="744"/>
      <c r="DD40" s="744"/>
      <c r="DE40" s="744"/>
      <c r="DF40" s="745"/>
      <c r="DG40" s="743"/>
      <c r="DH40" s="744"/>
      <c r="DI40" s="744"/>
      <c r="DJ40" s="744"/>
      <c r="DK40" s="745"/>
      <c r="DL40" s="743"/>
      <c r="DM40" s="744"/>
      <c r="DN40" s="744"/>
      <c r="DO40" s="744"/>
      <c r="DP40" s="745"/>
      <c r="DQ40" s="743"/>
      <c r="DR40" s="744"/>
      <c r="DS40" s="744"/>
      <c r="DT40" s="744"/>
      <c r="DU40" s="745"/>
      <c r="DV40" s="746"/>
      <c r="DW40" s="747"/>
      <c r="DX40" s="747"/>
      <c r="DY40" s="747"/>
      <c r="DZ40" s="748"/>
      <c r="EA40" s="230"/>
    </row>
    <row r="41" spans="1:131" ht="26.25" customHeight="1" x14ac:dyDescent="0.15">
      <c r="A41" s="238">
        <v>14</v>
      </c>
      <c r="B41" s="773"/>
      <c r="C41" s="774"/>
      <c r="D41" s="774"/>
      <c r="E41" s="774"/>
      <c r="F41" s="774"/>
      <c r="G41" s="774"/>
      <c r="H41" s="774"/>
      <c r="I41" s="774"/>
      <c r="J41" s="774"/>
      <c r="K41" s="774"/>
      <c r="L41" s="774"/>
      <c r="M41" s="774"/>
      <c r="N41" s="774"/>
      <c r="O41" s="774"/>
      <c r="P41" s="775"/>
      <c r="Q41" s="776"/>
      <c r="R41" s="777"/>
      <c r="S41" s="777"/>
      <c r="T41" s="777"/>
      <c r="U41" s="777"/>
      <c r="V41" s="777"/>
      <c r="W41" s="777"/>
      <c r="X41" s="777"/>
      <c r="Y41" s="777"/>
      <c r="Z41" s="777"/>
      <c r="AA41" s="777"/>
      <c r="AB41" s="777"/>
      <c r="AC41" s="777"/>
      <c r="AD41" s="777"/>
      <c r="AE41" s="778"/>
      <c r="AF41" s="779"/>
      <c r="AG41" s="780"/>
      <c r="AH41" s="780"/>
      <c r="AI41" s="780"/>
      <c r="AJ41" s="781"/>
      <c r="AK41" s="827"/>
      <c r="AL41" s="823"/>
      <c r="AM41" s="823"/>
      <c r="AN41" s="823"/>
      <c r="AO41" s="823"/>
      <c r="AP41" s="823"/>
      <c r="AQ41" s="823"/>
      <c r="AR41" s="823"/>
      <c r="AS41" s="823"/>
      <c r="AT41" s="823"/>
      <c r="AU41" s="823"/>
      <c r="AV41" s="823"/>
      <c r="AW41" s="823"/>
      <c r="AX41" s="823"/>
      <c r="AY41" s="823"/>
      <c r="AZ41" s="824"/>
      <c r="BA41" s="824"/>
      <c r="BB41" s="824"/>
      <c r="BC41" s="824"/>
      <c r="BD41" s="824"/>
      <c r="BE41" s="825"/>
      <c r="BF41" s="825"/>
      <c r="BG41" s="825"/>
      <c r="BH41" s="825"/>
      <c r="BI41" s="826"/>
      <c r="BJ41" s="232"/>
      <c r="BK41" s="232"/>
      <c r="BL41" s="232"/>
      <c r="BM41" s="232"/>
      <c r="BN41" s="232"/>
      <c r="BO41" s="241"/>
      <c r="BP41" s="241"/>
      <c r="BQ41" s="238">
        <v>35</v>
      </c>
      <c r="BR41" s="239"/>
      <c r="BS41" s="746"/>
      <c r="BT41" s="747"/>
      <c r="BU41" s="747"/>
      <c r="BV41" s="747"/>
      <c r="BW41" s="747"/>
      <c r="BX41" s="747"/>
      <c r="BY41" s="747"/>
      <c r="BZ41" s="747"/>
      <c r="CA41" s="747"/>
      <c r="CB41" s="747"/>
      <c r="CC41" s="747"/>
      <c r="CD41" s="747"/>
      <c r="CE41" s="747"/>
      <c r="CF41" s="747"/>
      <c r="CG41" s="762"/>
      <c r="CH41" s="743"/>
      <c r="CI41" s="744"/>
      <c r="CJ41" s="744"/>
      <c r="CK41" s="744"/>
      <c r="CL41" s="745"/>
      <c r="CM41" s="743"/>
      <c r="CN41" s="744"/>
      <c r="CO41" s="744"/>
      <c r="CP41" s="744"/>
      <c r="CQ41" s="745"/>
      <c r="CR41" s="743"/>
      <c r="CS41" s="744"/>
      <c r="CT41" s="744"/>
      <c r="CU41" s="744"/>
      <c r="CV41" s="745"/>
      <c r="CW41" s="743"/>
      <c r="CX41" s="744"/>
      <c r="CY41" s="744"/>
      <c r="CZ41" s="744"/>
      <c r="DA41" s="745"/>
      <c r="DB41" s="743"/>
      <c r="DC41" s="744"/>
      <c r="DD41" s="744"/>
      <c r="DE41" s="744"/>
      <c r="DF41" s="745"/>
      <c r="DG41" s="743"/>
      <c r="DH41" s="744"/>
      <c r="DI41" s="744"/>
      <c r="DJ41" s="744"/>
      <c r="DK41" s="745"/>
      <c r="DL41" s="743"/>
      <c r="DM41" s="744"/>
      <c r="DN41" s="744"/>
      <c r="DO41" s="744"/>
      <c r="DP41" s="745"/>
      <c r="DQ41" s="743"/>
      <c r="DR41" s="744"/>
      <c r="DS41" s="744"/>
      <c r="DT41" s="744"/>
      <c r="DU41" s="745"/>
      <c r="DV41" s="746"/>
      <c r="DW41" s="747"/>
      <c r="DX41" s="747"/>
      <c r="DY41" s="747"/>
      <c r="DZ41" s="748"/>
      <c r="EA41" s="230"/>
    </row>
    <row r="42" spans="1:131" ht="26.25" customHeight="1" x14ac:dyDescent="0.15">
      <c r="A42" s="238">
        <v>15</v>
      </c>
      <c r="B42" s="773"/>
      <c r="C42" s="774"/>
      <c r="D42" s="774"/>
      <c r="E42" s="774"/>
      <c r="F42" s="774"/>
      <c r="G42" s="774"/>
      <c r="H42" s="774"/>
      <c r="I42" s="774"/>
      <c r="J42" s="774"/>
      <c r="K42" s="774"/>
      <c r="L42" s="774"/>
      <c r="M42" s="774"/>
      <c r="N42" s="774"/>
      <c r="O42" s="774"/>
      <c r="P42" s="775"/>
      <c r="Q42" s="776"/>
      <c r="R42" s="777"/>
      <c r="S42" s="777"/>
      <c r="T42" s="777"/>
      <c r="U42" s="777"/>
      <c r="V42" s="777"/>
      <c r="W42" s="777"/>
      <c r="X42" s="777"/>
      <c r="Y42" s="777"/>
      <c r="Z42" s="777"/>
      <c r="AA42" s="777"/>
      <c r="AB42" s="777"/>
      <c r="AC42" s="777"/>
      <c r="AD42" s="777"/>
      <c r="AE42" s="778"/>
      <c r="AF42" s="779"/>
      <c r="AG42" s="780"/>
      <c r="AH42" s="780"/>
      <c r="AI42" s="780"/>
      <c r="AJ42" s="781"/>
      <c r="AK42" s="827"/>
      <c r="AL42" s="823"/>
      <c r="AM42" s="823"/>
      <c r="AN42" s="823"/>
      <c r="AO42" s="823"/>
      <c r="AP42" s="823"/>
      <c r="AQ42" s="823"/>
      <c r="AR42" s="823"/>
      <c r="AS42" s="823"/>
      <c r="AT42" s="823"/>
      <c r="AU42" s="823"/>
      <c r="AV42" s="823"/>
      <c r="AW42" s="823"/>
      <c r="AX42" s="823"/>
      <c r="AY42" s="823"/>
      <c r="AZ42" s="824"/>
      <c r="BA42" s="824"/>
      <c r="BB42" s="824"/>
      <c r="BC42" s="824"/>
      <c r="BD42" s="824"/>
      <c r="BE42" s="825"/>
      <c r="BF42" s="825"/>
      <c r="BG42" s="825"/>
      <c r="BH42" s="825"/>
      <c r="BI42" s="826"/>
      <c r="BJ42" s="232"/>
      <c r="BK42" s="232"/>
      <c r="BL42" s="232"/>
      <c r="BM42" s="232"/>
      <c r="BN42" s="232"/>
      <c r="BO42" s="241"/>
      <c r="BP42" s="241"/>
      <c r="BQ42" s="238">
        <v>36</v>
      </c>
      <c r="BR42" s="239"/>
      <c r="BS42" s="746"/>
      <c r="BT42" s="747"/>
      <c r="BU42" s="747"/>
      <c r="BV42" s="747"/>
      <c r="BW42" s="747"/>
      <c r="BX42" s="747"/>
      <c r="BY42" s="747"/>
      <c r="BZ42" s="747"/>
      <c r="CA42" s="747"/>
      <c r="CB42" s="747"/>
      <c r="CC42" s="747"/>
      <c r="CD42" s="747"/>
      <c r="CE42" s="747"/>
      <c r="CF42" s="747"/>
      <c r="CG42" s="762"/>
      <c r="CH42" s="743"/>
      <c r="CI42" s="744"/>
      <c r="CJ42" s="744"/>
      <c r="CK42" s="744"/>
      <c r="CL42" s="745"/>
      <c r="CM42" s="743"/>
      <c r="CN42" s="744"/>
      <c r="CO42" s="744"/>
      <c r="CP42" s="744"/>
      <c r="CQ42" s="745"/>
      <c r="CR42" s="743"/>
      <c r="CS42" s="744"/>
      <c r="CT42" s="744"/>
      <c r="CU42" s="744"/>
      <c r="CV42" s="745"/>
      <c r="CW42" s="743"/>
      <c r="CX42" s="744"/>
      <c r="CY42" s="744"/>
      <c r="CZ42" s="744"/>
      <c r="DA42" s="745"/>
      <c r="DB42" s="743"/>
      <c r="DC42" s="744"/>
      <c r="DD42" s="744"/>
      <c r="DE42" s="744"/>
      <c r="DF42" s="745"/>
      <c r="DG42" s="743"/>
      <c r="DH42" s="744"/>
      <c r="DI42" s="744"/>
      <c r="DJ42" s="744"/>
      <c r="DK42" s="745"/>
      <c r="DL42" s="743"/>
      <c r="DM42" s="744"/>
      <c r="DN42" s="744"/>
      <c r="DO42" s="744"/>
      <c r="DP42" s="745"/>
      <c r="DQ42" s="743"/>
      <c r="DR42" s="744"/>
      <c r="DS42" s="744"/>
      <c r="DT42" s="744"/>
      <c r="DU42" s="745"/>
      <c r="DV42" s="746"/>
      <c r="DW42" s="747"/>
      <c r="DX42" s="747"/>
      <c r="DY42" s="747"/>
      <c r="DZ42" s="748"/>
      <c r="EA42" s="230"/>
    </row>
    <row r="43" spans="1:131" ht="26.25" customHeight="1" x14ac:dyDescent="0.15">
      <c r="A43" s="238">
        <v>16</v>
      </c>
      <c r="B43" s="773"/>
      <c r="C43" s="774"/>
      <c r="D43" s="774"/>
      <c r="E43" s="774"/>
      <c r="F43" s="774"/>
      <c r="G43" s="774"/>
      <c r="H43" s="774"/>
      <c r="I43" s="774"/>
      <c r="J43" s="774"/>
      <c r="K43" s="774"/>
      <c r="L43" s="774"/>
      <c r="M43" s="774"/>
      <c r="N43" s="774"/>
      <c r="O43" s="774"/>
      <c r="P43" s="775"/>
      <c r="Q43" s="776"/>
      <c r="R43" s="777"/>
      <c r="S43" s="777"/>
      <c r="T43" s="777"/>
      <c r="U43" s="777"/>
      <c r="V43" s="777"/>
      <c r="W43" s="777"/>
      <c r="X43" s="777"/>
      <c r="Y43" s="777"/>
      <c r="Z43" s="777"/>
      <c r="AA43" s="777"/>
      <c r="AB43" s="777"/>
      <c r="AC43" s="777"/>
      <c r="AD43" s="777"/>
      <c r="AE43" s="778"/>
      <c r="AF43" s="779"/>
      <c r="AG43" s="780"/>
      <c r="AH43" s="780"/>
      <c r="AI43" s="780"/>
      <c r="AJ43" s="781"/>
      <c r="AK43" s="827"/>
      <c r="AL43" s="823"/>
      <c r="AM43" s="823"/>
      <c r="AN43" s="823"/>
      <c r="AO43" s="823"/>
      <c r="AP43" s="823"/>
      <c r="AQ43" s="823"/>
      <c r="AR43" s="823"/>
      <c r="AS43" s="823"/>
      <c r="AT43" s="823"/>
      <c r="AU43" s="823"/>
      <c r="AV43" s="823"/>
      <c r="AW43" s="823"/>
      <c r="AX43" s="823"/>
      <c r="AY43" s="823"/>
      <c r="AZ43" s="824"/>
      <c r="BA43" s="824"/>
      <c r="BB43" s="824"/>
      <c r="BC43" s="824"/>
      <c r="BD43" s="824"/>
      <c r="BE43" s="825"/>
      <c r="BF43" s="825"/>
      <c r="BG43" s="825"/>
      <c r="BH43" s="825"/>
      <c r="BI43" s="826"/>
      <c r="BJ43" s="232"/>
      <c r="BK43" s="232"/>
      <c r="BL43" s="232"/>
      <c r="BM43" s="232"/>
      <c r="BN43" s="232"/>
      <c r="BO43" s="241"/>
      <c r="BP43" s="241"/>
      <c r="BQ43" s="238">
        <v>37</v>
      </c>
      <c r="BR43" s="239"/>
      <c r="BS43" s="746"/>
      <c r="BT43" s="747"/>
      <c r="BU43" s="747"/>
      <c r="BV43" s="747"/>
      <c r="BW43" s="747"/>
      <c r="BX43" s="747"/>
      <c r="BY43" s="747"/>
      <c r="BZ43" s="747"/>
      <c r="CA43" s="747"/>
      <c r="CB43" s="747"/>
      <c r="CC43" s="747"/>
      <c r="CD43" s="747"/>
      <c r="CE43" s="747"/>
      <c r="CF43" s="747"/>
      <c r="CG43" s="762"/>
      <c r="CH43" s="743"/>
      <c r="CI43" s="744"/>
      <c r="CJ43" s="744"/>
      <c r="CK43" s="744"/>
      <c r="CL43" s="745"/>
      <c r="CM43" s="743"/>
      <c r="CN43" s="744"/>
      <c r="CO43" s="744"/>
      <c r="CP43" s="744"/>
      <c r="CQ43" s="745"/>
      <c r="CR43" s="743"/>
      <c r="CS43" s="744"/>
      <c r="CT43" s="744"/>
      <c r="CU43" s="744"/>
      <c r="CV43" s="745"/>
      <c r="CW43" s="743"/>
      <c r="CX43" s="744"/>
      <c r="CY43" s="744"/>
      <c r="CZ43" s="744"/>
      <c r="DA43" s="745"/>
      <c r="DB43" s="743"/>
      <c r="DC43" s="744"/>
      <c r="DD43" s="744"/>
      <c r="DE43" s="744"/>
      <c r="DF43" s="745"/>
      <c r="DG43" s="743"/>
      <c r="DH43" s="744"/>
      <c r="DI43" s="744"/>
      <c r="DJ43" s="744"/>
      <c r="DK43" s="745"/>
      <c r="DL43" s="743"/>
      <c r="DM43" s="744"/>
      <c r="DN43" s="744"/>
      <c r="DO43" s="744"/>
      <c r="DP43" s="745"/>
      <c r="DQ43" s="743"/>
      <c r="DR43" s="744"/>
      <c r="DS43" s="744"/>
      <c r="DT43" s="744"/>
      <c r="DU43" s="745"/>
      <c r="DV43" s="746"/>
      <c r="DW43" s="747"/>
      <c r="DX43" s="747"/>
      <c r="DY43" s="747"/>
      <c r="DZ43" s="748"/>
      <c r="EA43" s="230"/>
    </row>
    <row r="44" spans="1:131" ht="26.25" customHeight="1" x14ac:dyDescent="0.15">
      <c r="A44" s="238">
        <v>17</v>
      </c>
      <c r="B44" s="773"/>
      <c r="C44" s="774"/>
      <c r="D44" s="774"/>
      <c r="E44" s="774"/>
      <c r="F44" s="774"/>
      <c r="G44" s="774"/>
      <c r="H44" s="774"/>
      <c r="I44" s="774"/>
      <c r="J44" s="774"/>
      <c r="K44" s="774"/>
      <c r="L44" s="774"/>
      <c r="M44" s="774"/>
      <c r="N44" s="774"/>
      <c r="O44" s="774"/>
      <c r="P44" s="775"/>
      <c r="Q44" s="776"/>
      <c r="R44" s="777"/>
      <c r="S44" s="777"/>
      <c r="T44" s="777"/>
      <c r="U44" s="777"/>
      <c r="V44" s="777"/>
      <c r="W44" s="777"/>
      <c r="X44" s="777"/>
      <c r="Y44" s="777"/>
      <c r="Z44" s="777"/>
      <c r="AA44" s="777"/>
      <c r="AB44" s="777"/>
      <c r="AC44" s="777"/>
      <c r="AD44" s="777"/>
      <c r="AE44" s="778"/>
      <c r="AF44" s="779"/>
      <c r="AG44" s="780"/>
      <c r="AH44" s="780"/>
      <c r="AI44" s="780"/>
      <c r="AJ44" s="781"/>
      <c r="AK44" s="827"/>
      <c r="AL44" s="823"/>
      <c r="AM44" s="823"/>
      <c r="AN44" s="823"/>
      <c r="AO44" s="823"/>
      <c r="AP44" s="823"/>
      <c r="AQ44" s="823"/>
      <c r="AR44" s="823"/>
      <c r="AS44" s="823"/>
      <c r="AT44" s="823"/>
      <c r="AU44" s="823"/>
      <c r="AV44" s="823"/>
      <c r="AW44" s="823"/>
      <c r="AX44" s="823"/>
      <c r="AY44" s="823"/>
      <c r="AZ44" s="824"/>
      <c r="BA44" s="824"/>
      <c r="BB44" s="824"/>
      <c r="BC44" s="824"/>
      <c r="BD44" s="824"/>
      <c r="BE44" s="825"/>
      <c r="BF44" s="825"/>
      <c r="BG44" s="825"/>
      <c r="BH44" s="825"/>
      <c r="BI44" s="826"/>
      <c r="BJ44" s="232"/>
      <c r="BK44" s="232"/>
      <c r="BL44" s="232"/>
      <c r="BM44" s="232"/>
      <c r="BN44" s="232"/>
      <c r="BO44" s="241"/>
      <c r="BP44" s="241"/>
      <c r="BQ44" s="238">
        <v>38</v>
      </c>
      <c r="BR44" s="239"/>
      <c r="BS44" s="746"/>
      <c r="BT44" s="747"/>
      <c r="BU44" s="747"/>
      <c r="BV44" s="747"/>
      <c r="BW44" s="747"/>
      <c r="BX44" s="747"/>
      <c r="BY44" s="747"/>
      <c r="BZ44" s="747"/>
      <c r="CA44" s="747"/>
      <c r="CB44" s="747"/>
      <c r="CC44" s="747"/>
      <c r="CD44" s="747"/>
      <c r="CE44" s="747"/>
      <c r="CF44" s="747"/>
      <c r="CG44" s="762"/>
      <c r="CH44" s="743"/>
      <c r="CI44" s="744"/>
      <c r="CJ44" s="744"/>
      <c r="CK44" s="744"/>
      <c r="CL44" s="745"/>
      <c r="CM44" s="743"/>
      <c r="CN44" s="744"/>
      <c r="CO44" s="744"/>
      <c r="CP44" s="744"/>
      <c r="CQ44" s="745"/>
      <c r="CR44" s="743"/>
      <c r="CS44" s="744"/>
      <c r="CT44" s="744"/>
      <c r="CU44" s="744"/>
      <c r="CV44" s="745"/>
      <c r="CW44" s="743"/>
      <c r="CX44" s="744"/>
      <c r="CY44" s="744"/>
      <c r="CZ44" s="744"/>
      <c r="DA44" s="745"/>
      <c r="DB44" s="743"/>
      <c r="DC44" s="744"/>
      <c r="DD44" s="744"/>
      <c r="DE44" s="744"/>
      <c r="DF44" s="745"/>
      <c r="DG44" s="743"/>
      <c r="DH44" s="744"/>
      <c r="DI44" s="744"/>
      <c r="DJ44" s="744"/>
      <c r="DK44" s="745"/>
      <c r="DL44" s="743"/>
      <c r="DM44" s="744"/>
      <c r="DN44" s="744"/>
      <c r="DO44" s="744"/>
      <c r="DP44" s="745"/>
      <c r="DQ44" s="743"/>
      <c r="DR44" s="744"/>
      <c r="DS44" s="744"/>
      <c r="DT44" s="744"/>
      <c r="DU44" s="745"/>
      <c r="DV44" s="746"/>
      <c r="DW44" s="747"/>
      <c r="DX44" s="747"/>
      <c r="DY44" s="747"/>
      <c r="DZ44" s="748"/>
      <c r="EA44" s="230"/>
    </row>
    <row r="45" spans="1:131" ht="26.25" customHeight="1" x14ac:dyDescent="0.15">
      <c r="A45" s="238">
        <v>18</v>
      </c>
      <c r="B45" s="773"/>
      <c r="C45" s="774"/>
      <c r="D45" s="774"/>
      <c r="E45" s="774"/>
      <c r="F45" s="774"/>
      <c r="G45" s="774"/>
      <c r="H45" s="774"/>
      <c r="I45" s="774"/>
      <c r="J45" s="774"/>
      <c r="K45" s="774"/>
      <c r="L45" s="774"/>
      <c r="M45" s="774"/>
      <c r="N45" s="774"/>
      <c r="O45" s="774"/>
      <c r="P45" s="775"/>
      <c r="Q45" s="776"/>
      <c r="R45" s="777"/>
      <c r="S45" s="777"/>
      <c r="T45" s="777"/>
      <c r="U45" s="777"/>
      <c r="V45" s="777"/>
      <c r="W45" s="777"/>
      <c r="X45" s="777"/>
      <c r="Y45" s="777"/>
      <c r="Z45" s="777"/>
      <c r="AA45" s="777"/>
      <c r="AB45" s="777"/>
      <c r="AC45" s="777"/>
      <c r="AD45" s="777"/>
      <c r="AE45" s="778"/>
      <c r="AF45" s="779"/>
      <c r="AG45" s="780"/>
      <c r="AH45" s="780"/>
      <c r="AI45" s="780"/>
      <c r="AJ45" s="781"/>
      <c r="AK45" s="827"/>
      <c r="AL45" s="823"/>
      <c r="AM45" s="823"/>
      <c r="AN45" s="823"/>
      <c r="AO45" s="823"/>
      <c r="AP45" s="823"/>
      <c r="AQ45" s="823"/>
      <c r="AR45" s="823"/>
      <c r="AS45" s="823"/>
      <c r="AT45" s="823"/>
      <c r="AU45" s="823"/>
      <c r="AV45" s="823"/>
      <c r="AW45" s="823"/>
      <c r="AX45" s="823"/>
      <c r="AY45" s="823"/>
      <c r="AZ45" s="824"/>
      <c r="BA45" s="824"/>
      <c r="BB45" s="824"/>
      <c r="BC45" s="824"/>
      <c r="BD45" s="824"/>
      <c r="BE45" s="825"/>
      <c r="BF45" s="825"/>
      <c r="BG45" s="825"/>
      <c r="BH45" s="825"/>
      <c r="BI45" s="826"/>
      <c r="BJ45" s="232"/>
      <c r="BK45" s="232"/>
      <c r="BL45" s="232"/>
      <c r="BM45" s="232"/>
      <c r="BN45" s="232"/>
      <c r="BO45" s="241"/>
      <c r="BP45" s="241"/>
      <c r="BQ45" s="238">
        <v>39</v>
      </c>
      <c r="BR45" s="239"/>
      <c r="BS45" s="746"/>
      <c r="BT45" s="747"/>
      <c r="BU45" s="747"/>
      <c r="BV45" s="747"/>
      <c r="BW45" s="747"/>
      <c r="BX45" s="747"/>
      <c r="BY45" s="747"/>
      <c r="BZ45" s="747"/>
      <c r="CA45" s="747"/>
      <c r="CB45" s="747"/>
      <c r="CC45" s="747"/>
      <c r="CD45" s="747"/>
      <c r="CE45" s="747"/>
      <c r="CF45" s="747"/>
      <c r="CG45" s="762"/>
      <c r="CH45" s="743"/>
      <c r="CI45" s="744"/>
      <c r="CJ45" s="744"/>
      <c r="CK45" s="744"/>
      <c r="CL45" s="745"/>
      <c r="CM45" s="743"/>
      <c r="CN45" s="744"/>
      <c r="CO45" s="744"/>
      <c r="CP45" s="744"/>
      <c r="CQ45" s="745"/>
      <c r="CR45" s="743"/>
      <c r="CS45" s="744"/>
      <c r="CT45" s="744"/>
      <c r="CU45" s="744"/>
      <c r="CV45" s="745"/>
      <c r="CW45" s="743"/>
      <c r="CX45" s="744"/>
      <c r="CY45" s="744"/>
      <c r="CZ45" s="744"/>
      <c r="DA45" s="745"/>
      <c r="DB45" s="743"/>
      <c r="DC45" s="744"/>
      <c r="DD45" s="744"/>
      <c r="DE45" s="744"/>
      <c r="DF45" s="745"/>
      <c r="DG45" s="743"/>
      <c r="DH45" s="744"/>
      <c r="DI45" s="744"/>
      <c r="DJ45" s="744"/>
      <c r="DK45" s="745"/>
      <c r="DL45" s="743"/>
      <c r="DM45" s="744"/>
      <c r="DN45" s="744"/>
      <c r="DO45" s="744"/>
      <c r="DP45" s="745"/>
      <c r="DQ45" s="743"/>
      <c r="DR45" s="744"/>
      <c r="DS45" s="744"/>
      <c r="DT45" s="744"/>
      <c r="DU45" s="745"/>
      <c r="DV45" s="746"/>
      <c r="DW45" s="747"/>
      <c r="DX45" s="747"/>
      <c r="DY45" s="747"/>
      <c r="DZ45" s="748"/>
      <c r="EA45" s="230"/>
    </row>
    <row r="46" spans="1:131" ht="26.25" customHeight="1" x14ac:dyDescent="0.15">
      <c r="A46" s="238">
        <v>19</v>
      </c>
      <c r="B46" s="773"/>
      <c r="C46" s="774"/>
      <c r="D46" s="774"/>
      <c r="E46" s="774"/>
      <c r="F46" s="774"/>
      <c r="G46" s="774"/>
      <c r="H46" s="774"/>
      <c r="I46" s="774"/>
      <c r="J46" s="774"/>
      <c r="K46" s="774"/>
      <c r="L46" s="774"/>
      <c r="M46" s="774"/>
      <c r="N46" s="774"/>
      <c r="O46" s="774"/>
      <c r="P46" s="775"/>
      <c r="Q46" s="776"/>
      <c r="R46" s="777"/>
      <c r="S46" s="777"/>
      <c r="T46" s="777"/>
      <c r="U46" s="777"/>
      <c r="V46" s="777"/>
      <c r="W46" s="777"/>
      <c r="X46" s="777"/>
      <c r="Y46" s="777"/>
      <c r="Z46" s="777"/>
      <c r="AA46" s="777"/>
      <c r="AB46" s="777"/>
      <c r="AC46" s="777"/>
      <c r="AD46" s="777"/>
      <c r="AE46" s="778"/>
      <c r="AF46" s="779"/>
      <c r="AG46" s="780"/>
      <c r="AH46" s="780"/>
      <c r="AI46" s="780"/>
      <c r="AJ46" s="781"/>
      <c r="AK46" s="827"/>
      <c r="AL46" s="823"/>
      <c r="AM46" s="823"/>
      <c r="AN46" s="823"/>
      <c r="AO46" s="823"/>
      <c r="AP46" s="823"/>
      <c r="AQ46" s="823"/>
      <c r="AR46" s="823"/>
      <c r="AS46" s="823"/>
      <c r="AT46" s="823"/>
      <c r="AU46" s="823"/>
      <c r="AV46" s="823"/>
      <c r="AW46" s="823"/>
      <c r="AX46" s="823"/>
      <c r="AY46" s="823"/>
      <c r="AZ46" s="824"/>
      <c r="BA46" s="824"/>
      <c r="BB46" s="824"/>
      <c r="BC46" s="824"/>
      <c r="BD46" s="824"/>
      <c r="BE46" s="825"/>
      <c r="BF46" s="825"/>
      <c r="BG46" s="825"/>
      <c r="BH46" s="825"/>
      <c r="BI46" s="826"/>
      <c r="BJ46" s="232"/>
      <c r="BK46" s="232"/>
      <c r="BL46" s="232"/>
      <c r="BM46" s="232"/>
      <c r="BN46" s="232"/>
      <c r="BO46" s="241"/>
      <c r="BP46" s="241"/>
      <c r="BQ46" s="238">
        <v>40</v>
      </c>
      <c r="BR46" s="239"/>
      <c r="BS46" s="746"/>
      <c r="BT46" s="747"/>
      <c r="BU46" s="747"/>
      <c r="BV46" s="747"/>
      <c r="BW46" s="747"/>
      <c r="BX46" s="747"/>
      <c r="BY46" s="747"/>
      <c r="BZ46" s="747"/>
      <c r="CA46" s="747"/>
      <c r="CB46" s="747"/>
      <c r="CC46" s="747"/>
      <c r="CD46" s="747"/>
      <c r="CE46" s="747"/>
      <c r="CF46" s="747"/>
      <c r="CG46" s="762"/>
      <c r="CH46" s="743"/>
      <c r="CI46" s="744"/>
      <c r="CJ46" s="744"/>
      <c r="CK46" s="744"/>
      <c r="CL46" s="745"/>
      <c r="CM46" s="743"/>
      <c r="CN46" s="744"/>
      <c r="CO46" s="744"/>
      <c r="CP46" s="744"/>
      <c r="CQ46" s="745"/>
      <c r="CR46" s="743"/>
      <c r="CS46" s="744"/>
      <c r="CT46" s="744"/>
      <c r="CU46" s="744"/>
      <c r="CV46" s="745"/>
      <c r="CW46" s="743"/>
      <c r="CX46" s="744"/>
      <c r="CY46" s="744"/>
      <c r="CZ46" s="744"/>
      <c r="DA46" s="745"/>
      <c r="DB46" s="743"/>
      <c r="DC46" s="744"/>
      <c r="DD46" s="744"/>
      <c r="DE46" s="744"/>
      <c r="DF46" s="745"/>
      <c r="DG46" s="743"/>
      <c r="DH46" s="744"/>
      <c r="DI46" s="744"/>
      <c r="DJ46" s="744"/>
      <c r="DK46" s="745"/>
      <c r="DL46" s="743"/>
      <c r="DM46" s="744"/>
      <c r="DN46" s="744"/>
      <c r="DO46" s="744"/>
      <c r="DP46" s="745"/>
      <c r="DQ46" s="743"/>
      <c r="DR46" s="744"/>
      <c r="DS46" s="744"/>
      <c r="DT46" s="744"/>
      <c r="DU46" s="745"/>
      <c r="DV46" s="746"/>
      <c r="DW46" s="747"/>
      <c r="DX46" s="747"/>
      <c r="DY46" s="747"/>
      <c r="DZ46" s="748"/>
      <c r="EA46" s="230"/>
    </row>
    <row r="47" spans="1:131" ht="26.25" customHeight="1" x14ac:dyDescent="0.15">
      <c r="A47" s="238">
        <v>20</v>
      </c>
      <c r="B47" s="773"/>
      <c r="C47" s="774"/>
      <c r="D47" s="774"/>
      <c r="E47" s="774"/>
      <c r="F47" s="774"/>
      <c r="G47" s="774"/>
      <c r="H47" s="774"/>
      <c r="I47" s="774"/>
      <c r="J47" s="774"/>
      <c r="K47" s="774"/>
      <c r="L47" s="774"/>
      <c r="M47" s="774"/>
      <c r="N47" s="774"/>
      <c r="O47" s="774"/>
      <c r="P47" s="775"/>
      <c r="Q47" s="776"/>
      <c r="R47" s="777"/>
      <c r="S47" s="777"/>
      <c r="T47" s="777"/>
      <c r="U47" s="777"/>
      <c r="V47" s="777"/>
      <c r="W47" s="777"/>
      <c r="X47" s="777"/>
      <c r="Y47" s="777"/>
      <c r="Z47" s="777"/>
      <c r="AA47" s="777"/>
      <c r="AB47" s="777"/>
      <c r="AC47" s="777"/>
      <c r="AD47" s="777"/>
      <c r="AE47" s="778"/>
      <c r="AF47" s="779"/>
      <c r="AG47" s="780"/>
      <c r="AH47" s="780"/>
      <c r="AI47" s="780"/>
      <c r="AJ47" s="781"/>
      <c r="AK47" s="827"/>
      <c r="AL47" s="823"/>
      <c r="AM47" s="823"/>
      <c r="AN47" s="823"/>
      <c r="AO47" s="823"/>
      <c r="AP47" s="823"/>
      <c r="AQ47" s="823"/>
      <c r="AR47" s="823"/>
      <c r="AS47" s="823"/>
      <c r="AT47" s="823"/>
      <c r="AU47" s="823"/>
      <c r="AV47" s="823"/>
      <c r="AW47" s="823"/>
      <c r="AX47" s="823"/>
      <c r="AY47" s="823"/>
      <c r="AZ47" s="824"/>
      <c r="BA47" s="824"/>
      <c r="BB47" s="824"/>
      <c r="BC47" s="824"/>
      <c r="BD47" s="824"/>
      <c r="BE47" s="825"/>
      <c r="BF47" s="825"/>
      <c r="BG47" s="825"/>
      <c r="BH47" s="825"/>
      <c r="BI47" s="826"/>
      <c r="BJ47" s="232"/>
      <c r="BK47" s="232"/>
      <c r="BL47" s="232"/>
      <c r="BM47" s="232"/>
      <c r="BN47" s="232"/>
      <c r="BO47" s="241"/>
      <c r="BP47" s="241"/>
      <c r="BQ47" s="238">
        <v>41</v>
      </c>
      <c r="BR47" s="239"/>
      <c r="BS47" s="746"/>
      <c r="BT47" s="747"/>
      <c r="BU47" s="747"/>
      <c r="BV47" s="747"/>
      <c r="BW47" s="747"/>
      <c r="BX47" s="747"/>
      <c r="BY47" s="747"/>
      <c r="BZ47" s="747"/>
      <c r="CA47" s="747"/>
      <c r="CB47" s="747"/>
      <c r="CC47" s="747"/>
      <c r="CD47" s="747"/>
      <c r="CE47" s="747"/>
      <c r="CF47" s="747"/>
      <c r="CG47" s="762"/>
      <c r="CH47" s="743"/>
      <c r="CI47" s="744"/>
      <c r="CJ47" s="744"/>
      <c r="CK47" s="744"/>
      <c r="CL47" s="745"/>
      <c r="CM47" s="743"/>
      <c r="CN47" s="744"/>
      <c r="CO47" s="744"/>
      <c r="CP47" s="744"/>
      <c r="CQ47" s="745"/>
      <c r="CR47" s="743"/>
      <c r="CS47" s="744"/>
      <c r="CT47" s="744"/>
      <c r="CU47" s="744"/>
      <c r="CV47" s="745"/>
      <c r="CW47" s="743"/>
      <c r="CX47" s="744"/>
      <c r="CY47" s="744"/>
      <c r="CZ47" s="744"/>
      <c r="DA47" s="745"/>
      <c r="DB47" s="743"/>
      <c r="DC47" s="744"/>
      <c r="DD47" s="744"/>
      <c r="DE47" s="744"/>
      <c r="DF47" s="745"/>
      <c r="DG47" s="743"/>
      <c r="DH47" s="744"/>
      <c r="DI47" s="744"/>
      <c r="DJ47" s="744"/>
      <c r="DK47" s="745"/>
      <c r="DL47" s="743"/>
      <c r="DM47" s="744"/>
      <c r="DN47" s="744"/>
      <c r="DO47" s="744"/>
      <c r="DP47" s="745"/>
      <c r="DQ47" s="743"/>
      <c r="DR47" s="744"/>
      <c r="DS47" s="744"/>
      <c r="DT47" s="744"/>
      <c r="DU47" s="745"/>
      <c r="DV47" s="746"/>
      <c r="DW47" s="747"/>
      <c r="DX47" s="747"/>
      <c r="DY47" s="747"/>
      <c r="DZ47" s="748"/>
      <c r="EA47" s="230"/>
    </row>
    <row r="48" spans="1:131" ht="26.25" customHeight="1" x14ac:dyDescent="0.15">
      <c r="A48" s="238">
        <v>21</v>
      </c>
      <c r="B48" s="773"/>
      <c r="C48" s="774"/>
      <c r="D48" s="774"/>
      <c r="E48" s="774"/>
      <c r="F48" s="774"/>
      <c r="G48" s="774"/>
      <c r="H48" s="774"/>
      <c r="I48" s="774"/>
      <c r="J48" s="774"/>
      <c r="K48" s="774"/>
      <c r="L48" s="774"/>
      <c r="M48" s="774"/>
      <c r="N48" s="774"/>
      <c r="O48" s="774"/>
      <c r="P48" s="775"/>
      <c r="Q48" s="776"/>
      <c r="R48" s="777"/>
      <c r="S48" s="777"/>
      <c r="T48" s="777"/>
      <c r="U48" s="777"/>
      <c r="V48" s="777"/>
      <c r="W48" s="777"/>
      <c r="X48" s="777"/>
      <c r="Y48" s="777"/>
      <c r="Z48" s="777"/>
      <c r="AA48" s="777"/>
      <c r="AB48" s="777"/>
      <c r="AC48" s="777"/>
      <c r="AD48" s="777"/>
      <c r="AE48" s="778"/>
      <c r="AF48" s="779"/>
      <c r="AG48" s="780"/>
      <c r="AH48" s="780"/>
      <c r="AI48" s="780"/>
      <c r="AJ48" s="781"/>
      <c r="AK48" s="827"/>
      <c r="AL48" s="823"/>
      <c r="AM48" s="823"/>
      <c r="AN48" s="823"/>
      <c r="AO48" s="823"/>
      <c r="AP48" s="823"/>
      <c r="AQ48" s="823"/>
      <c r="AR48" s="823"/>
      <c r="AS48" s="823"/>
      <c r="AT48" s="823"/>
      <c r="AU48" s="823"/>
      <c r="AV48" s="823"/>
      <c r="AW48" s="823"/>
      <c r="AX48" s="823"/>
      <c r="AY48" s="823"/>
      <c r="AZ48" s="824"/>
      <c r="BA48" s="824"/>
      <c r="BB48" s="824"/>
      <c r="BC48" s="824"/>
      <c r="BD48" s="824"/>
      <c r="BE48" s="825"/>
      <c r="BF48" s="825"/>
      <c r="BG48" s="825"/>
      <c r="BH48" s="825"/>
      <c r="BI48" s="826"/>
      <c r="BJ48" s="232"/>
      <c r="BK48" s="232"/>
      <c r="BL48" s="232"/>
      <c r="BM48" s="232"/>
      <c r="BN48" s="232"/>
      <c r="BO48" s="241"/>
      <c r="BP48" s="241"/>
      <c r="BQ48" s="238">
        <v>42</v>
      </c>
      <c r="BR48" s="239"/>
      <c r="BS48" s="746"/>
      <c r="BT48" s="747"/>
      <c r="BU48" s="747"/>
      <c r="BV48" s="747"/>
      <c r="BW48" s="747"/>
      <c r="BX48" s="747"/>
      <c r="BY48" s="747"/>
      <c r="BZ48" s="747"/>
      <c r="CA48" s="747"/>
      <c r="CB48" s="747"/>
      <c r="CC48" s="747"/>
      <c r="CD48" s="747"/>
      <c r="CE48" s="747"/>
      <c r="CF48" s="747"/>
      <c r="CG48" s="762"/>
      <c r="CH48" s="743"/>
      <c r="CI48" s="744"/>
      <c r="CJ48" s="744"/>
      <c r="CK48" s="744"/>
      <c r="CL48" s="745"/>
      <c r="CM48" s="743"/>
      <c r="CN48" s="744"/>
      <c r="CO48" s="744"/>
      <c r="CP48" s="744"/>
      <c r="CQ48" s="745"/>
      <c r="CR48" s="743"/>
      <c r="CS48" s="744"/>
      <c r="CT48" s="744"/>
      <c r="CU48" s="744"/>
      <c r="CV48" s="745"/>
      <c r="CW48" s="743"/>
      <c r="CX48" s="744"/>
      <c r="CY48" s="744"/>
      <c r="CZ48" s="744"/>
      <c r="DA48" s="745"/>
      <c r="DB48" s="743"/>
      <c r="DC48" s="744"/>
      <c r="DD48" s="744"/>
      <c r="DE48" s="744"/>
      <c r="DF48" s="745"/>
      <c r="DG48" s="743"/>
      <c r="DH48" s="744"/>
      <c r="DI48" s="744"/>
      <c r="DJ48" s="744"/>
      <c r="DK48" s="745"/>
      <c r="DL48" s="743"/>
      <c r="DM48" s="744"/>
      <c r="DN48" s="744"/>
      <c r="DO48" s="744"/>
      <c r="DP48" s="745"/>
      <c r="DQ48" s="743"/>
      <c r="DR48" s="744"/>
      <c r="DS48" s="744"/>
      <c r="DT48" s="744"/>
      <c r="DU48" s="745"/>
      <c r="DV48" s="746"/>
      <c r="DW48" s="747"/>
      <c r="DX48" s="747"/>
      <c r="DY48" s="747"/>
      <c r="DZ48" s="748"/>
      <c r="EA48" s="230"/>
    </row>
    <row r="49" spans="1:131" ht="26.25" customHeight="1" x14ac:dyDescent="0.15">
      <c r="A49" s="238">
        <v>22</v>
      </c>
      <c r="B49" s="773"/>
      <c r="C49" s="774"/>
      <c r="D49" s="774"/>
      <c r="E49" s="774"/>
      <c r="F49" s="774"/>
      <c r="G49" s="774"/>
      <c r="H49" s="774"/>
      <c r="I49" s="774"/>
      <c r="J49" s="774"/>
      <c r="K49" s="774"/>
      <c r="L49" s="774"/>
      <c r="M49" s="774"/>
      <c r="N49" s="774"/>
      <c r="O49" s="774"/>
      <c r="P49" s="775"/>
      <c r="Q49" s="776"/>
      <c r="R49" s="777"/>
      <c r="S49" s="777"/>
      <c r="T49" s="777"/>
      <c r="U49" s="777"/>
      <c r="V49" s="777"/>
      <c r="W49" s="777"/>
      <c r="X49" s="777"/>
      <c r="Y49" s="777"/>
      <c r="Z49" s="777"/>
      <c r="AA49" s="777"/>
      <c r="AB49" s="777"/>
      <c r="AC49" s="777"/>
      <c r="AD49" s="777"/>
      <c r="AE49" s="778"/>
      <c r="AF49" s="779"/>
      <c r="AG49" s="780"/>
      <c r="AH49" s="780"/>
      <c r="AI49" s="780"/>
      <c r="AJ49" s="781"/>
      <c r="AK49" s="827"/>
      <c r="AL49" s="823"/>
      <c r="AM49" s="823"/>
      <c r="AN49" s="823"/>
      <c r="AO49" s="823"/>
      <c r="AP49" s="823"/>
      <c r="AQ49" s="823"/>
      <c r="AR49" s="823"/>
      <c r="AS49" s="823"/>
      <c r="AT49" s="823"/>
      <c r="AU49" s="823"/>
      <c r="AV49" s="823"/>
      <c r="AW49" s="823"/>
      <c r="AX49" s="823"/>
      <c r="AY49" s="823"/>
      <c r="AZ49" s="824"/>
      <c r="BA49" s="824"/>
      <c r="BB49" s="824"/>
      <c r="BC49" s="824"/>
      <c r="BD49" s="824"/>
      <c r="BE49" s="825"/>
      <c r="BF49" s="825"/>
      <c r="BG49" s="825"/>
      <c r="BH49" s="825"/>
      <c r="BI49" s="826"/>
      <c r="BJ49" s="232"/>
      <c r="BK49" s="232"/>
      <c r="BL49" s="232"/>
      <c r="BM49" s="232"/>
      <c r="BN49" s="232"/>
      <c r="BO49" s="241"/>
      <c r="BP49" s="241"/>
      <c r="BQ49" s="238">
        <v>43</v>
      </c>
      <c r="BR49" s="239"/>
      <c r="BS49" s="746"/>
      <c r="BT49" s="747"/>
      <c r="BU49" s="747"/>
      <c r="BV49" s="747"/>
      <c r="BW49" s="747"/>
      <c r="BX49" s="747"/>
      <c r="BY49" s="747"/>
      <c r="BZ49" s="747"/>
      <c r="CA49" s="747"/>
      <c r="CB49" s="747"/>
      <c r="CC49" s="747"/>
      <c r="CD49" s="747"/>
      <c r="CE49" s="747"/>
      <c r="CF49" s="747"/>
      <c r="CG49" s="762"/>
      <c r="CH49" s="743"/>
      <c r="CI49" s="744"/>
      <c r="CJ49" s="744"/>
      <c r="CK49" s="744"/>
      <c r="CL49" s="745"/>
      <c r="CM49" s="743"/>
      <c r="CN49" s="744"/>
      <c r="CO49" s="744"/>
      <c r="CP49" s="744"/>
      <c r="CQ49" s="745"/>
      <c r="CR49" s="743"/>
      <c r="CS49" s="744"/>
      <c r="CT49" s="744"/>
      <c r="CU49" s="744"/>
      <c r="CV49" s="745"/>
      <c r="CW49" s="743"/>
      <c r="CX49" s="744"/>
      <c r="CY49" s="744"/>
      <c r="CZ49" s="744"/>
      <c r="DA49" s="745"/>
      <c r="DB49" s="743"/>
      <c r="DC49" s="744"/>
      <c r="DD49" s="744"/>
      <c r="DE49" s="744"/>
      <c r="DF49" s="745"/>
      <c r="DG49" s="743"/>
      <c r="DH49" s="744"/>
      <c r="DI49" s="744"/>
      <c r="DJ49" s="744"/>
      <c r="DK49" s="745"/>
      <c r="DL49" s="743"/>
      <c r="DM49" s="744"/>
      <c r="DN49" s="744"/>
      <c r="DO49" s="744"/>
      <c r="DP49" s="745"/>
      <c r="DQ49" s="743"/>
      <c r="DR49" s="744"/>
      <c r="DS49" s="744"/>
      <c r="DT49" s="744"/>
      <c r="DU49" s="745"/>
      <c r="DV49" s="746"/>
      <c r="DW49" s="747"/>
      <c r="DX49" s="747"/>
      <c r="DY49" s="747"/>
      <c r="DZ49" s="748"/>
      <c r="EA49" s="230"/>
    </row>
    <row r="50" spans="1:131" ht="26.25" customHeight="1" x14ac:dyDescent="0.15">
      <c r="A50" s="238">
        <v>23</v>
      </c>
      <c r="B50" s="773"/>
      <c r="C50" s="774"/>
      <c r="D50" s="774"/>
      <c r="E50" s="774"/>
      <c r="F50" s="774"/>
      <c r="G50" s="774"/>
      <c r="H50" s="774"/>
      <c r="I50" s="774"/>
      <c r="J50" s="774"/>
      <c r="K50" s="774"/>
      <c r="L50" s="774"/>
      <c r="M50" s="774"/>
      <c r="N50" s="774"/>
      <c r="O50" s="774"/>
      <c r="P50" s="775"/>
      <c r="Q50" s="828"/>
      <c r="R50" s="829"/>
      <c r="S50" s="829"/>
      <c r="T50" s="829"/>
      <c r="U50" s="829"/>
      <c r="V50" s="829"/>
      <c r="W50" s="829"/>
      <c r="X50" s="829"/>
      <c r="Y50" s="829"/>
      <c r="Z50" s="829"/>
      <c r="AA50" s="829"/>
      <c r="AB50" s="829"/>
      <c r="AC50" s="829"/>
      <c r="AD50" s="829"/>
      <c r="AE50" s="830"/>
      <c r="AF50" s="779"/>
      <c r="AG50" s="780"/>
      <c r="AH50" s="780"/>
      <c r="AI50" s="780"/>
      <c r="AJ50" s="781"/>
      <c r="AK50" s="832"/>
      <c r="AL50" s="829"/>
      <c r="AM50" s="829"/>
      <c r="AN50" s="829"/>
      <c r="AO50" s="829"/>
      <c r="AP50" s="829"/>
      <c r="AQ50" s="829"/>
      <c r="AR50" s="829"/>
      <c r="AS50" s="829"/>
      <c r="AT50" s="829"/>
      <c r="AU50" s="829"/>
      <c r="AV50" s="829"/>
      <c r="AW50" s="829"/>
      <c r="AX50" s="829"/>
      <c r="AY50" s="829"/>
      <c r="AZ50" s="831"/>
      <c r="BA50" s="831"/>
      <c r="BB50" s="831"/>
      <c r="BC50" s="831"/>
      <c r="BD50" s="831"/>
      <c r="BE50" s="825"/>
      <c r="BF50" s="825"/>
      <c r="BG50" s="825"/>
      <c r="BH50" s="825"/>
      <c r="BI50" s="826"/>
      <c r="BJ50" s="232"/>
      <c r="BK50" s="232"/>
      <c r="BL50" s="232"/>
      <c r="BM50" s="232"/>
      <c r="BN50" s="232"/>
      <c r="BO50" s="241"/>
      <c r="BP50" s="241"/>
      <c r="BQ50" s="238">
        <v>44</v>
      </c>
      <c r="BR50" s="239"/>
      <c r="BS50" s="746"/>
      <c r="BT50" s="747"/>
      <c r="BU50" s="747"/>
      <c r="BV50" s="747"/>
      <c r="BW50" s="747"/>
      <c r="BX50" s="747"/>
      <c r="BY50" s="747"/>
      <c r="BZ50" s="747"/>
      <c r="CA50" s="747"/>
      <c r="CB50" s="747"/>
      <c r="CC50" s="747"/>
      <c r="CD50" s="747"/>
      <c r="CE50" s="747"/>
      <c r="CF50" s="747"/>
      <c r="CG50" s="762"/>
      <c r="CH50" s="743"/>
      <c r="CI50" s="744"/>
      <c r="CJ50" s="744"/>
      <c r="CK50" s="744"/>
      <c r="CL50" s="745"/>
      <c r="CM50" s="743"/>
      <c r="CN50" s="744"/>
      <c r="CO50" s="744"/>
      <c r="CP50" s="744"/>
      <c r="CQ50" s="745"/>
      <c r="CR50" s="743"/>
      <c r="CS50" s="744"/>
      <c r="CT50" s="744"/>
      <c r="CU50" s="744"/>
      <c r="CV50" s="745"/>
      <c r="CW50" s="743"/>
      <c r="CX50" s="744"/>
      <c r="CY50" s="744"/>
      <c r="CZ50" s="744"/>
      <c r="DA50" s="745"/>
      <c r="DB50" s="743"/>
      <c r="DC50" s="744"/>
      <c r="DD50" s="744"/>
      <c r="DE50" s="744"/>
      <c r="DF50" s="745"/>
      <c r="DG50" s="743"/>
      <c r="DH50" s="744"/>
      <c r="DI50" s="744"/>
      <c r="DJ50" s="744"/>
      <c r="DK50" s="745"/>
      <c r="DL50" s="743"/>
      <c r="DM50" s="744"/>
      <c r="DN50" s="744"/>
      <c r="DO50" s="744"/>
      <c r="DP50" s="745"/>
      <c r="DQ50" s="743"/>
      <c r="DR50" s="744"/>
      <c r="DS50" s="744"/>
      <c r="DT50" s="744"/>
      <c r="DU50" s="745"/>
      <c r="DV50" s="746"/>
      <c r="DW50" s="747"/>
      <c r="DX50" s="747"/>
      <c r="DY50" s="747"/>
      <c r="DZ50" s="748"/>
      <c r="EA50" s="230"/>
    </row>
    <row r="51" spans="1:131" ht="26.25" customHeight="1" x14ac:dyDescent="0.15">
      <c r="A51" s="238">
        <v>24</v>
      </c>
      <c r="B51" s="773"/>
      <c r="C51" s="774"/>
      <c r="D51" s="774"/>
      <c r="E51" s="774"/>
      <c r="F51" s="774"/>
      <c r="G51" s="774"/>
      <c r="H51" s="774"/>
      <c r="I51" s="774"/>
      <c r="J51" s="774"/>
      <c r="K51" s="774"/>
      <c r="L51" s="774"/>
      <c r="M51" s="774"/>
      <c r="N51" s="774"/>
      <c r="O51" s="774"/>
      <c r="P51" s="775"/>
      <c r="Q51" s="828"/>
      <c r="R51" s="829"/>
      <c r="S51" s="829"/>
      <c r="T51" s="829"/>
      <c r="U51" s="829"/>
      <c r="V51" s="829"/>
      <c r="W51" s="829"/>
      <c r="X51" s="829"/>
      <c r="Y51" s="829"/>
      <c r="Z51" s="829"/>
      <c r="AA51" s="829"/>
      <c r="AB51" s="829"/>
      <c r="AC51" s="829"/>
      <c r="AD51" s="829"/>
      <c r="AE51" s="830"/>
      <c r="AF51" s="779"/>
      <c r="AG51" s="780"/>
      <c r="AH51" s="780"/>
      <c r="AI51" s="780"/>
      <c r="AJ51" s="781"/>
      <c r="AK51" s="832"/>
      <c r="AL51" s="829"/>
      <c r="AM51" s="829"/>
      <c r="AN51" s="829"/>
      <c r="AO51" s="829"/>
      <c r="AP51" s="829"/>
      <c r="AQ51" s="829"/>
      <c r="AR51" s="829"/>
      <c r="AS51" s="829"/>
      <c r="AT51" s="829"/>
      <c r="AU51" s="829"/>
      <c r="AV51" s="829"/>
      <c r="AW51" s="829"/>
      <c r="AX51" s="829"/>
      <c r="AY51" s="829"/>
      <c r="AZ51" s="831"/>
      <c r="BA51" s="831"/>
      <c r="BB51" s="831"/>
      <c r="BC51" s="831"/>
      <c r="BD51" s="831"/>
      <c r="BE51" s="825"/>
      <c r="BF51" s="825"/>
      <c r="BG51" s="825"/>
      <c r="BH51" s="825"/>
      <c r="BI51" s="826"/>
      <c r="BJ51" s="232"/>
      <c r="BK51" s="232"/>
      <c r="BL51" s="232"/>
      <c r="BM51" s="232"/>
      <c r="BN51" s="232"/>
      <c r="BO51" s="241"/>
      <c r="BP51" s="241"/>
      <c r="BQ51" s="238">
        <v>45</v>
      </c>
      <c r="BR51" s="239"/>
      <c r="BS51" s="746"/>
      <c r="BT51" s="747"/>
      <c r="BU51" s="747"/>
      <c r="BV51" s="747"/>
      <c r="BW51" s="747"/>
      <c r="BX51" s="747"/>
      <c r="BY51" s="747"/>
      <c r="BZ51" s="747"/>
      <c r="CA51" s="747"/>
      <c r="CB51" s="747"/>
      <c r="CC51" s="747"/>
      <c r="CD51" s="747"/>
      <c r="CE51" s="747"/>
      <c r="CF51" s="747"/>
      <c r="CG51" s="762"/>
      <c r="CH51" s="743"/>
      <c r="CI51" s="744"/>
      <c r="CJ51" s="744"/>
      <c r="CK51" s="744"/>
      <c r="CL51" s="745"/>
      <c r="CM51" s="743"/>
      <c r="CN51" s="744"/>
      <c r="CO51" s="744"/>
      <c r="CP51" s="744"/>
      <c r="CQ51" s="745"/>
      <c r="CR51" s="743"/>
      <c r="CS51" s="744"/>
      <c r="CT51" s="744"/>
      <c r="CU51" s="744"/>
      <c r="CV51" s="745"/>
      <c r="CW51" s="743"/>
      <c r="CX51" s="744"/>
      <c r="CY51" s="744"/>
      <c r="CZ51" s="744"/>
      <c r="DA51" s="745"/>
      <c r="DB51" s="743"/>
      <c r="DC51" s="744"/>
      <c r="DD51" s="744"/>
      <c r="DE51" s="744"/>
      <c r="DF51" s="745"/>
      <c r="DG51" s="743"/>
      <c r="DH51" s="744"/>
      <c r="DI51" s="744"/>
      <c r="DJ51" s="744"/>
      <c r="DK51" s="745"/>
      <c r="DL51" s="743"/>
      <c r="DM51" s="744"/>
      <c r="DN51" s="744"/>
      <c r="DO51" s="744"/>
      <c r="DP51" s="745"/>
      <c r="DQ51" s="743"/>
      <c r="DR51" s="744"/>
      <c r="DS51" s="744"/>
      <c r="DT51" s="744"/>
      <c r="DU51" s="745"/>
      <c r="DV51" s="746"/>
      <c r="DW51" s="747"/>
      <c r="DX51" s="747"/>
      <c r="DY51" s="747"/>
      <c r="DZ51" s="748"/>
      <c r="EA51" s="230"/>
    </row>
    <row r="52" spans="1:131" ht="26.25" customHeight="1" x14ac:dyDescent="0.15">
      <c r="A52" s="238">
        <v>25</v>
      </c>
      <c r="B52" s="773"/>
      <c r="C52" s="774"/>
      <c r="D52" s="774"/>
      <c r="E52" s="774"/>
      <c r="F52" s="774"/>
      <c r="G52" s="774"/>
      <c r="H52" s="774"/>
      <c r="I52" s="774"/>
      <c r="J52" s="774"/>
      <c r="K52" s="774"/>
      <c r="L52" s="774"/>
      <c r="M52" s="774"/>
      <c r="N52" s="774"/>
      <c r="O52" s="774"/>
      <c r="P52" s="775"/>
      <c r="Q52" s="828"/>
      <c r="R52" s="829"/>
      <c r="S52" s="829"/>
      <c r="T52" s="829"/>
      <c r="U52" s="829"/>
      <c r="V52" s="829"/>
      <c r="W52" s="829"/>
      <c r="X52" s="829"/>
      <c r="Y52" s="829"/>
      <c r="Z52" s="829"/>
      <c r="AA52" s="829"/>
      <c r="AB52" s="829"/>
      <c r="AC52" s="829"/>
      <c r="AD52" s="829"/>
      <c r="AE52" s="830"/>
      <c r="AF52" s="779"/>
      <c r="AG52" s="780"/>
      <c r="AH52" s="780"/>
      <c r="AI52" s="780"/>
      <c r="AJ52" s="781"/>
      <c r="AK52" s="832"/>
      <c r="AL52" s="829"/>
      <c r="AM52" s="829"/>
      <c r="AN52" s="829"/>
      <c r="AO52" s="829"/>
      <c r="AP52" s="829"/>
      <c r="AQ52" s="829"/>
      <c r="AR52" s="829"/>
      <c r="AS52" s="829"/>
      <c r="AT52" s="829"/>
      <c r="AU52" s="829"/>
      <c r="AV52" s="829"/>
      <c r="AW52" s="829"/>
      <c r="AX52" s="829"/>
      <c r="AY52" s="829"/>
      <c r="AZ52" s="831"/>
      <c r="BA52" s="831"/>
      <c r="BB52" s="831"/>
      <c r="BC52" s="831"/>
      <c r="BD52" s="831"/>
      <c r="BE52" s="825"/>
      <c r="BF52" s="825"/>
      <c r="BG52" s="825"/>
      <c r="BH52" s="825"/>
      <c r="BI52" s="826"/>
      <c r="BJ52" s="232"/>
      <c r="BK52" s="232"/>
      <c r="BL52" s="232"/>
      <c r="BM52" s="232"/>
      <c r="BN52" s="232"/>
      <c r="BO52" s="241"/>
      <c r="BP52" s="241"/>
      <c r="BQ52" s="238">
        <v>46</v>
      </c>
      <c r="BR52" s="239"/>
      <c r="BS52" s="746"/>
      <c r="BT52" s="747"/>
      <c r="BU52" s="747"/>
      <c r="BV52" s="747"/>
      <c r="BW52" s="747"/>
      <c r="BX52" s="747"/>
      <c r="BY52" s="747"/>
      <c r="BZ52" s="747"/>
      <c r="CA52" s="747"/>
      <c r="CB52" s="747"/>
      <c r="CC52" s="747"/>
      <c r="CD52" s="747"/>
      <c r="CE52" s="747"/>
      <c r="CF52" s="747"/>
      <c r="CG52" s="762"/>
      <c r="CH52" s="743"/>
      <c r="CI52" s="744"/>
      <c r="CJ52" s="744"/>
      <c r="CK52" s="744"/>
      <c r="CL52" s="745"/>
      <c r="CM52" s="743"/>
      <c r="CN52" s="744"/>
      <c r="CO52" s="744"/>
      <c r="CP52" s="744"/>
      <c r="CQ52" s="745"/>
      <c r="CR52" s="743"/>
      <c r="CS52" s="744"/>
      <c r="CT52" s="744"/>
      <c r="CU52" s="744"/>
      <c r="CV52" s="745"/>
      <c r="CW52" s="743"/>
      <c r="CX52" s="744"/>
      <c r="CY52" s="744"/>
      <c r="CZ52" s="744"/>
      <c r="DA52" s="745"/>
      <c r="DB52" s="743"/>
      <c r="DC52" s="744"/>
      <c r="DD52" s="744"/>
      <c r="DE52" s="744"/>
      <c r="DF52" s="745"/>
      <c r="DG52" s="743"/>
      <c r="DH52" s="744"/>
      <c r="DI52" s="744"/>
      <c r="DJ52" s="744"/>
      <c r="DK52" s="745"/>
      <c r="DL52" s="743"/>
      <c r="DM52" s="744"/>
      <c r="DN52" s="744"/>
      <c r="DO52" s="744"/>
      <c r="DP52" s="745"/>
      <c r="DQ52" s="743"/>
      <c r="DR52" s="744"/>
      <c r="DS52" s="744"/>
      <c r="DT52" s="744"/>
      <c r="DU52" s="745"/>
      <c r="DV52" s="746"/>
      <c r="DW52" s="747"/>
      <c r="DX52" s="747"/>
      <c r="DY52" s="747"/>
      <c r="DZ52" s="748"/>
      <c r="EA52" s="230"/>
    </row>
    <row r="53" spans="1:131" ht="26.25" customHeight="1" x14ac:dyDescent="0.15">
      <c r="A53" s="238">
        <v>26</v>
      </c>
      <c r="B53" s="773"/>
      <c r="C53" s="774"/>
      <c r="D53" s="774"/>
      <c r="E53" s="774"/>
      <c r="F53" s="774"/>
      <c r="G53" s="774"/>
      <c r="H53" s="774"/>
      <c r="I53" s="774"/>
      <c r="J53" s="774"/>
      <c r="K53" s="774"/>
      <c r="L53" s="774"/>
      <c r="M53" s="774"/>
      <c r="N53" s="774"/>
      <c r="O53" s="774"/>
      <c r="P53" s="775"/>
      <c r="Q53" s="828"/>
      <c r="R53" s="829"/>
      <c r="S53" s="829"/>
      <c r="T53" s="829"/>
      <c r="U53" s="829"/>
      <c r="V53" s="829"/>
      <c r="W53" s="829"/>
      <c r="X53" s="829"/>
      <c r="Y53" s="829"/>
      <c r="Z53" s="829"/>
      <c r="AA53" s="829"/>
      <c r="AB53" s="829"/>
      <c r="AC53" s="829"/>
      <c r="AD53" s="829"/>
      <c r="AE53" s="830"/>
      <c r="AF53" s="779"/>
      <c r="AG53" s="780"/>
      <c r="AH53" s="780"/>
      <c r="AI53" s="780"/>
      <c r="AJ53" s="781"/>
      <c r="AK53" s="832"/>
      <c r="AL53" s="829"/>
      <c r="AM53" s="829"/>
      <c r="AN53" s="829"/>
      <c r="AO53" s="829"/>
      <c r="AP53" s="829"/>
      <c r="AQ53" s="829"/>
      <c r="AR53" s="829"/>
      <c r="AS53" s="829"/>
      <c r="AT53" s="829"/>
      <c r="AU53" s="829"/>
      <c r="AV53" s="829"/>
      <c r="AW53" s="829"/>
      <c r="AX53" s="829"/>
      <c r="AY53" s="829"/>
      <c r="AZ53" s="831"/>
      <c r="BA53" s="831"/>
      <c r="BB53" s="831"/>
      <c r="BC53" s="831"/>
      <c r="BD53" s="831"/>
      <c r="BE53" s="825"/>
      <c r="BF53" s="825"/>
      <c r="BG53" s="825"/>
      <c r="BH53" s="825"/>
      <c r="BI53" s="826"/>
      <c r="BJ53" s="232"/>
      <c r="BK53" s="232"/>
      <c r="BL53" s="232"/>
      <c r="BM53" s="232"/>
      <c r="BN53" s="232"/>
      <c r="BO53" s="241"/>
      <c r="BP53" s="241"/>
      <c r="BQ53" s="238">
        <v>47</v>
      </c>
      <c r="BR53" s="239"/>
      <c r="BS53" s="746"/>
      <c r="BT53" s="747"/>
      <c r="BU53" s="747"/>
      <c r="BV53" s="747"/>
      <c r="BW53" s="747"/>
      <c r="BX53" s="747"/>
      <c r="BY53" s="747"/>
      <c r="BZ53" s="747"/>
      <c r="CA53" s="747"/>
      <c r="CB53" s="747"/>
      <c r="CC53" s="747"/>
      <c r="CD53" s="747"/>
      <c r="CE53" s="747"/>
      <c r="CF53" s="747"/>
      <c r="CG53" s="762"/>
      <c r="CH53" s="743"/>
      <c r="CI53" s="744"/>
      <c r="CJ53" s="744"/>
      <c r="CK53" s="744"/>
      <c r="CL53" s="745"/>
      <c r="CM53" s="743"/>
      <c r="CN53" s="744"/>
      <c r="CO53" s="744"/>
      <c r="CP53" s="744"/>
      <c r="CQ53" s="745"/>
      <c r="CR53" s="743"/>
      <c r="CS53" s="744"/>
      <c r="CT53" s="744"/>
      <c r="CU53" s="744"/>
      <c r="CV53" s="745"/>
      <c r="CW53" s="743"/>
      <c r="CX53" s="744"/>
      <c r="CY53" s="744"/>
      <c r="CZ53" s="744"/>
      <c r="DA53" s="745"/>
      <c r="DB53" s="743"/>
      <c r="DC53" s="744"/>
      <c r="DD53" s="744"/>
      <c r="DE53" s="744"/>
      <c r="DF53" s="745"/>
      <c r="DG53" s="743"/>
      <c r="DH53" s="744"/>
      <c r="DI53" s="744"/>
      <c r="DJ53" s="744"/>
      <c r="DK53" s="745"/>
      <c r="DL53" s="743"/>
      <c r="DM53" s="744"/>
      <c r="DN53" s="744"/>
      <c r="DO53" s="744"/>
      <c r="DP53" s="745"/>
      <c r="DQ53" s="743"/>
      <c r="DR53" s="744"/>
      <c r="DS53" s="744"/>
      <c r="DT53" s="744"/>
      <c r="DU53" s="745"/>
      <c r="DV53" s="746"/>
      <c r="DW53" s="747"/>
      <c r="DX53" s="747"/>
      <c r="DY53" s="747"/>
      <c r="DZ53" s="748"/>
      <c r="EA53" s="230"/>
    </row>
    <row r="54" spans="1:131" ht="26.25" customHeight="1" x14ac:dyDescent="0.15">
      <c r="A54" s="238">
        <v>27</v>
      </c>
      <c r="B54" s="773"/>
      <c r="C54" s="774"/>
      <c r="D54" s="774"/>
      <c r="E54" s="774"/>
      <c r="F54" s="774"/>
      <c r="G54" s="774"/>
      <c r="H54" s="774"/>
      <c r="I54" s="774"/>
      <c r="J54" s="774"/>
      <c r="K54" s="774"/>
      <c r="L54" s="774"/>
      <c r="M54" s="774"/>
      <c r="N54" s="774"/>
      <c r="O54" s="774"/>
      <c r="P54" s="775"/>
      <c r="Q54" s="828"/>
      <c r="R54" s="829"/>
      <c r="S54" s="829"/>
      <c r="T54" s="829"/>
      <c r="U54" s="829"/>
      <c r="V54" s="829"/>
      <c r="W54" s="829"/>
      <c r="X54" s="829"/>
      <c r="Y54" s="829"/>
      <c r="Z54" s="829"/>
      <c r="AA54" s="829"/>
      <c r="AB54" s="829"/>
      <c r="AC54" s="829"/>
      <c r="AD54" s="829"/>
      <c r="AE54" s="830"/>
      <c r="AF54" s="779"/>
      <c r="AG54" s="780"/>
      <c r="AH54" s="780"/>
      <c r="AI54" s="780"/>
      <c r="AJ54" s="781"/>
      <c r="AK54" s="832"/>
      <c r="AL54" s="829"/>
      <c r="AM54" s="829"/>
      <c r="AN54" s="829"/>
      <c r="AO54" s="829"/>
      <c r="AP54" s="829"/>
      <c r="AQ54" s="829"/>
      <c r="AR54" s="829"/>
      <c r="AS54" s="829"/>
      <c r="AT54" s="829"/>
      <c r="AU54" s="829"/>
      <c r="AV54" s="829"/>
      <c r="AW54" s="829"/>
      <c r="AX54" s="829"/>
      <c r="AY54" s="829"/>
      <c r="AZ54" s="831"/>
      <c r="BA54" s="831"/>
      <c r="BB54" s="831"/>
      <c r="BC54" s="831"/>
      <c r="BD54" s="831"/>
      <c r="BE54" s="825"/>
      <c r="BF54" s="825"/>
      <c r="BG54" s="825"/>
      <c r="BH54" s="825"/>
      <c r="BI54" s="826"/>
      <c r="BJ54" s="232"/>
      <c r="BK54" s="232"/>
      <c r="BL54" s="232"/>
      <c r="BM54" s="232"/>
      <c r="BN54" s="232"/>
      <c r="BO54" s="241"/>
      <c r="BP54" s="241"/>
      <c r="BQ54" s="238">
        <v>48</v>
      </c>
      <c r="BR54" s="239"/>
      <c r="BS54" s="746"/>
      <c r="BT54" s="747"/>
      <c r="BU54" s="747"/>
      <c r="BV54" s="747"/>
      <c r="BW54" s="747"/>
      <c r="BX54" s="747"/>
      <c r="BY54" s="747"/>
      <c r="BZ54" s="747"/>
      <c r="CA54" s="747"/>
      <c r="CB54" s="747"/>
      <c r="CC54" s="747"/>
      <c r="CD54" s="747"/>
      <c r="CE54" s="747"/>
      <c r="CF54" s="747"/>
      <c r="CG54" s="762"/>
      <c r="CH54" s="743"/>
      <c r="CI54" s="744"/>
      <c r="CJ54" s="744"/>
      <c r="CK54" s="744"/>
      <c r="CL54" s="745"/>
      <c r="CM54" s="743"/>
      <c r="CN54" s="744"/>
      <c r="CO54" s="744"/>
      <c r="CP54" s="744"/>
      <c r="CQ54" s="745"/>
      <c r="CR54" s="743"/>
      <c r="CS54" s="744"/>
      <c r="CT54" s="744"/>
      <c r="CU54" s="744"/>
      <c r="CV54" s="745"/>
      <c r="CW54" s="743"/>
      <c r="CX54" s="744"/>
      <c r="CY54" s="744"/>
      <c r="CZ54" s="744"/>
      <c r="DA54" s="745"/>
      <c r="DB54" s="743"/>
      <c r="DC54" s="744"/>
      <c r="DD54" s="744"/>
      <c r="DE54" s="744"/>
      <c r="DF54" s="745"/>
      <c r="DG54" s="743"/>
      <c r="DH54" s="744"/>
      <c r="DI54" s="744"/>
      <c r="DJ54" s="744"/>
      <c r="DK54" s="745"/>
      <c r="DL54" s="743"/>
      <c r="DM54" s="744"/>
      <c r="DN54" s="744"/>
      <c r="DO54" s="744"/>
      <c r="DP54" s="745"/>
      <c r="DQ54" s="743"/>
      <c r="DR54" s="744"/>
      <c r="DS54" s="744"/>
      <c r="DT54" s="744"/>
      <c r="DU54" s="745"/>
      <c r="DV54" s="746"/>
      <c r="DW54" s="747"/>
      <c r="DX54" s="747"/>
      <c r="DY54" s="747"/>
      <c r="DZ54" s="748"/>
      <c r="EA54" s="230"/>
    </row>
    <row r="55" spans="1:131" ht="26.25" customHeight="1" x14ac:dyDescent="0.15">
      <c r="A55" s="238">
        <v>28</v>
      </c>
      <c r="B55" s="773"/>
      <c r="C55" s="774"/>
      <c r="D55" s="774"/>
      <c r="E55" s="774"/>
      <c r="F55" s="774"/>
      <c r="G55" s="774"/>
      <c r="H55" s="774"/>
      <c r="I55" s="774"/>
      <c r="J55" s="774"/>
      <c r="K55" s="774"/>
      <c r="L55" s="774"/>
      <c r="M55" s="774"/>
      <c r="N55" s="774"/>
      <c r="O55" s="774"/>
      <c r="P55" s="775"/>
      <c r="Q55" s="828"/>
      <c r="R55" s="829"/>
      <c r="S55" s="829"/>
      <c r="T55" s="829"/>
      <c r="U55" s="829"/>
      <c r="V55" s="829"/>
      <c r="W55" s="829"/>
      <c r="X55" s="829"/>
      <c r="Y55" s="829"/>
      <c r="Z55" s="829"/>
      <c r="AA55" s="829"/>
      <c r="AB55" s="829"/>
      <c r="AC55" s="829"/>
      <c r="AD55" s="829"/>
      <c r="AE55" s="830"/>
      <c r="AF55" s="779"/>
      <c r="AG55" s="780"/>
      <c r="AH55" s="780"/>
      <c r="AI55" s="780"/>
      <c r="AJ55" s="781"/>
      <c r="AK55" s="832"/>
      <c r="AL55" s="829"/>
      <c r="AM55" s="829"/>
      <c r="AN55" s="829"/>
      <c r="AO55" s="829"/>
      <c r="AP55" s="829"/>
      <c r="AQ55" s="829"/>
      <c r="AR55" s="829"/>
      <c r="AS55" s="829"/>
      <c r="AT55" s="829"/>
      <c r="AU55" s="829"/>
      <c r="AV55" s="829"/>
      <c r="AW55" s="829"/>
      <c r="AX55" s="829"/>
      <c r="AY55" s="829"/>
      <c r="AZ55" s="831"/>
      <c r="BA55" s="831"/>
      <c r="BB55" s="831"/>
      <c r="BC55" s="831"/>
      <c r="BD55" s="831"/>
      <c r="BE55" s="825"/>
      <c r="BF55" s="825"/>
      <c r="BG55" s="825"/>
      <c r="BH55" s="825"/>
      <c r="BI55" s="826"/>
      <c r="BJ55" s="232"/>
      <c r="BK55" s="232"/>
      <c r="BL55" s="232"/>
      <c r="BM55" s="232"/>
      <c r="BN55" s="232"/>
      <c r="BO55" s="241"/>
      <c r="BP55" s="241"/>
      <c r="BQ55" s="238">
        <v>49</v>
      </c>
      <c r="BR55" s="239"/>
      <c r="BS55" s="746"/>
      <c r="BT55" s="747"/>
      <c r="BU55" s="747"/>
      <c r="BV55" s="747"/>
      <c r="BW55" s="747"/>
      <c r="BX55" s="747"/>
      <c r="BY55" s="747"/>
      <c r="BZ55" s="747"/>
      <c r="CA55" s="747"/>
      <c r="CB55" s="747"/>
      <c r="CC55" s="747"/>
      <c r="CD55" s="747"/>
      <c r="CE55" s="747"/>
      <c r="CF55" s="747"/>
      <c r="CG55" s="762"/>
      <c r="CH55" s="743"/>
      <c r="CI55" s="744"/>
      <c r="CJ55" s="744"/>
      <c r="CK55" s="744"/>
      <c r="CL55" s="745"/>
      <c r="CM55" s="743"/>
      <c r="CN55" s="744"/>
      <c r="CO55" s="744"/>
      <c r="CP55" s="744"/>
      <c r="CQ55" s="745"/>
      <c r="CR55" s="743"/>
      <c r="CS55" s="744"/>
      <c r="CT55" s="744"/>
      <c r="CU55" s="744"/>
      <c r="CV55" s="745"/>
      <c r="CW55" s="743"/>
      <c r="CX55" s="744"/>
      <c r="CY55" s="744"/>
      <c r="CZ55" s="744"/>
      <c r="DA55" s="745"/>
      <c r="DB55" s="743"/>
      <c r="DC55" s="744"/>
      <c r="DD55" s="744"/>
      <c r="DE55" s="744"/>
      <c r="DF55" s="745"/>
      <c r="DG55" s="743"/>
      <c r="DH55" s="744"/>
      <c r="DI55" s="744"/>
      <c r="DJ55" s="744"/>
      <c r="DK55" s="745"/>
      <c r="DL55" s="743"/>
      <c r="DM55" s="744"/>
      <c r="DN55" s="744"/>
      <c r="DO55" s="744"/>
      <c r="DP55" s="745"/>
      <c r="DQ55" s="743"/>
      <c r="DR55" s="744"/>
      <c r="DS55" s="744"/>
      <c r="DT55" s="744"/>
      <c r="DU55" s="745"/>
      <c r="DV55" s="746"/>
      <c r="DW55" s="747"/>
      <c r="DX55" s="747"/>
      <c r="DY55" s="747"/>
      <c r="DZ55" s="748"/>
      <c r="EA55" s="230"/>
    </row>
    <row r="56" spans="1:131" ht="26.25" customHeight="1" x14ac:dyDescent="0.15">
      <c r="A56" s="238">
        <v>29</v>
      </c>
      <c r="B56" s="773"/>
      <c r="C56" s="774"/>
      <c r="D56" s="774"/>
      <c r="E56" s="774"/>
      <c r="F56" s="774"/>
      <c r="G56" s="774"/>
      <c r="H56" s="774"/>
      <c r="I56" s="774"/>
      <c r="J56" s="774"/>
      <c r="K56" s="774"/>
      <c r="L56" s="774"/>
      <c r="M56" s="774"/>
      <c r="N56" s="774"/>
      <c r="O56" s="774"/>
      <c r="P56" s="775"/>
      <c r="Q56" s="828"/>
      <c r="R56" s="829"/>
      <c r="S56" s="829"/>
      <c r="T56" s="829"/>
      <c r="U56" s="829"/>
      <c r="V56" s="829"/>
      <c r="W56" s="829"/>
      <c r="X56" s="829"/>
      <c r="Y56" s="829"/>
      <c r="Z56" s="829"/>
      <c r="AA56" s="829"/>
      <c r="AB56" s="829"/>
      <c r="AC56" s="829"/>
      <c r="AD56" s="829"/>
      <c r="AE56" s="830"/>
      <c r="AF56" s="779"/>
      <c r="AG56" s="780"/>
      <c r="AH56" s="780"/>
      <c r="AI56" s="780"/>
      <c r="AJ56" s="781"/>
      <c r="AK56" s="832"/>
      <c r="AL56" s="829"/>
      <c r="AM56" s="829"/>
      <c r="AN56" s="829"/>
      <c r="AO56" s="829"/>
      <c r="AP56" s="829"/>
      <c r="AQ56" s="829"/>
      <c r="AR56" s="829"/>
      <c r="AS56" s="829"/>
      <c r="AT56" s="829"/>
      <c r="AU56" s="829"/>
      <c r="AV56" s="829"/>
      <c r="AW56" s="829"/>
      <c r="AX56" s="829"/>
      <c r="AY56" s="829"/>
      <c r="AZ56" s="831"/>
      <c r="BA56" s="831"/>
      <c r="BB56" s="831"/>
      <c r="BC56" s="831"/>
      <c r="BD56" s="831"/>
      <c r="BE56" s="825"/>
      <c r="BF56" s="825"/>
      <c r="BG56" s="825"/>
      <c r="BH56" s="825"/>
      <c r="BI56" s="826"/>
      <c r="BJ56" s="232"/>
      <c r="BK56" s="232"/>
      <c r="BL56" s="232"/>
      <c r="BM56" s="232"/>
      <c r="BN56" s="232"/>
      <c r="BO56" s="241"/>
      <c r="BP56" s="241"/>
      <c r="BQ56" s="238">
        <v>50</v>
      </c>
      <c r="BR56" s="239"/>
      <c r="BS56" s="746"/>
      <c r="BT56" s="747"/>
      <c r="BU56" s="747"/>
      <c r="BV56" s="747"/>
      <c r="BW56" s="747"/>
      <c r="BX56" s="747"/>
      <c r="BY56" s="747"/>
      <c r="BZ56" s="747"/>
      <c r="CA56" s="747"/>
      <c r="CB56" s="747"/>
      <c r="CC56" s="747"/>
      <c r="CD56" s="747"/>
      <c r="CE56" s="747"/>
      <c r="CF56" s="747"/>
      <c r="CG56" s="762"/>
      <c r="CH56" s="743"/>
      <c r="CI56" s="744"/>
      <c r="CJ56" s="744"/>
      <c r="CK56" s="744"/>
      <c r="CL56" s="745"/>
      <c r="CM56" s="743"/>
      <c r="CN56" s="744"/>
      <c r="CO56" s="744"/>
      <c r="CP56" s="744"/>
      <c r="CQ56" s="745"/>
      <c r="CR56" s="743"/>
      <c r="CS56" s="744"/>
      <c r="CT56" s="744"/>
      <c r="CU56" s="744"/>
      <c r="CV56" s="745"/>
      <c r="CW56" s="743"/>
      <c r="CX56" s="744"/>
      <c r="CY56" s="744"/>
      <c r="CZ56" s="744"/>
      <c r="DA56" s="745"/>
      <c r="DB56" s="743"/>
      <c r="DC56" s="744"/>
      <c r="DD56" s="744"/>
      <c r="DE56" s="744"/>
      <c r="DF56" s="745"/>
      <c r="DG56" s="743"/>
      <c r="DH56" s="744"/>
      <c r="DI56" s="744"/>
      <c r="DJ56" s="744"/>
      <c r="DK56" s="745"/>
      <c r="DL56" s="743"/>
      <c r="DM56" s="744"/>
      <c r="DN56" s="744"/>
      <c r="DO56" s="744"/>
      <c r="DP56" s="745"/>
      <c r="DQ56" s="743"/>
      <c r="DR56" s="744"/>
      <c r="DS56" s="744"/>
      <c r="DT56" s="744"/>
      <c r="DU56" s="745"/>
      <c r="DV56" s="746"/>
      <c r="DW56" s="747"/>
      <c r="DX56" s="747"/>
      <c r="DY56" s="747"/>
      <c r="DZ56" s="748"/>
      <c r="EA56" s="230"/>
    </row>
    <row r="57" spans="1:131" ht="26.25" customHeight="1" x14ac:dyDescent="0.15">
      <c r="A57" s="238">
        <v>30</v>
      </c>
      <c r="B57" s="773"/>
      <c r="C57" s="774"/>
      <c r="D57" s="774"/>
      <c r="E57" s="774"/>
      <c r="F57" s="774"/>
      <c r="G57" s="774"/>
      <c r="H57" s="774"/>
      <c r="I57" s="774"/>
      <c r="J57" s="774"/>
      <c r="K57" s="774"/>
      <c r="L57" s="774"/>
      <c r="M57" s="774"/>
      <c r="N57" s="774"/>
      <c r="O57" s="774"/>
      <c r="P57" s="775"/>
      <c r="Q57" s="828"/>
      <c r="R57" s="829"/>
      <c r="S57" s="829"/>
      <c r="T57" s="829"/>
      <c r="U57" s="829"/>
      <c r="V57" s="829"/>
      <c r="W57" s="829"/>
      <c r="X57" s="829"/>
      <c r="Y57" s="829"/>
      <c r="Z57" s="829"/>
      <c r="AA57" s="829"/>
      <c r="AB57" s="829"/>
      <c r="AC57" s="829"/>
      <c r="AD57" s="829"/>
      <c r="AE57" s="830"/>
      <c r="AF57" s="779"/>
      <c r="AG57" s="780"/>
      <c r="AH57" s="780"/>
      <c r="AI57" s="780"/>
      <c r="AJ57" s="781"/>
      <c r="AK57" s="832"/>
      <c r="AL57" s="829"/>
      <c r="AM57" s="829"/>
      <c r="AN57" s="829"/>
      <c r="AO57" s="829"/>
      <c r="AP57" s="829"/>
      <c r="AQ57" s="829"/>
      <c r="AR57" s="829"/>
      <c r="AS57" s="829"/>
      <c r="AT57" s="829"/>
      <c r="AU57" s="829"/>
      <c r="AV57" s="829"/>
      <c r="AW57" s="829"/>
      <c r="AX57" s="829"/>
      <c r="AY57" s="829"/>
      <c r="AZ57" s="831"/>
      <c r="BA57" s="831"/>
      <c r="BB57" s="831"/>
      <c r="BC57" s="831"/>
      <c r="BD57" s="831"/>
      <c r="BE57" s="825"/>
      <c r="BF57" s="825"/>
      <c r="BG57" s="825"/>
      <c r="BH57" s="825"/>
      <c r="BI57" s="826"/>
      <c r="BJ57" s="232"/>
      <c r="BK57" s="232"/>
      <c r="BL57" s="232"/>
      <c r="BM57" s="232"/>
      <c r="BN57" s="232"/>
      <c r="BO57" s="241"/>
      <c r="BP57" s="241"/>
      <c r="BQ57" s="238">
        <v>51</v>
      </c>
      <c r="BR57" s="239"/>
      <c r="BS57" s="746"/>
      <c r="BT57" s="747"/>
      <c r="BU57" s="747"/>
      <c r="BV57" s="747"/>
      <c r="BW57" s="747"/>
      <c r="BX57" s="747"/>
      <c r="BY57" s="747"/>
      <c r="BZ57" s="747"/>
      <c r="CA57" s="747"/>
      <c r="CB57" s="747"/>
      <c r="CC57" s="747"/>
      <c r="CD57" s="747"/>
      <c r="CE57" s="747"/>
      <c r="CF57" s="747"/>
      <c r="CG57" s="762"/>
      <c r="CH57" s="743"/>
      <c r="CI57" s="744"/>
      <c r="CJ57" s="744"/>
      <c r="CK57" s="744"/>
      <c r="CL57" s="745"/>
      <c r="CM57" s="743"/>
      <c r="CN57" s="744"/>
      <c r="CO57" s="744"/>
      <c r="CP57" s="744"/>
      <c r="CQ57" s="745"/>
      <c r="CR57" s="743"/>
      <c r="CS57" s="744"/>
      <c r="CT57" s="744"/>
      <c r="CU57" s="744"/>
      <c r="CV57" s="745"/>
      <c r="CW57" s="743"/>
      <c r="CX57" s="744"/>
      <c r="CY57" s="744"/>
      <c r="CZ57" s="744"/>
      <c r="DA57" s="745"/>
      <c r="DB57" s="743"/>
      <c r="DC57" s="744"/>
      <c r="DD57" s="744"/>
      <c r="DE57" s="744"/>
      <c r="DF57" s="745"/>
      <c r="DG57" s="743"/>
      <c r="DH57" s="744"/>
      <c r="DI57" s="744"/>
      <c r="DJ57" s="744"/>
      <c r="DK57" s="745"/>
      <c r="DL57" s="743"/>
      <c r="DM57" s="744"/>
      <c r="DN57" s="744"/>
      <c r="DO57" s="744"/>
      <c r="DP57" s="745"/>
      <c r="DQ57" s="743"/>
      <c r="DR57" s="744"/>
      <c r="DS57" s="744"/>
      <c r="DT57" s="744"/>
      <c r="DU57" s="745"/>
      <c r="DV57" s="746"/>
      <c r="DW57" s="747"/>
      <c r="DX57" s="747"/>
      <c r="DY57" s="747"/>
      <c r="DZ57" s="748"/>
      <c r="EA57" s="230"/>
    </row>
    <row r="58" spans="1:131" ht="26.25" customHeight="1" x14ac:dyDescent="0.15">
      <c r="A58" s="238">
        <v>31</v>
      </c>
      <c r="B58" s="773"/>
      <c r="C58" s="774"/>
      <c r="D58" s="774"/>
      <c r="E58" s="774"/>
      <c r="F58" s="774"/>
      <c r="G58" s="774"/>
      <c r="H58" s="774"/>
      <c r="I58" s="774"/>
      <c r="J58" s="774"/>
      <c r="K58" s="774"/>
      <c r="L58" s="774"/>
      <c r="M58" s="774"/>
      <c r="N58" s="774"/>
      <c r="O58" s="774"/>
      <c r="P58" s="775"/>
      <c r="Q58" s="828"/>
      <c r="R58" s="829"/>
      <c r="S58" s="829"/>
      <c r="T58" s="829"/>
      <c r="U58" s="829"/>
      <c r="V58" s="829"/>
      <c r="W58" s="829"/>
      <c r="X58" s="829"/>
      <c r="Y58" s="829"/>
      <c r="Z58" s="829"/>
      <c r="AA58" s="829"/>
      <c r="AB58" s="829"/>
      <c r="AC58" s="829"/>
      <c r="AD58" s="829"/>
      <c r="AE58" s="830"/>
      <c r="AF58" s="779"/>
      <c r="AG58" s="780"/>
      <c r="AH58" s="780"/>
      <c r="AI58" s="780"/>
      <c r="AJ58" s="781"/>
      <c r="AK58" s="832"/>
      <c r="AL58" s="829"/>
      <c r="AM58" s="829"/>
      <c r="AN58" s="829"/>
      <c r="AO58" s="829"/>
      <c r="AP58" s="829"/>
      <c r="AQ58" s="829"/>
      <c r="AR58" s="829"/>
      <c r="AS58" s="829"/>
      <c r="AT58" s="829"/>
      <c r="AU58" s="829"/>
      <c r="AV58" s="829"/>
      <c r="AW58" s="829"/>
      <c r="AX58" s="829"/>
      <c r="AY58" s="829"/>
      <c r="AZ58" s="831"/>
      <c r="BA58" s="831"/>
      <c r="BB58" s="831"/>
      <c r="BC58" s="831"/>
      <c r="BD58" s="831"/>
      <c r="BE58" s="825"/>
      <c r="BF58" s="825"/>
      <c r="BG58" s="825"/>
      <c r="BH58" s="825"/>
      <c r="BI58" s="826"/>
      <c r="BJ58" s="232"/>
      <c r="BK58" s="232"/>
      <c r="BL58" s="232"/>
      <c r="BM58" s="232"/>
      <c r="BN58" s="232"/>
      <c r="BO58" s="241"/>
      <c r="BP58" s="241"/>
      <c r="BQ58" s="238">
        <v>52</v>
      </c>
      <c r="BR58" s="239"/>
      <c r="BS58" s="746"/>
      <c r="BT58" s="747"/>
      <c r="BU58" s="747"/>
      <c r="BV58" s="747"/>
      <c r="BW58" s="747"/>
      <c r="BX58" s="747"/>
      <c r="BY58" s="747"/>
      <c r="BZ58" s="747"/>
      <c r="CA58" s="747"/>
      <c r="CB58" s="747"/>
      <c r="CC58" s="747"/>
      <c r="CD58" s="747"/>
      <c r="CE58" s="747"/>
      <c r="CF58" s="747"/>
      <c r="CG58" s="762"/>
      <c r="CH58" s="743"/>
      <c r="CI58" s="744"/>
      <c r="CJ58" s="744"/>
      <c r="CK58" s="744"/>
      <c r="CL58" s="745"/>
      <c r="CM58" s="743"/>
      <c r="CN58" s="744"/>
      <c r="CO58" s="744"/>
      <c r="CP58" s="744"/>
      <c r="CQ58" s="745"/>
      <c r="CR58" s="743"/>
      <c r="CS58" s="744"/>
      <c r="CT58" s="744"/>
      <c r="CU58" s="744"/>
      <c r="CV58" s="745"/>
      <c r="CW58" s="743"/>
      <c r="CX58" s="744"/>
      <c r="CY58" s="744"/>
      <c r="CZ58" s="744"/>
      <c r="DA58" s="745"/>
      <c r="DB58" s="743"/>
      <c r="DC58" s="744"/>
      <c r="DD58" s="744"/>
      <c r="DE58" s="744"/>
      <c r="DF58" s="745"/>
      <c r="DG58" s="743"/>
      <c r="DH58" s="744"/>
      <c r="DI58" s="744"/>
      <c r="DJ58" s="744"/>
      <c r="DK58" s="745"/>
      <c r="DL58" s="743"/>
      <c r="DM58" s="744"/>
      <c r="DN58" s="744"/>
      <c r="DO58" s="744"/>
      <c r="DP58" s="745"/>
      <c r="DQ58" s="743"/>
      <c r="DR58" s="744"/>
      <c r="DS58" s="744"/>
      <c r="DT58" s="744"/>
      <c r="DU58" s="745"/>
      <c r="DV58" s="746"/>
      <c r="DW58" s="747"/>
      <c r="DX58" s="747"/>
      <c r="DY58" s="747"/>
      <c r="DZ58" s="748"/>
      <c r="EA58" s="230"/>
    </row>
    <row r="59" spans="1:131" ht="26.25" customHeight="1" x14ac:dyDescent="0.15">
      <c r="A59" s="238">
        <v>32</v>
      </c>
      <c r="B59" s="773"/>
      <c r="C59" s="774"/>
      <c r="D59" s="774"/>
      <c r="E59" s="774"/>
      <c r="F59" s="774"/>
      <c r="G59" s="774"/>
      <c r="H59" s="774"/>
      <c r="I59" s="774"/>
      <c r="J59" s="774"/>
      <c r="K59" s="774"/>
      <c r="L59" s="774"/>
      <c r="M59" s="774"/>
      <c r="N59" s="774"/>
      <c r="O59" s="774"/>
      <c r="P59" s="775"/>
      <c r="Q59" s="828"/>
      <c r="R59" s="829"/>
      <c r="S59" s="829"/>
      <c r="T59" s="829"/>
      <c r="U59" s="829"/>
      <c r="V59" s="829"/>
      <c r="W59" s="829"/>
      <c r="X59" s="829"/>
      <c r="Y59" s="829"/>
      <c r="Z59" s="829"/>
      <c r="AA59" s="829"/>
      <c r="AB59" s="829"/>
      <c r="AC59" s="829"/>
      <c r="AD59" s="829"/>
      <c r="AE59" s="830"/>
      <c r="AF59" s="779"/>
      <c r="AG59" s="780"/>
      <c r="AH59" s="780"/>
      <c r="AI59" s="780"/>
      <c r="AJ59" s="781"/>
      <c r="AK59" s="832"/>
      <c r="AL59" s="829"/>
      <c r="AM59" s="829"/>
      <c r="AN59" s="829"/>
      <c r="AO59" s="829"/>
      <c r="AP59" s="829"/>
      <c r="AQ59" s="829"/>
      <c r="AR59" s="829"/>
      <c r="AS59" s="829"/>
      <c r="AT59" s="829"/>
      <c r="AU59" s="829"/>
      <c r="AV59" s="829"/>
      <c r="AW59" s="829"/>
      <c r="AX59" s="829"/>
      <c r="AY59" s="829"/>
      <c r="AZ59" s="831"/>
      <c r="BA59" s="831"/>
      <c r="BB59" s="831"/>
      <c r="BC59" s="831"/>
      <c r="BD59" s="831"/>
      <c r="BE59" s="825"/>
      <c r="BF59" s="825"/>
      <c r="BG59" s="825"/>
      <c r="BH59" s="825"/>
      <c r="BI59" s="826"/>
      <c r="BJ59" s="232"/>
      <c r="BK59" s="232"/>
      <c r="BL59" s="232"/>
      <c r="BM59" s="232"/>
      <c r="BN59" s="232"/>
      <c r="BO59" s="241"/>
      <c r="BP59" s="241"/>
      <c r="BQ59" s="238">
        <v>53</v>
      </c>
      <c r="BR59" s="239"/>
      <c r="BS59" s="746"/>
      <c r="BT59" s="747"/>
      <c r="BU59" s="747"/>
      <c r="BV59" s="747"/>
      <c r="BW59" s="747"/>
      <c r="BX59" s="747"/>
      <c r="BY59" s="747"/>
      <c r="BZ59" s="747"/>
      <c r="CA59" s="747"/>
      <c r="CB59" s="747"/>
      <c r="CC59" s="747"/>
      <c r="CD59" s="747"/>
      <c r="CE59" s="747"/>
      <c r="CF59" s="747"/>
      <c r="CG59" s="762"/>
      <c r="CH59" s="743"/>
      <c r="CI59" s="744"/>
      <c r="CJ59" s="744"/>
      <c r="CK59" s="744"/>
      <c r="CL59" s="745"/>
      <c r="CM59" s="743"/>
      <c r="CN59" s="744"/>
      <c r="CO59" s="744"/>
      <c r="CP59" s="744"/>
      <c r="CQ59" s="745"/>
      <c r="CR59" s="743"/>
      <c r="CS59" s="744"/>
      <c r="CT59" s="744"/>
      <c r="CU59" s="744"/>
      <c r="CV59" s="745"/>
      <c r="CW59" s="743"/>
      <c r="CX59" s="744"/>
      <c r="CY59" s="744"/>
      <c r="CZ59" s="744"/>
      <c r="DA59" s="745"/>
      <c r="DB59" s="743"/>
      <c r="DC59" s="744"/>
      <c r="DD59" s="744"/>
      <c r="DE59" s="744"/>
      <c r="DF59" s="745"/>
      <c r="DG59" s="743"/>
      <c r="DH59" s="744"/>
      <c r="DI59" s="744"/>
      <c r="DJ59" s="744"/>
      <c r="DK59" s="745"/>
      <c r="DL59" s="743"/>
      <c r="DM59" s="744"/>
      <c r="DN59" s="744"/>
      <c r="DO59" s="744"/>
      <c r="DP59" s="745"/>
      <c r="DQ59" s="743"/>
      <c r="DR59" s="744"/>
      <c r="DS59" s="744"/>
      <c r="DT59" s="744"/>
      <c r="DU59" s="745"/>
      <c r="DV59" s="746"/>
      <c r="DW59" s="747"/>
      <c r="DX59" s="747"/>
      <c r="DY59" s="747"/>
      <c r="DZ59" s="748"/>
      <c r="EA59" s="230"/>
    </row>
    <row r="60" spans="1:131" ht="26.25" customHeight="1" x14ac:dyDescent="0.15">
      <c r="A60" s="238">
        <v>33</v>
      </c>
      <c r="B60" s="773"/>
      <c r="C60" s="774"/>
      <c r="D60" s="774"/>
      <c r="E60" s="774"/>
      <c r="F60" s="774"/>
      <c r="G60" s="774"/>
      <c r="H60" s="774"/>
      <c r="I60" s="774"/>
      <c r="J60" s="774"/>
      <c r="K60" s="774"/>
      <c r="L60" s="774"/>
      <c r="M60" s="774"/>
      <c r="N60" s="774"/>
      <c r="O60" s="774"/>
      <c r="P60" s="775"/>
      <c r="Q60" s="828"/>
      <c r="R60" s="829"/>
      <c r="S60" s="829"/>
      <c r="T60" s="829"/>
      <c r="U60" s="829"/>
      <c r="V60" s="829"/>
      <c r="W60" s="829"/>
      <c r="X60" s="829"/>
      <c r="Y60" s="829"/>
      <c r="Z60" s="829"/>
      <c r="AA60" s="829"/>
      <c r="AB60" s="829"/>
      <c r="AC60" s="829"/>
      <c r="AD60" s="829"/>
      <c r="AE60" s="830"/>
      <c r="AF60" s="779"/>
      <c r="AG60" s="780"/>
      <c r="AH60" s="780"/>
      <c r="AI60" s="780"/>
      <c r="AJ60" s="781"/>
      <c r="AK60" s="832"/>
      <c r="AL60" s="829"/>
      <c r="AM60" s="829"/>
      <c r="AN60" s="829"/>
      <c r="AO60" s="829"/>
      <c r="AP60" s="829"/>
      <c r="AQ60" s="829"/>
      <c r="AR60" s="829"/>
      <c r="AS60" s="829"/>
      <c r="AT60" s="829"/>
      <c r="AU60" s="829"/>
      <c r="AV60" s="829"/>
      <c r="AW60" s="829"/>
      <c r="AX60" s="829"/>
      <c r="AY60" s="829"/>
      <c r="AZ60" s="831"/>
      <c r="BA60" s="831"/>
      <c r="BB60" s="831"/>
      <c r="BC60" s="831"/>
      <c r="BD60" s="831"/>
      <c r="BE60" s="825"/>
      <c r="BF60" s="825"/>
      <c r="BG60" s="825"/>
      <c r="BH60" s="825"/>
      <c r="BI60" s="826"/>
      <c r="BJ60" s="232"/>
      <c r="BK60" s="232"/>
      <c r="BL60" s="232"/>
      <c r="BM60" s="232"/>
      <c r="BN60" s="232"/>
      <c r="BO60" s="241"/>
      <c r="BP60" s="241"/>
      <c r="BQ60" s="238">
        <v>54</v>
      </c>
      <c r="BR60" s="239"/>
      <c r="BS60" s="746"/>
      <c r="BT60" s="747"/>
      <c r="BU60" s="747"/>
      <c r="BV60" s="747"/>
      <c r="BW60" s="747"/>
      <c r="BX60" s="747"/>
      <c r="BY60" s="747"/>
      <c r="BZ60" s="747"/>
      <c r="CA60" s="747"/>
      <c r="CB60" s="747"/>
      <c r="CC60" s="747"/>
      <c r="CD60" s="747"/>
      <c r="CE60" s="747"/>
      <c r="CF60" s="747"/>
      <c r="CG60" s="762"/>
      <c r="CH60" s="743"/>
      <c r="CI60" s="744"/>
      <c r="CJ60" s="744"/>
      <c r="CK60" s="744"/>
      <c r="CL60" s="745"/>
      <c r="CM60" s="743"/>
      <c r="CN60" s="744"/>
      <c r="CO60" s="744"/>
      <c r="CP60" s="744"/>
      <c r="CQ60" s="745"/>
      <c r="CR60" s="743"/>
      <c r="CS60" s="744"/>
      <c r="CT60" s="744"/>
      <c r="CU60" s="744"/>
      <c r="CV60" s="745"/>
      <c r="CW60" s="743"/>
      <c r="CX60" s="744"/>
      <c r="CY60" s="744"/>
      <c r="CZ60" s="744"/>
      <c r="DA60" s="745"/>
      <c r="DB60" s="743"/>
      <c r="DC60" s="744"/>
      <c r="DD60" s="744"/>
      <c r="DE60" s="744"/>
      <c r="DF60" s="745"/>
      <c r="DG60" s="743"/>
      <c r="DH60" s="744"/>
      <c r="DI60" s="744"/>
      <c r="DJ60" s="744"/>
      <c r="DK60" s="745"/>
      <c r="DL60" s="743"/>
      <c r="DM60" s="744"/>
      <c r="DN60" s="744"/>
      <c r="DO60" s="744"/>
      <c r="DP60" s="745"/>
      <c r="DQ60" s="743"/>
      <c r="DR60" s="744"/>
      <c r="DS60" s="744"/>
      <c r="DT60" s="744"/>
      <c r="DU60" s="745"/>
      <c r="DV60" s="746"/>
      <c r="DW60" s="747"/>
      <c r="DX60" s="747"/>
      <c r="DY60" s="747"/>
      <c r="DZ60" s="748"/>
      <c r="EA60" s="230"/>
    </row>
    <row r="61" spans="1:131" ht="26.25" customHeight="1" thickBot="1" x14ac:dyDescent="0.2">
      <c r="A61" s="238">
        <v>34</v>
      </c>
      <c r="B61" s="773"/>
      <c r="C61" s="774"/>
      <c r="D61" s="774"/>
      <c r="E61" s="774"/>
      <c r="F61" s="774"/>
      <c r="G61" s="774"/>
      <c r="H61" s="774"/>
      <c r="I61" s="774"/>
      <c r="J61" s="774"/>
      <c r="K61" s="774"/>
      <c r="L61" s="774"/>
      <c r="M61" s="774"/>
      <c r="N61" s="774"/>
      <c r="O61" s="774"/>
      <c r="P61" s="775"/>
      <c r="Q61" s="828"/>
      <c r="R61" s="829"/>
      <c r="S61" s="829"/>
      <c r="T61" s="829"/>
      <c r="U61" s="829"/>
      <c r="V61" s="829"/>
      <c r="W61" s="829"/>
      <c r="X61" s="829"/>
      <c r="Y61" s="829"/>
      <c r="Z61" s="829"/>
      <c r="AA61" s="829"/>
      <c r="AB61" s="829"/>
      <c r="AC61" s="829"/>
      <c r="AD61" s="829"/>
      <c r="AE61" s="830"/>
      <c r="AF61" s="779"/>
      <c r="AG61" s="780"/>
      <c r="AH61" s="780"/>
      <c r="AI61" s="780"/>
      <c r="AJ61" s="781"/>
      <c r="AK61" s="832"/>
      <c r="AL61" s="829"/>
      <c r="AM61" s="829"/>
      <c r="AN61" s="829"/>
      <c r="AO61" s="829"/>
      <c r="AP61" s="829"/>
      <c r="AQ61" s="829"/>
      <c r="AR61" s="829"/>
      <c r="AS61" s="829"/>
      <c r="AT61" s="829"/>
      <c r="AU61" s="829"/>
      <c r="AV61" s="829"/>
      <c r="AW61" s="829"/>
      <c r="AX61" s="829"/>
      <c r="AY61" s="829"/>
      <c r="AZ61" s="831"/>
      <c r="BA61" s="831"/>
      <c r="BB61" s="831"/>
      <c r="BC61" s="831"/>
      <c r="BD61" s="831"/>
      <c r="BE61" s="825"/>
      <c r="BF61" s="825"/>
      <c r="BG61" s="825"/>
      <c r="BH61" s="825"/>
      <c r="BI61" s="826"/>
      <c r="BJ61" s="232"/>
      <c r="BK61" s="232"/>
      <c r="BL61" s="232"/>
      <c r="BM61" s="232"/>
      <c r="BN61" s="232"/>
      <c r="BO61" s="241"/>
      <c r="BP61" s="241"/>
      <c r="BQ61" s="238">
        <v>55</v>
      </c>
      <c r="BR61" s="239"/>
      <c r="BS61" s="746"/>
      <c r="BT61" s="747"/>
      <c r="BU61" s="747"/>
      <c r="BV61" s="747"/>
      <c r="BW61" s="747"/>
      <c r="BX61" s="747"/>
      <c r="BY61" s="747"/>
      <c r="BZ61" s="747"/>
      <c r="CA61" s="747"/>
      <c r="CB61" s="747"/>
      <c r="CC61" s="747"/>
      <c r="CD61" s="747"/>
      <c r="CE61" s="747"/>
      <c r="CF61" s="747"/>
      <c r="CG61" s="762"/>
      <c r="CH61" s="743"/>
      <c r="CI61" s="744"/>
      <c r="CJ61" s="744"/>
      <c r="CK61" s="744"/>
      <c r="CL61" s="745"/>
      <c r="CM61" s="743"/>
      <c r="CN61" s="744"/>
      <c r="CO61" s="744"/>
      <c r="CP61" s="744"/>
      <c r="CQ61" s="745"/>
      <c r="CR61" s="743"/>
      <c r="CS61" s="744"/>
      <c r="CT61" s="744"/>
      <c r="CU61" s="744"/>
      <c r="CV61" s="745"/>
      <c r="CW61" s="743"/>
      <c r="CX61" s="744"/>
      <c r="CY61" s="744"/>
      <c r="CZ61" s="744"/>
      <c r="DA61" s="745"/>
      <c r="DB61" s="743"/>
      <c r="DC61" s="744"/>
      <c r="DD61" s="744"/>
      <c r="DE61" s="744"/>
      <c r="DF61" s="745"/>
      <c r="DG61" s="743"/>
      <c r="DH61" s="744"/>
      <c r="DI61" s="744"/>
      <c r="DJ61" s="744"/>
      <c r="DK61" s="745"/>
      <c r="DL61" s="743"/>
      <c r="DM61" s="744"/>
      <c r="DN61" s="744"/>
      <c r="DO61" s="744"/>
      <c r="DP61" s="745"/>
      <c r="DQ61" s="743"/>
      <c r="DR61" s="744"/>
      <c r="DS61" s="744"/>
      <c r="DT61" s="744"/>
      <c r="DU61" s="745"/>
      <c r="DV61" s="746"/>
      <c r="DW61" s="747"/>
      <c r="DX61" s="747"/>
      <c r="DY61" s="747"/>
      <c r="DZ61" s="748"/>
      <c r="EA61" s="230"/>
    </row>
    <row r="62" spans="1:131" ht="26.25" customHeight="1" x14ac:dyDescent="0.15">
      <c r="A62" s="238">
        <v>35</v>
      </c>
      <c r="B62" s="773"/>
      <c r="C62" s="774"/>
      <c r="D62" s="774"/>
      <c r="E62" s="774"/>
      <c r="F62" s="774"/>
      <c r="G62" s="774"/>
      <c r="H62" s="774"/>
      <c r="I62" s="774"/>
      <c r="J62" s="774"/>
      <c r="K62" s="774"/>
      <c r="L62" s="774"/>
      <c r="M62" s="774"/>
      <c r="N62" s="774"/>
      <c r="O62" s="774"/>
      <c r="P62" s="775"/>
      <c r="Q62" s="828"/>
      <c r="R62" s="829"/>
      <c r="S62" s="829"/>
      <c r="T62" s="829"/>
      <c r="U62" s="829"/>
      <c r="V62" s="829"/>
      <c r="W62" s="829"/>
      <c r="X62" s="829"/>
      <c r="Y62" s="829"/>
      <c r="Z62" s="829"/>
      <c r="AA62" s="829"/>
      <c r="AB62" s="829"/>
      <c r="AC62" s="829"/>
      <c r="AD62" s="829"/>
      <c r="AE62" s="830"/>
      <c r="AF62" s="779"/>
      <c r="AG62" s="780"/>
      <c r="AH62" s="780"/>
      <c r="AI62" s="780"/>
      <c r="AJ62" s="781"/>
      <c r="AK62" s="832"/>
      <c r="AL62" s="829"/>
      <c r="AM62" s="829"/>
      <c r="AN62" s="829"/>
      <c r="AO62" s="829"/>
      <c r="AP62" s="829"/>
      <c r="AQ62" s="829"/>
      <c r="AR62" s="829"/>
      <c r="AS62" s="829"/>
      <c r="AT62" s="829"/>
      <c r="AU62" s="829"/>
      <c r="AV62" s="829"/>
      <c r="AW62" s="829"/>
      <c r="AX62" s="829"/>
      <c r="AY62" s="829"/>
      <c r="AZ62" s="831"/>
      <c r="BA62" s="831"/>
      <c r="BB62" s="831"/>
      <c r="BC62" s="831"/>
      <c r="BD62" s="831"/>
      <c r="BE62" s="825"/>
      <c r="BF62" s="825"/>
      <c r="BG62" s="825"/>
      <c r="BH62" s="825"/>
      <c r="BI62" s="826"/>
      <c r="BJ62" s="840" t="s">
        <v>397</v>
      </c>
      <c r="BK62" s="799"/>
      <c r="BL62" s="799"/>
      <c r="BM62" s="799"/>
      <c r="BN62" s="800"/>
      <c r="BO62" s="241"/>
      <c r="BP62" s="241"/>
      <c r="BQ62" s="238">
        <v>56</v>
      </c>
      <c r="BR62" s="239"/>
      <c r="BS62" s="746"/>
      <c r="BT62" s="747"/>
      <c r="BU62" s="747"/>
      <c r="BV62" s="747"/>
      <c r="BW62" s="747"/>
      <c r="BX62" s="747"/>
      <c r="BY62" s="747"/>
      <c r="BZ62" s="747"/>
      <c r="CA62" s="747"/>
      <c r="CB62" s="747"/>
      <c r="CC62" s="747"/>
      <c r="CD62" s="747"/>
      <c r="CE62" s="747"/>
      <c r="CF62" s="747"/>
      <c r="CG62" s="762"/>
      <c r="CH62" s="743"/>
      <c r="CI62" s="744"/>
      <c r="CJ62" s="744"/>
      <c r="CK62" s="744"/>
      <c r="CL62" s="745"/>
      <c r="CM62" s="743"/>
      <c r="CN62" s="744"/>
      <c r="CO62" s="744"/>
      <c r="CP62" s="744"/>
      <c r="CQ62" s="745"/>
      <c r="CR62" s="743"/>
      <c r="CS62" s="744"/>
      <c r="CT62" s="744"/>
      <c r="CU62" s="744"/>
      <c r="CV62" s="745"/>
      <c r="CW62" s="743"/>
      <c r="CX62" s="744"/>
      <c r="CY62" s="744"/>
      <c r="CZ62" s="744"/>
      <c r="DA62" s="745"/>
      <c r="DB62" s="743"/>
      <c r="DC62" s="744"/>
      <c r="DD62" s="744"/>
      <c r="DE62" s="744"/>
      <c r="DF62" s="745"/>
      <c r="DG62" s="743"/>
      <c r="DH62" s="744"/>
      <c r="DI62" s="744"/>
      <c r="DJ62" s="744"/>
      <c r="DK62" s="745"/>
      <c r="DL62" s="743"/>
      <c r="DM62" s="744"/>
      <c r="DN62" s="744"/>
      <c r="DO62" s="744"/>
      <c r="DP62" s="745"/>
      <c r="DQ62" s="743"/>
      <c r="DR62" s="744"/>
      <c r="DS62" s="744"/>
      <c r="DT62" s="744"/>
      <c r="DU62" s="745"/>
      <c r="DV62" s="746"/>
      <c r="DW62" s="747"/>
      <c r="DX62" s="747"/>
      <c r="DY62" s="747"/>
      <c r="DZ62" s="748"/>
      <c r="EA62" s="230"/>
    </row>
    <row r="63" spans="1:131" ht="26.25" customHeight="1" thickBot="1" x14ac:dyDescent="0.2">
      <c r="A63" s="240" t="s">
        <v>376</v>
      </c>
      <c r="B63" s="782" t="s">
        <v>398</v>
      </c>
      <c r="C63" s="783"/>
      <c r="D63" s="783"/>
      <c r="E63" s="783"/>
      <c r="F63" s="783"/>
      <c r="G63" s="783"/>
      <c r="H63" s="783"/>
      <c r="I63" s="783"/>
      <c r="J63" s="783"/>
      <c r="K63" s="783"/>
      <c r="L63" s="783"/>
      <c r="M63" s="783"/>
      <c r="N63" s="783"/>
      <c r="O63" s="783"/>
      <c r="P63" s="784"/>
      <c r="Q63" s="833"/>
      <c r="R63" s="834"/>
      <c r="S63" s="834"/>
      <c r="T63" s="834"/>
      <c r="U63" s="834"/>
      <c r="V63" s="834"/>
      <c r="W63" s="834"/>
      <c r="X63" s="834"/>
      <c r="Y63" s="834"/>
      <c r="Z63" s="834"/>
      <c r="AA63" s="834"/>
      <c r="AB63" s="834"/>
      <c r="AC63" s="834"/>
      <c r="AD63" s="834"/>
      <c r="AE63" s="835"/>
      <c r="AF63" s="836">
        <v>270</v>
      </c>
      <c r="AG63" s="837"/>
      <c r="AH63" s="837"/>
      <c r="AI63" s="837"/>
      <c r="AJ63" s="838"/>
      <c r="AK63" s="839"/>
      <c r="AL63" s="834"/>
      <c r="AM63" s="834"/>
      <c r="AN63" s="834"/>
      <c r="AO63" s="834"/>
      <c r="AP63" s="837">
        <v>4047</v>
      </c>
      <c r="AQ63" s="837"/>
      <c r="AR63" s="837"/>
      <c r="AS63" s="837"/>
      <c r="AT63" s="837"/>
      <c r="AU63" s="837">
        <v>3119</v>
      </c>
      <c r="AV63" s="837"/>
      <c r="AW63" s="837"/>
      <c r="AX63" s="837"/>
      <c r="AY63" s="837"/>
      <c r="AZ63" s="841"/>
      <c r="BA63" s="841"/>
      <c r="BB63" s="841"/>
      <c r="BC63" s="841"/>
      <c r="BD63" s="841"/>
      <c r="BE63" s="842"/>
      <c r="BF63" s="842"/>
      <c r="BG63" s="842"/>
      <c r="BH63" s="842"/>
      <c r="BI63" s="843"/>
      <c r="BJ63" s="844" t="s">
        <v>121</v>
      </c>
      <c r="BK63" s="845"/>
      <c r="BL63" s="845"/>
      <c r="BM63" s="845"/>
      <c r="BN63" s="846"/>
      <c r="BO63" s="241"/>
      <c r="BP63" s="241"/>
      <c r="BQ63" s="238">
        <v>57</v>
      </c>
      <c r="BR63" s="239"/>
      <c r="BS63" s="746"/>
      <c r="BT63" s="747"/>
      <c r="BU63" s="747"/>
      <c r="BV63" s="747"/>
      <c r="BW63" s="747"/>
      <c r="BX63" s="747"/>
      <c r="BY63" s="747"/>
      <c r="BZ63" s="747"/>
      <c r="CA63" s="747"/>
      <c r="CB63" s="747"/>
      <c r="CC63" s="747"/>
      <c r="CD63" s="747"/>
      <c r="CE63" s="747"/>
      <c r="CF63" s="747"/>
      <c r="CG63" s="762"/>
      <c r="CH63" s="743"/>
      <c r="CI63" s="744"/>
      <c r="CJ63" s="744"/>
      <c r="CK63" s="744"/>
      <c r="CL63" s="745"/>
      <c r="CM63" s="743"/>
      <c r="CN63" s="744"/>
      <c r="CO63" s="744"/>
      <c r="CP63" s="744"/>
      <c r="CQ63" s="745"/>
      <c r="CR63" s="743"/>
      <c r="CS63" s="744"/>
      <c r="CT63" s="744"/>
      <c r="CU63" s="744"/>
      <c r="CV63" s="745"/>
      <c r="CW63" s="743"/>
      <c r="CX63" s="744"/>
      <c r="CY63" s="744"/>
      <c r="CZ63" s="744"/>
      <c r="DA63" s="745"/>
      <c r="DB63" s="743"/>
      <c r="DC63" s="744"/>
      <c r="DD63" s="744"/>
      <c r="DE63" s="744"/>
      <c r="DF63" s="745"/>
      <c r="DG63" s="743"/>
      <c r="DH63" s="744"/>
      <c r="DI63" s="744"/>
      <c r="DJ63" s="744"/>
      <c r="DK63" s="745"/>
      <c r="DL63" s="743"/>
      <c r="DM63" s="744"/>
      <c r="DN63" s="744"/>
      <c r="DO63" s="744"/>
      <c r="DP63" s="745"/>
      <c r="DQ63" s="743"/>
      <c r="DR63" s="744"/>
      <c r="DS63" s="744"/>
      <c r="DT63" s="744"/>
      <c r="DU63" s="745"/>
      <c r="DV63" s="746"/>
      <c r="DW63" s="747"/>
      <c r="DX63" s="747"/>
      <c r="DY63" s="747"/>
      <c r="DZ63" s="748"/>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46"/>
      <c r="BT64" s="747"/>
      <c r="BU64" s="747"/>
      <c r="BV64" s="747"/>
      <c r="BW64" s="747"/>
      <c r="BX64" s="747"/>
      <c r="BY64" s="747"/>
      <c r="BZ64" s="747"/>
      <c r="CA64" s="747"/>
      <c r="CB64" s="747"/>
      <c r="CC64" s="747"/>
      <c r="CD64" s="747"/>
      <c r="CE64" s="747"/>
      <c r="CF64" s="747"/>
      <c r="CG64" s="762"/>
      <c r="CH64" s="743"/>
      <c r="CI64" s="744"/>
      <c r="CJ64" s="744"/>
      <c r="CK64" s="744"/>
      <c r="CL64" s="745"/>
      <c r="CM64" s="743"/>
      <c r="CN64" s="744"/>
      <c r="CO64" s="744"/>
      <c r="CP64" s="744"/>
      <c r="CQ64" s="745"/>
      <c r="CR64" s="743"/>
      <c r="CS64" s="744"/>
      <c r="CT64" s="744"/>
      <c r="CU64" s="744"/>
      <c r="CV64" s="745"/>
      <c r="CW64" s="743"/>
      <c r="CX64" s="744"/>
      <c r="CY64" s="744"/>
      <c r="CZ64" s="744"/>
      <c r="DA64" s="745"/>
      <c r="DB64" s="743"/>
      <c r="DC64" s="744"/>
      <c r="DD64" s="744"/>
      <c r="DE64" s="744"/>
      <c r="DF64" s="745"/>
      <c r="DG64" s="743"/>
      <c r="DH64" s="744"/>
      <c r="DI64" s="744"/>
      <c r="DJ64" s="744"/>
      <c r="DK64" s="745"/>
      <c r="DL64" s="743"/>
      <c r="DM64" s="744"/>
      <c r="DN64" s="744"/>
      <c r="DO64" s="744"/>
      <c r="DP64" s="745"/>
      <c r="DQ64" s="743"/>
      <c r="DR64" s="744"/>
      <c r="DS64" s="744"/>
      <c r="DT64" s="744"/>
      <c r="DU64" s="745"/>
      <c r="DV64" s="746"/>
      <c r="DW64" s="747"/>
      <c r="DX64" s="747"/>
      <c r="DY64" s="747"/>
      <c r="DZ64" s="748"/>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46"/>
      <c r="BT65" s="747"/>
      <c r="BU65" s="747"/>
      <c r="BV65" s="747"/>
      <c r="BW65" s="747"/>
      <c r="BX65" s="747"/>
      <c r="BY65" s="747"/>
      <c r="BZ65" s="747"/>
      <c r="CA65" s="747"/>
      <c r="CB65" s="747"/>
      <c r="CC65" s="747"/>
      <c r="CD65" s="747"/>
      <c r="CE65" s="747"/>
      <c r="CF65" s="747"/>
      <c r="CG65" s="762"/>
      <c r="CH65" s="743"/>
      <c r="CI65" s="744"/>
      <c r="CJ65" s="744"/>
      <c r="CK65" s="744"/>
      <c r="CL65" s="745"/>
      <c r="CM65" s="743"/>
      <c r="CN65" s="744"/>
      <c r="CO65" s="744"/>
      <c r="CP65" s="744"/>
      <c r="CQ65" s="745"/>
      <c r="CR65" s="743"/>
      <c r="CS65" s="744"/>
      <c r="CT65" s="744"/>
      <c r="CU65" s="744"/>
      <c r="CV65" s="745"/>
      <c r="CW65" s="743"/>
      <c r="CX65" s="744"/>
      <c r="CY65" s="744"/>
      <c r="CZ65" s="744"/>
      <c r="DA65" s="745"/>
      <c r="DB65" s="743"/>
      <c r="DC65" s="744"/>
      <c r="DD65" s="744"/>
      <c r="DE65" s="744"/>
      <c r="DF65" s="745"/>
      <c r="DG65" s="743"/>
      <c r="DH65" s="744"/>
      <c r="DI65" s="744"/>
      <c r="DJ65" s="744"/>
      <c r="DK65" s="745"/>
      <c r="DL65" s="743"/>
      <c r="DM65" s="744"/>
      <c r="DN65" s="744"/>
      <c r="DO65" s="744"/>
      <c r="DP65" s="745"/>
      <c r="DQ65" s="743"/>
      <c r="DR65" s="744"/>
      <c r="DS65" s="744"/>
      <c r="DT65" s="744"/>
      <c r="DU65" s="745"/>
      <c r="DV65" s="746"/>
      <c r="DW65" s="747"/>
      <c r="DX65" s="747"/>
      <c r="DY65" s="747"/>
      <c r="DZ65" s="748"/>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47" t="s">
        <v>383</v>
      </c>
      <c r="AG66" s="808"/>
      <c r="AH66" s="808"/>
      <c r="AI66" s="808"/>
      <c r="AJ66" s="848"/>
      <c r="AK66" s="733" t="s">
        <v>384</v>
      </c>
      <c r="AL66" s="728"/>
      <c r="AM66" s="728"/>
      <c r="AN66" s="728"/>
      <c r="AO66" s="729"/>
      <c r="AP66" s="733" t="s">
        <v>385</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2"/>
      <c r="BT66" s="853"/>
      <c r="BU66" s="853"/>
      <c r="BV66" s="853"/>
      <c r="BW66" s="853"/>
      <c r="BX66" s="853"/>
      <c r="BY66" s="853"/>
      <c r="BZ66" s="853"/>
      <c r="CA66" s="853"/>
      <c r="CB66" s="853"/>
      <c r="CC66" s="853"/>
      <c r="CD66" s="853"/>
      <c r="CE66" s="853"/>
      <c r="CF66" s="853"/>
      <c r="CG66" s="858"/>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2"/>
      <c r="DW66" s="853"/>
      <c r="DX66" s="853"/>
      <c r="DY66" s="853"/>
      <c r="DZ66" s="854"/>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49"/>
      <c r="AG67" s="811"/>
      <c r="AH67" s="811"/>
      <c r="AI67" s="811"/>
      <c r="AJ67" s="850"/>
      <c r="AK67" s="851"/>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2"/>
      <c r="BT67" s="853"/>
      <c r="BU67" s="853"/>
      <c r="BV67" s="853"/>
      <c r="BW67" s="853"/>
      <c r="BX67" s="853"/>
      <c r="BY67" s="853"/>
      <c r="BZ67" s="853"/>
      <c r="CA67" s="853"/>
      <c r="CB67" s="853"/>
      <c r="CC67" s="853"/>
      <c r="CD67" s="853"/>
      <c r="CE67" s="853"/>
      <c r="CF67" s="853"/>
      <c r="CG67" s="858"/>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2"/>
      <c r="DW67" s="853"/>
      <c r="DX67" s="853"/>
      <c r="DY67" s="853"/>
      <c r="DZ67" s="854"/>
      <c r="EA67" s="230"/>
    </row>
    <row r="68" spans="1:131" ht="26.25" customHeight="1" thickTop="1" x14ac:dyDescent="0.15">
      <c r="A68" s="236">
        <v>1</v>
      </c>
      <c r="B68" s="862" t="s">
        <v>549</v>
      </c>
      <c r="C68" s="863"/>
      <c r="D68" s="863"/>
      <c r="E68" s="863"/>
      <c r="F68" s="863"/>
      <c r="G68" s="863"/>
      <c r="H68" s="863"/>
      <c r="I68" s="863"/>
      <c r="J68" s="863"/>
      <c r="K68" s="863"/>
      <c r="L68" s="863"/>
      <c r="M68" s="863"/>
      <c r="N68" s="863"/>
      <c r="O68" s="863"/>
      <c r="P68" s="864"/>
      <c r="Q68" s="865">
        <v>1339</v>
      </c>
      <c r="R68" s="859"/>
      <c r="S68" s="859"/>
      <c r="T68" s="859"/>
      <c r="U68" s="859"/>
      <c r="V68" s="859">
        <v>1305</v>
      </c>
      <c r="W68" s="859"/>
      <c r="X68" s="859"/>
      <c r="Y68" s="859"/>
      <c r="Z68" s="859"/>
      <c r="AA68" s="859">
        <v>34</v>
      </c>
      <c r="AB68" s="859"/>
      <c r="AC68" s="859"/>
      <c r="AD68" s="859"/>
      <c r="AE68" s="859"/>
      <c r="AF68" s="859">
        <v>34</v>
      </c>
      <c r="AG68" s="859"/>
      <c r="AH68" s="859"/>
      <c r="AI68" s="859"/>
      <c r="AJ68" s="859"/>
      <c r="AK68" s="859">
        <v>99</v>
      </c>
      <c r="AL68" s="859"/>
      <c r="AM68" s="859"/>
      <c r="AN68" s="859"/>
      <c r="AO68" s="859"/>
      <c r="AP68" s="859">
        <v>103</v>
      </c>
      <c r="AQ68" s="859"/>
      <c r="AR68" s="859"/>
      <c r="AS68" s="859"/>
      <c r="AT68" s="859"/>
      <c r="AU68" s="859">
        <v>17</v>
      </c>
      <c r="AV68" s="859"/>
      <c r="AW68" s="859"/>
      <c r="AX68" s="859"/>
      <c r="AY68" s="859"/>
      <c r="AZ68" s="860"/>
      <c r="BA68" s="860"/>
      <c r="BB68" s="860"/>
      <c r="BC68" s="860"/>
      <c r="BD68" s="861"/>
      <c r="BE68" s="241"/>
      <c r="BF68" s="241"/>
      <c r="BG68" s="241"/>
      <c r="BH68" s="241"/>
      <c r="BI68" s="241"/>
      <c r="BJ68" s="241"/>
      <c r="BK68" s="241"/>
      <c r="BL68" s="241"/>
      <c r="BM68" s="241"/>
      <c r="BN68" s="241"/>
      <c r="BO68" s="241"/>
      <c r="BP68" s="241"/>
      <c r="BQ68" s="238">
        <v>62</v>
      </c>
      <c r="BR68" s="243"/>
      <c r="BS68" s="852"/>
      <c r="BT68" s="853"/>
      <c r="BU68" s="853"/>
      <c r="BV68" s="853"/>
      <c r="BW68" s="853"/>
      <c r="BX68" s="853"/>
      <c r="BY68" s="853"/>
      <c r="BZ68" s="853"/>
      <c r="CA68" s="853"/>
      <c r="CB68" s="853"/>
      <c r="CC68" s="853"/>
      <c r="CD68" s="853"/>
      <c r="CE68" s="853"/>
      <c r="CF68" s="853"/>
      <c r="CG68" s="858"/>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2"/>
      <c r="DW68" s="853"/>
      <c r="DX68" s="853"/>
      <c r="DY68" s="853"/>
      <c r="DZ68" s="854"/>
      <c r="EA68" s="230"/>
    </row>
    <row r="69" spans="1:131" ht="26.25" customHeight="1" x14ac:dyDescent="0.15">
      <c r="A69" s="238">
        <v>2</v>
      </c>
      <c r="B69" s="866" t="s">
        <v>550</v>
      </c>
      <c r="C69" s="867"/>
      <c r="D69" s="867"/>
      <c r="E69" s="867"/>
      <c r="F69" s="867"/>
      <c r="G69" s="867"/>
      <c r="H69" s="867"/>
      <c r="I69" s="867"/>
      <c r="J69" s="867"/>
      <c r="K69" s="867"/>
      <c r="L69" s="867"/>
      <c r="M69" s="867"/>
      <c r="N69" s="867"/>
      <c r="O69" s="867"/>
      <c r="P69" s="868"/>
      <c r="Q69" s="869">
        <v>341</v>
      </c>
      <c r="R69" s="823"/>
      <c r="S69" s="823"/>
      <c r="T69" s="823"/>
      <c r="U69" s="823"/>
      <c r="V69" s="823">
        <v>325</v>
      </c>
      <c r="W69" s="823"/>
      <c r="X69" s="823"/>
      <c r="Y69" s="823"/>
      <c r="Z69" s="823"/>
      <c r="AA69" s="823">
        <v>16</v>
      </c>
      <c r="AB69" s="823"/>
      <c r="AC69" s="823"/>
      <c r="AD69" s="823"/>
      <c r="AE69" s="823"/>
      <c r="AF69" s="823">
        <v>16</v>
      </c>
      <c r="AG69" s="823"/>
      <c r="AH69" s="823"/>
      <c r="AI69" s="823"/>
      <c r="AJ69" s="823"/>
      <c r="AK69" s="823">
        <v>7</v>
      </c>
      <c r="AL69" s="823"/>
      <c r="AM69" s="823"/>
      <c r="AN69" s="823"/>
      <c r="AO69" s="823"/>
      <c r="AP69" s="823" t="s">
        <v>551</v>
      </c>
      <c r="AQ69" s="823"/>
      <c r="AR69" s="823"/>
      <c r="AS69" s="823"/>
      <c r="AT69" s="823"/>
      <c r="AU69" s="823" t="s">
        <v>551</v>
      </c>
      <c r="AV69" s="823"/>
      <c r="AW69" s="823"/>
      <c r="AX69" s="823"/>
      <c r="AY69" s="823"/>
      <c r="AZ69" s="825"/>
      <c r="BA69" s="825"/>
      <c r="BB69" s="825"/>
      <c r="BC69" s="825"/>
      <c r="BD69" s="826"/>
      <c r="BE69" s="241"/>
      <c r="BF69" s="241"/>
      <c r="BG69" s="241"/>
      <c r="BH69" s="241"/>
      <c r="BI69" s="241"/>
      <c r="BJ69" s="241"/>
      <c r="BK69" s="241"/>
      <c r="BL69" s="241"/>
      <c r="BM69" s="241"/>
      <c r="BN69" s="241"/>
      <c r="BO69" s="241"/>
      <c r="BP69" s="241"/>
      <c r="BQ69" s="238">
        <v>63</v>
      </c>
      <c r="BR69" s="243"/>
      <c r="BS69" s="852"/>
      <c r="BT69" s="853"/>
      <c r="BU69" s="853"/>
      <c r="BV69" s="853"/>
      <c r="BW69" s="853"/>
      <c r="BX69" s="853"/>
      <c r="BY69" s="853"/>
      <c r="BZ69" s="853"/>
      <c r="CA69" s="853"/>
      <c r="CB69" s="853"/>
      <c r="CC69" s="853"/>
      <c r="CD69" s="853"/>
      <c r="CE69" s="853"/>
      <c r="CF69" s="853"/>
      <c r="CG69" s="858"/>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2"/>
      <c r="DW69" s="853"/>
      <c r="DX69" s="853"/>
      <c r="DY69" s="853"/>
      <c r="DZ69" s="854"/>
      <c r="EA69" s="230"/>
    </row>
    <row r="70" spans="1:131" ht="26.25" customHeight="1" x14ac:dyDescent="0.15">
      <c r="A70" s="238">
        <v>3</v>
      </c>
      <c r="B70" s="866" t="s">
        <v>552</v>
      </c>
      <c r="C70" s="867"/>
      <c r="D70" s="867"/>
      <c r="E70" s="867"/>
      <c r="F70" s="867"/>
      <c r="G70" s="867"/>
      <c r="H70" s="867"/>
      <c r="I70" s="867"/>
      <c r="J70" s="867"/>
      <c r="K70" s="867"/>
      <c r="L70" s="867"/>
      <c r="M70" s="867"/>
      <c r="N70" s="867"/>
      <c r="O70" s="867"/>
      <c r="P70" s="868"/>
      <c r="Q70" s="869">
        <v>1071</v>
      </c>
      <c r="R70" s="823"/>
      <c r="S70" s="823"/>
      <c r="T70" s="823"/>
      <c r="U70" s="823"/>
      <c r="V70" s="823">
        <v>1047</v>
      </c>
      <c r="W70" s="823"/>
      <c r="X70" s="823"/>
      <c r="Y70" s="823"/>
      <c r="Z70" s="823"/>
      <c r="AA70" s="823">
        <v>24</v>
      </c>
      <c r="AB70" s="823"/>
      <c r="AC70" s="823"/>
      <c r="AD70" s="823"/>
      <c r="AE70" s="823"/>
      <c r="AF70" s="823">
        <v>24</v>
      </c>
      <c r="AG70" s="823"/>
      <c r="AH70" s="823"/>
      <c r="AI70" s="823"/>
      <c r="AJ70" s="823"/>
      <c r="AK70" s="823">
        <v>10</v>
      </c>
      <c r="AL70" s="823"/>
      <c r="AM70" s="823"/>
      <c r="AN70" s="823"/>
      <c r="AO70" s="823"/>
      <c r="AP70" s="823" t="s">
        <v>551</v>
      </c>
      <c r="AQ70" s="823"/>
      <c r="AR70" s="823"/>
      <c r="AS70" s="823"/>
      <c r="AT70" s="823"/>
      <c r="AU70" s="823" t="s">
        <v>551</v>
      </c>
      <c r="AV70" s="823"/>
      <c r="AW70" s="823"/>
      <c r="AX70" s="823"/>
      <c r="AY70" s="823"/>
      <c r="AZ70" s="825"/>
      <c r="BA70" s="825"/>
      <c r="BB70" s="825"/>
      <c r="BC70" s="825"/>
      <c r="BD70" s="826"/>
      <c r="BE70" s="241"/>
      <c r="BF70" s="241"/>
      <c r="BG70" s="241"/>
      <c r="BH70" s="241"/>
      <c r="BI70" s="241"/>
      <c r="BJ70" s="241"/>
      <c r="BK70" s="241"/>
      <c r="BL70" s="241"/>
      <c r="BM70" s="241"/>
      <c r="BN70" s="241"/>
      <c r="BO70" s="241"/>
      <c r="BP70" s="241"/>
      <c r="BQ70" s="238">
        <v>64</v>
      </c>
      <c r="BR70" s="243"/>
      <c r="BS70" s="852"/>
      <c r="BT70" s="853"/>
      <c r="BU70" s="853"/>
      <c r="BV70" s="853"/>
      <c r="BW70" s="853"/>
      <c r="BX70" s="853"/>
      <c r="BY70" s="853"/>
      <c r="BZ70" s="853"/>
      <c r="CA70" s="853"/>
      <c r="CB70" s="853"/>
      <c r="CC70" s="853"/>
      <c r="CD70" s="853"/>
      <c r="CE70" s="853"/>
      <c r="CF70" s="853"/>
      <c r="CG70" s="858"/>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2"/>
      <c r="DW70" s="853"/>
      <c r="DX70" s="853"/>
      <c r="DY70" s="853"/>
      <c r="DZ70" s="854"/>
      <c r="EA70" s="230"/>
    </row>
    <row r="71" spans="1:131" ht="26.25" customHeight="1" x14ac:dyDescent="0.15">
      <c r="A71" s="238">
        <v>4</v>
      </c>
      <c r="B71" s="866" t="s">
        <v>553</v>
      </c>
      <c r="C71" s="867"/>
      <c r="D71" s="867"/>
      <c r="E71" s="867"/>
      <c r="F71" s="867"/>
      <c r="G71" s="867"/>
      <c r="H71" s="867"/>
      <c r="I71" s="867"/>
      <c r="J71" s="867"/>
      <c r="K71" s="867"/>
      <c r="L71" s="867"/>
      <c r="M71" s="867"/>
      <c r="N71" s="867"/>
      <c r="O71" s="867"/>
      <c r="P71" s="868"/>
      <c r="Q71" s="869">
        <v>641</v>
      </c>
      <c r="R71" s="823"/>
      <c r="S71" s="823"/>
      <c r="T71" s="823"/>
      <c r="U71" s="823"/>
      <c r="V71" s="823">
        <v>622</v>
      </c>
      <c r="W71" s="823"/>
      <c r="X71" s="823"/>
      <c r="Y71" s="823"/>
      <c r="Z71" s="823"/>
      <c r="AA71" s="823">
        <v>19</v>
      </c>
      <c r="AB71" s="823"/>
      <c r="AC71" s="823"/>
      <c r="AD71" s="823"/>
      <c r="AE71" s="823"/>
      <c r="AF71" s="823">
        <v>19</v>
      </c>
      <c r="AG71" s="823"/>
      <c r="AH71" s="823"/>
      <c r="AI71" s="823"/>
      <c r="AJ71" s="823"/>
      <c r="AK71" s="823">
        <v>15</v>
      </c>
      <c r="AL71" s="823"/>
      <c r="AM71" s="823"/>
      <c r="AN71" s="823"/>
      <c r="AO71" s="823"/>
      <c r="AP71" s="823">
        <v>797</v>
      </c>
      <c r="AQ71" s="823"/>
      <c r="AR71" s="823"/>
      <c r="AS71" s="823"/>
      <c r="AT71" s="823"/>
      <c r="AU71" s="823">
        <v>37</v>
      </c>
      <c r="AV71" s="823"/>
      <c r="AW71" s="823"/>
      <c r="AX71" s="823"/>
      <c r="AY71" s="823"/>
      <c r="AZ71" s="825"/>
      <c r="BA71" s="825"/>
      <c r="BB71" s="825"/>
      <c r="BC71" s="825"/>
      <c r="BD71" s="826"/>
      <c r="BE71" s="241"/>
      <c r="BF71" s="241"/>
      <c r="BG71" s="241"/>
      <c r="BH71" s="241"/>
      <c r="BI71" s="241"/>
      <c r="BJ71" s="241"/>
      <c r="BK71" s="241"/>
      <c r="BL71" s="241"/>
      <c r="BM71" s="241"/>
      <c r="BN71" s="241"/>
      <c r="BO71" s="241"/>
      <c r="BP71" s="241"/>
      <c r="BQ71" s="238">
        <v>65</v>
      </c>
      <c r="BR71" s="243"/>
      <c r="BS71" s="852"/>
      <c r="BT71" s="853"/>
      <c r="BU71" s="853"/>
      <c r="BV71" s="853"/>
      <c r="BW71" s="853"/>
      <c r="BX71" s="853"/>
      <c r="BY71" s="853"/>
      <c r="BZ71" s="853"/>
      <c r="CA71" s="853"/>
      <c r="CB71" s="853"/>
      <c r="CC71" s="853"/>
      <c r="CD71" s="853"/>
      <c r="CE71" s="853"/>
      <c r="CF71" s="853"/>
      <c r="CG71" s="858"/>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2"/>
      <c r="DW71" s="853"/>
      <c r="DX71" s="853"/>
      <c r="DY71" s="853"/>
      <c r="DZ71" s="854"/>
      <c r="EA71" s="230"/>
    </row>
    <row r="72" spans="1:131" ht="26.25" customHeight="1" x14ac:dyDescent="0.15">
      <c r="A72" s="238">
        <v>5</v>
      </c>
      <c r="B72" s="866" t="s">
        <v>554</v>
      </c>
      <c r="C72" s="867"/>
      <c r="D72" s="867"/>
      <c r="E72" s="867"/>
      <c r="F72" s="867"/>
      <c r="G72" s="867"/>
      <c r="H72" s="867"/>
      <c r="I72" s="867"/>
      <c r="J72" s="867"/>
      <c r="K72" s="867"/>
      <c r="L72" s="867"/>
      <c r="M72" s="867"/>
      <c r="N72" s="867"/>
      <c r="O72" s="867"/>
      <c r="P72" s="868"/>
      <c r="Q72" s="869">
        <v>0</v>
      </c>
      <c r="R72" s="823"/>
      <c r="S72" s="823"/>
      <c r="T72" s="823"/>
      <c r="U72" s="823"/>
      <c r="V72" s="823">
        <v>0</v>
      </c>
      <c r="W72" s="823"/>
      <c r="X72" s="823"/>
      <c r="Y72" s="823"/>
      <c r="Z72" s="823"/>
      <c r="AA72" s="823">
        <v>0</v>
      </c>
      <c r="AB72" s="823"/>
      <c r="AC72" s="823"/>
      <c r="AD72" s="823"/>
      <c r="AE72" s="823"/>
      <c r="AF72" s="823">
        <v>0</v>
      </c>
      <c r="AG72" s="823"/>
      <c r="AH72" s="823"/>
      <c r="AI72" s="823"/>
      <c r="AJ72" s="823"/>
      <c r="AK72" s="823" t="s">
        <v>551</v>
      </c>
      <c r="AL72" s="823"/>
      <c r="AM72" s="823"/>
      <c r="AN72" s="823"/>
      <c r="AO72" s="823"/>
      <c r="AP72" s="823" t="s">
        <v>551</v>
      </c>
      <c r="AQ72" s="823"/>
      <c r="AR72" s="823"/>
      <c r="AS72" s="823"/>
      <c r="AT72" s="823"/>
      <c r="AU72" s="823" t="s">
        <v>551</v>
      </c>
      <c r="AV72" s="823"/>
      <c r="AW72" s="823"/>
      <c r="AX72" s="823"/>
      <c r="AY72" s="823"/>
      <c r="AZ72" s="825"/>
      <c r="BA72" s="825"/>
      <c r="BB72" s="825"/>
      <c r="BC72" s="825"/>
      <c r="BD72" s="826"/>
      <c r="BE72" s="241"/>
      <c r="BF72" s="241"/>
      <c r="BG72" s="241"/>
      <c r="BH72" s="241"/>
      <c r="BI72" s="241"/>
      <c r="BJ72" s="241"/>
      <c r="BK72" s="241"/>
      <c r="BL72" s="241"/>
      <c r="BM72" s="241"/>
      <c r="BN72" s="241"/>
      <c r="BO72" s="241"/>
      <c r="BP72" s="241"/>
      <c r="BQ72" s="238">
        <v>66</v>
      </c>
      <c r="BR72" s="243"/>
      <c r="BS72" s="852"/>
      <c r="BT72" s="853"/>
      <c r="BU72" s="853"/>
      <c r="BV72" s="853"/>
      <c r="BW72" s="853"/>
      <c r="BX72" s="853"/>
      <c r="BY72" s="853"/>
      <c r="BZ72" s="853"/>
      <c r="CA72" s="853"/>
      <c r="CB72" s="853"/>
      <c r="CC72" s="853"/>
      <c r="CD72" s="853"/>
      <c r="CE72" s="853"/>
      <c r="CF72" s="853"/>
      <c r="CG72" s="858"/>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2"/>
      <c r="DW72" s="853"/>
      <c r="DX72" s="853"/>
      <c r="DY72" s="853"/>
      <c r="DZ72" s="854"/>
      <c r="EA72" s="230"/>
    </row>
    <row r="73" spans="1:131" ht="26.25" customHeight="1" x14ac:dyDescent="0.15">
      <c r="A73" s="238">
        <v>6</v>
      </c>
      <c r="B73" s="866" t="s">
        <v>555</v>
      </c>
      <c r="C73" s="867"/>
      <c r="D73" s="867"/>
      <c r="E73" s="867"/>
      <c r="F73" s="867"/>
      <c r="G73" s="867"/>
      <c r="H73" s="867"/>
      <c r="I73" s="867"/>
      <c r="J73" s="867"/>
      <c r="K73" s="867"/>
      <c r="L73" s="867"/>
      <c r="M73" s="867"/>
      <c r="N73" s="867"/>
      <c r="O73" s="867"/>
      <c r="P73" s="868"/>
      <c r="Q73" s="869">
        <v>8</v>
      </c>
      <c r="R73" s="823"/>
      <c r="S73" s="823"/>
      <c r="T73" s="823"/>
      <c r="U73" s="823"/>
      <c r="V73" s="823">
        <v>5</v>
      </c>
      <c r="W73" s="823"/>
      <c r="X73" s="823"/>
      <c r="Y73" s="823"/>
      <c r="Z73" s="823"/>
      <c r="AA73" s="823">
        <v>3</v>
      </c>
      <c r="AB73" s="823"/>
      <c r="AC73" s="823"/>
      <c r="AD73" s="823"/>
      <c r="AE73" s="823"/>
      <c r="AF73" s="823">
        <v>3</v>
      </c>
      <c r="AG73" s="823"/>
      <c r="AH73" s="823"/>
      <c r="AI73" s="823"/>
      <c r="AJ73" s="823"/>
      <c r="AK73" s="823" t="s">
        <v>551</v>
      </c>
      <c r="AL73" s="823"/>
      <c r="AM73" s="823"/>
      <c r="AN73" s="823"/>
      <c r="AO73" s="823"/>
      <c r="AP73" s="823" t="s">
        <v>551</v>
      </c>
      <c r="AQ73" s="823"/>
      <c r="AR73" s="823"/>
      <c r="AS73" s="823"/>
      <c r="AT73" s="823"/>
      <c r="AU73" s="823" t="s">
        <v>551</v>
      </c>
      <c r="AV73" s="823"/>
      <c r="AW73" s="823"/>
      <c r="AX73" s="823"/>
      <c r="AY73" s="823"/>
      <c r="AZ73" s="825"/>
      <c r="BA73" s="825"/>
      <c r="BB73" s="825"/>
      <c r="BC73" s="825"/>
      <c r="BD73" s="826"/>
      <c r="BE73" s="241"/>
      <c r="BF73" s="241"/>
      <c r="BG73" s="241"/>
      <c r="BH73" s="241"/>
      <c r="BI73" s="241"/>
      <c r="BJ73" s="241"/>
      <c r="BK73" s="241"/>
      <c r="BL73" s="241"/>
      <c r="BM73" s="241"/>
      <c r="BN73" s="241"/>
      <c r="BO73" s="241"/>
      <c r="BP73" s="241"/>
      <c r="BQ73" s="238">
        <v>67</v>
      </c>
      <c r="BR73" s="243"/>
      <c r="BS73" s="852"/>
      <c r="BT73" s="853"/>
      <c r="BU73" s="853"/>
      <c r="BV73" s="853"/>
      <c r="BW73" s="853"/>
      <c r="BX73" s="853"/>
      <c r="BY73" s="853"/>
      <c r="BZ73" s="853"/>
      <c r="CA73" s="853"/>
      <c r="CB73" s="853"/>
      <c r="CC73" s="853"/>
      <c r="CD73" s="853"/>
      <c r="CE73" s="853"/>
      <c r="CF73" s="853"/>
      <c r="CG73" s="858"/>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2"/>
      <c r="DW73" s="853"/>
      <c r="DX73" s="853"/>
      <c r="DY73" s="853"/>
      <c r="DZ73" s="854"/>
      <c r="EA73" s="230"/>
    </row>
    <row r="74" spans="1:131" ht="26.25" customHeight="1" x14ac:dyDescent="0.15">
      <c r="A74" s="238">
        <v>7</v>
      </c>
      <c r="B74" s="866" t="s">
        <v>556</v>
      </c>
      <c r="C74" s="867"/>
      <c r="D74" s="867"/>
      <c r="E74" s="867"/>
      <c r="F74" s="867"/>
      <c r="G74" s="867"/>
      <c r="H74" s="867"/>
      <c r="I74" s="867"/>
      <c r="J74" s="867"/>
      <c r="K74" s="867"/>
      <c r="L74" s="867"/>
      <c r="M74" s="867"/>
      <c r="N74" s="867"/>
      <c r="O74" s="867"/>
      <c r="P74" s="868"/>
      <c r="Q74" s="869">
        <v>9</v>
      </c>
      <c r="R74" s="823"/>
      <c r="S74" s="823"/>
      <c r="T74" s="823"/>
      <c r="U74" s="823"/>
      <c r="V74" s="823">
        <v>7</v>
      </c>
      <c r="W74" s="823"/>
      <c r="X74" s="823"/>
      <c r="Y74" s="823"/>
      <c r="Z74" s="823"/>
      <c r="AA74" s="823">
        <v>2</v>
      </c>
      <c r="AB74" s="823"/>
      <c r="AC74" s="823"/>
      <c r="AD74" s="823"/>
      <c r="AE74" s="823"/>
      <c r="AF74" s="823">
        <v>2</v>
      </c>
      <c r="AG74" s="823"/>
      <c r="AH74" s="823"/>
      <c r="AI74" s="823"/>
      <c r="AJ74" s="823"/>
      <c r="AK74" s="823" t="s">
        <v>551</v>
      </c>
      <c r="AL74" s="823"/>
      <c r="AM74" s="823"/>
      <c r="AN74" s="823"/>
      <c r="AO74" s="823"/>
      <c r="AP74" s="823" t="s">
        <v>551</v>
      </c>
      <c r="AQ74" s="823"/>
      <c r="AR74" s="823"/>
      <c r="AS74" s="823"/>
      <c r="AT74" s="823"/>
      <c r="AU74" s="823" t="s">
        <v>551</v>
      </c>
      <c r="AV74" s="823"/>
      <c r="AW74" s="823"/>
      <c r="AX74" s="823"/>
      <c r="AY74" s="823"/>
      <c r="AZ74" s="825"/>
      <c r="BA74" s="825"/>
      <c r="BB74" s="825"/>
      <c r="BC74" s="825"/>
      <c r="BD74" s="826"/>
      <c r="BE74" s="241"/>
      <c r="BF74" s="241"/>
      <c r="BG74" s="241"/>
      <c r="BH74" s="241"/>
      <c r="BI74" s="241"/>
      <c r="BJ74" s="241"/>
      <c r="BK74" s="241"/>
      <c r="BL74" s="241"/>
      <c r="BM74" s="241"/>
      <c r="BN74" s="241"/>
      <c r="BO74" s="241"/>
      <c r="BP74" s="241"/>
      <c r="BQ74" s="238">
        <v>68</v>
      </c>
      <c r="BR74" s="243"/>
      <c r="BS74" s="852"/>
      <c r="BT74" s="853"/>
      <c r="BU74" s="853"/>
      <c r="BV74" s="853"/>
      <c r="BW74" s="853"/>
      <c r="BX74" s="853"/>
      <c r="BY74" s="853"/>
      <c r="BZ74" s="853"/>
      <c r="CA74" s="853"/>
      <c r="CB74" s="853"/>
      <c r="CC74" s="853"/>
      <c r="CD74" s="853"/>
      <c r="CE74" s="853"/>
      <c r="CF74" s="853"/>
      <c r="CG74" s="858"/>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2"/>
      <c r="DW74" s="853"/>
      <c r="DX74" s="853"/>
      <c r="DY74" s="853"/>
      <c r="DZ74" s="854"/>
      <c r="EA74" s="230"/>
    </row>
    <row r="75" spans="1:131" ht="26.25" customHeight="1" x14ac:dyDescent="0.15">
      <c r="A75" s="238">
        <v>8</v>
      </c>
      <c r="B75" s="866" t="s">
        <v>557</v>
      </c>
      <c r="C75" s="867"/>
      <c r="D75" s="867"/>
      <c r="E75" s="867"/>
      <c r="F75" s="867"/>
      <c r="G75" s="867"/>
      <c r="H75" s="867"/>
      <c r="I75" s="867"/>
      <c r="J75" s="867"/>
      <c r="K75" s="867"/>
      <c r="L75" s="867"/>
      <c r="M75" s="867"/>
      <c r="N75" s="867"/>
      <c r="O75" s="867"/>
      <c r="P75" s="868"/>
      <c r="Q75" s="870">
        <v>2204</v>
      </c>
      <c r="R75" s="871"/>
      <c r="S75" s="871"/>
      <c r="T75" s="871"/>
      <c r="U75" s="827"/>
      <c r="V75" s="872">
        <v>1937</v>
      </c>
      <c r="W75" s="871"/>
      <c r="X75" s="871"/>
      <c r="Y75" s="871"/>
      <c r="Z75" s="827"/>
      <c r="AA75" s="872">
        <v>267</v>
      </c>
      <c r="AB75" s="871"/>
      <c r="AC75" s="871"/>
      <c r="AD75" s="871"/>
      <c r="AE75" s="827"/>
      <c r="AF75" s="872">
        <v>267</v>
      </c>
      <c r="AG75" s="871"/>
      <c r="AH75" s="871"/>
      <c r="AI75" s="871"/>
      <c r="AJ75" s="827"/>
      <c r="AK75" s="872">
        <v>3</v>
      </c>
      <c r="AL75" s="871"/>
      <c r="AM75" s="871"/>
      <c r="AN75" s="871"/>
      <c r="AO75" s="827"/>
      <c r="AP75" s="872" t="s">
        <v>551</v>
      </c>
      <c r="AQ75" s="871"/>
      <c r="AR75" s="871"/>
      <c r="AS75" s="871"/>
      <c r="AT75" s="827"/>
      <c r="AU75" s="872" t="s">
        <v>551</v>
      </c>
      <c r="AV75" s="871"/>
      <c r="AW75" s="871"/>
      <c r="AX75" s="871"/>
      <c r="AY75" s="827"/>
      <c r="AZ75" s="825"/>
      <c r="BA75" s="825"/>
      <c r="BB75" s="825"/>
      <c r="BC75" s="825"/>
      <c r="BD75" s="826"/>
      <c r="BE75" s="241"/>
      <c r="BF75" s="241"/>
      <c r="BG75" s="241"/>
      <c r="BH75" s="241"/>
      <c r="BI75" s="241"/>
      <c r="BJ75" s="241"/>
      <c r="BK75" s="241"/>
      <c r="BL75" s="241"/>
      <c r="BM75" s="241"/>
      <c r="BN75" s="241"/>
      <c r="BO75" s="241"/>
      <c r="BP75" s="241"/>
      <c r="BQ75" s="238">
        <v>69</v>
      </c>
      <c r="BR75" s="243"/>
      <c r="BS75" s="852"/>
      <c r="BT75" s="853"/>
      <c r="BU75" s="853"/>
      <c r="BV75" s="853"/>
      <c r="BW75" s="853"/>
      <c r="BX75" s="853"/>
      <c r="BY75" s="853"/>
      <c r="BZ75" s="853"/>
      <c r="CA75" s="853"/>
      <c r="CB75" s="853"/>
      <c r="CC75" s="853"/>
      <c r="CD75" s="853"/>
      <c r="CE75" s="853"/>
      <c r="CF75" s="853"/>
      <c r="CG75" s="858"/>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2"/>
      <c r="DW75" s="853"/>
      <c r="DX75" s="853"/>
      <c r="DY75" s="853"/>
      <c r="DZ75" s="854"/>
      <c r="EA75" s="230"/>
    </row>
    <row r="76" spans="1:131" ht="26.25" customHeight="1" x14ac:dyDescent="0.15">
      <c r="A76" s="238">
        <v>9</v>
      </c>
      <c r="B76" s="866" t="s">
        <v>558</v>
      </c>
      <c r="C76" s="867"/>
      <c r="D76" s="867"/>
      <c r="E76" s="867"/>
      <c r="F76" s="867"/>
      <c r="G76" s="867"/>
      <c r="H76" s="867"/>
      <c r="I76" s="867"/>
      <c r="J76" s="867"/>
      <c r="K76" s="867"/>
      <c r="L76" s="867"/>
      <c r="M76" s="867"/>
      <c r="N76" s="867"/>
      <c r="O76" s="867"/>
      <c r="P76" s="868"/>
      <c r="Q76" s="870">
        <v>838</v>
      </c>
      <c r="R76" s="871"/>
      <c r="S76" s="871"/>
      <c r="T76" s="871"/>
      <c r="U76" s="827"/>
      <c r="V76" s="872">
        <v>645</v>
      </c>
      <c r="W76" s="871"/>
      <c r="X76" s="871"/>
      <c r="Y76" s="871"/>
      <c r="Z76" s="827"/>
      <c r="AA76" s="872">
        <v>193</v>
      </c>
      <c r="AB76" s="871"/>
      <c r="AC76" s="871"/>
      <c r="AD76" s="871"/>
      <c r="AE76" s="827"/>
      <c r="AF76" s="872">
        <v>62</v>
      </c>
      <c r="AG76" s="871"/>
      <c r="AH76" s="871"/>
      <c r="AI76" s="871"/>
      <c r="AJ76" s="827"/>
      <c r="AK76" s="872">
        <v>77</v>
      </c>
      <c r="AL76" s="871"/>
      <c r="AM76" s="871"/>
      <c r="AN76" s="871"/>
      <c r="AO76" s="827"/>
      <c r="AP76" s="872" t="s">
        <v>551</v>
      </c>
      <c r="AQ76" s="871"/>
      <c r="AR76" s="871"/>
      <c r="AS76" s="871"/>
      <c r="AT76" s="827"/>
      <c r="AU76" s="872" t="s">
        <v>551</v>
      </c>
      <c r="AV76" s="871"/>
      <c r="AW76" s="871"/>
      <c r="AX76" s="871"/>
      <c r="AY76" s="827"/>
      <c r="AZ76" s="825"/>
      <c r="BA76" s="825"/>
      <c r="BB76" s="825"/>
      <c r="BC76" s="825"/>
      <c r="BD76" s="826"/>
      <c r="BE76" s="241"/>
      <c r="BF76" s="241"/>
      <c r="BG76" s="241"/>
      <c r="BH76" s="241"/>
      <c r="BI76" s="241"/>
      <c r="BJ76" s="241"/>
      <c r="BK76" s="241"/>
      <c r="BL76" s="241"/>
      <c r="BM76" s="241"/>
      <c r="BN76" s="241"/>
      <c r="BO76" s="241"/>
      <c r="BP76" s="241"/>
      <c r="BQ76" s="238">
        <v>70</v>
      </c>
      <c r="BR76" s="243"/>
      <c r="BS76" s="852"/>
      <c r="BT76" s="853"/>
      <c r="BU76" s="853"/>
      <c r="BV76" s="853"/>
      <c r="BW76" s="853"/>
      <c r="BX76" s="853"/>
      <c r="BY76" s="853"/>
      <c r="BZ76" s="853"/>
      <c r="CA76" s="853"/>
      <c r="CB76" s="853"/>
      <c r="CC76" s="853"/>
      <c r="CD76" s="853"/>
      <c r="CE76" s="853"/>
      <c r="CF76" s="853"/>
      <c r="CG76" s="858"/>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2"/>
      <c r="DW76" s="853"/>
      <c r="DX76" s="853"/>
      <c r="DY76" s="853"/>
      <c r="DZ76" s="854"/>
      <c r="EA76" s="230"/>
    </row>
    <row r="77" spans="1:131" ht="26.25" customHeight="1" x14ac:dyDescent="0.15">
      <c r="A77" s="238">
        <v>10</v>
      </c>
      <c r="B77" s="866" t="s">
        <v>559</v>
      </c>
      <c r="C77" s="867"/>
      <c r="D77" s="867"/>
      <c r="E77" s="867"/>
      <c r="F77" s="867"/>
      <c r="G77" s="867"/>
      <c r="H77" s="867"/>
      <c r="I77" s="867"/>
      <c r="J77" s="867"/>
      <c r="K77" s="867"/>
      <c r="L77" s="867"/>
      <c r="M77" s="867"/>
      <c r="N77" s="867"/>
      <c r="O77" s="867"/>
      <c r="P77" s="868"/>
      <c r="Q77" s="870">
        <v>156992</v>
      </c>
      <c r="R77" s="871"/>
      <c r="S77" s="871"/>
      <c r="T77" s="871"/>
      <c r="U77" s="827"/>
      <c r="V77" s="872">
        <v>155721</v>
      </c>
      <c r="W77" s="871"/>
      <c r="X77" s="871"/>
      <c r="Y77" s="871"/>
      <c r="Z77" s="827"/>
      <c r="AA77" s="872">
        <v>1271</v>
      </c>
      <c r="AB77" s="871"/>
      <c r="AC77" s="871"/>
      <c r="AD77" s="871"/>
      <c r="AE77" s="827"/>
      <c r="AF77" s="872">
        <v>1271</v>
      </c>
      <c r="AG77" s="871"/>
      <c r="AH77" s="871"/>
      <c r="AI77" s="871"/>
      <c r="AJ77" s="827"/>
      <c r="AK77" s="872">
        <v>1032</v>
      </c>
      <c r="AL77" s="871"/>
      <c r="AM77" s="871"/>
      <c r="AN77" s="871"/>
      <c r="AO77" s="827"/>
      <c r="AP77" s="872" t="s">
        <v>551</v>
      </c>
      <c r="AQ77" s="871"/>
      <c r="AR77" s="871"/>
      <c r="AS77" s="871"/>
      <c r="AT77" s="827"/>
      <c r="AU77" s="872" t="s">
        <v>551</v>
      </c>
      <c r="AV77" s="871"/>
      <c r="AW77" s="871"/>
      <c r="AX77" s="871"/>
      <c r="AY77" s="827"/>
      <c r="AZ77" s="825"/>
      <c r="BA77" s="825"/>
      <c r="BB77" s="825"/>
      <c r="BC77" s="825"/>
      <c r="BD77" s="826"/>
      <c r="BE77" s="241"/>
      <c r="BF77" s="241"/>
      <c r="BG77" s="241"/>
      <c r="BH77" s="241"/>
      <c r="BI77" s="241"/>
      <c r="BJ77" s="241"/>
      <c r="BK77" s="241"/>
      <c r="BL77" s="241"/>
      <c r="BM77" s="241"/>
      <c r="BN77" s="241"/>
      <c r="BO77" s="241"/>
      <c r="BP77" s="241"/>
      <c r="BQ77" s="238">
        <v>71</v>
      </c>
      <c r="BR77" s="243"/>
      <c r="BS77" s="852"/>
      <c r="BT77" s="853"/>
      <c r="BU77" s="853"/>
      <c r="BV77" s="853"/>
      <c r="BW77" s="853"/>
      <c r="BX77" s="853"/>
      <c r="BY77" s="853"/>
      <c r="BZ77" s="853"/>
      <c r="CA77" s="853"/>
      <c r="CB77" s="853"/>
      <c r="CC77" s="853"/>
      <c r="CD77" s="853"/>
      <c r="CE77" s="853"/>
      <c r="CF77" s="853"/>
      <c r="CG77" s="858"/>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2"/>
      <c r="DW77" s="853"/>
      <c r="DX77" s="853"/>
      <c r="DY77" s="853"/>
      <c r="DZ77" s="854"/>
      <c r="EA77" s="230"/>
    </row>
    <row r="78" spans="1:131" ht="26.25" customHeight="1" x14ac:dyDescent="0.15">
      <c r="A78" s="238">
        <v>11</v>
      </c>
      <c r="B78" s="866" t="s">
        <v>560</v>
      </c>
      <c r="C78" s="867"/>
      <c r="D78" s="867"/>
      <c r="E78" s="867"/>
      <c r="F78" s="867"/>
      <c r="G78" s="867"/>
      <c r="H78" s="867"/>
      <c r="I78" s="867"/>
      <c r="J78" s="867"/>
      <c r="K78" s="867"/>
      <c r="L78" s="867"/>
      <c r="M78" s="867"/>
      <c r="N78" s="867"/>
      <c r="O78" s="867"/>
      <c r="P78" s="868"/>
      <c r="Q78" s="869">
        <v>21438</v>
      </c>
      <c r="R78" s="823"/>
      <c r="S78" s="823"/>
      <c r="T78" s="823"/>
      <c r="U78" s="823"/>
      <c r="V78" s="823">
        <v>20591</v>
      </c>
      <c r="W78" s="823"/>
      <c r="X78" s="823"/>
      <c r="Y78" s="823"/>
      <c r="Z78" s="823"/>
      <c r="AA78" s="823">
        <v>847</v>
      </c>
      <c r="AB78" s="823"/>
      <c r="AC78" s="823"/>
      <c r="AD78" s="823"/>
      <c r="AE78" s="823"/>
      <c r="AF78" s="823">
        <v>27209</v>
      </c>
      <c r="AG78" s="823"/>
      <c r="AH78" s="823"/>
      <c r="AI78" s="823"/>
      <c r="AJ78" s="823"/>
      <c r="AK78" s="823" t="s">
        <v>551</v>
      </c>
      <c r="AL78" s="823"/>
      <c r="AM78" s="823"/>
      <c r="AN78" s="823"/>
      <c r="AO78" s="823"/>
      <c r="AP78" s="823">
        <v>52720</v>
      </c>
      <c r="AQ78" s="823"/>
      <c r="AR78" s="823"/>
      <c r="AS78" s="823"/>
      <c r="AT78" s="823"/>
      <c r="AU78" s="823" t="s">
        <v>551</v>
      </c>
      <c r="AV78" s="823"/>
      <c r="AW78" s="823"/>
      <c r="AX78" s="823"/>
      <c r="AY78" s="823"/>
      <c r="AZ78" s="825" t="s">
        <v>561</v>
      </c>
      <c r="BA78" s="825"/>
      <c r="BB78" s="825"/>
      <c r="BC78" s="825"/>
      <c r="BD78" s="826"/>
      <c r="BE78" s="241"/>
      <c r="BF78" s="241"/>
      <c r="BG78" s="241"/>
      <c r="BH78" s="241"/>
      <c r="BI78" s="241"/>
      <c r="BJ78" s="230"/>
      <c r="BK78" s="230"/>
      <c r="BL78" s="230"/>
      <c r="BM78" s="230"/>
      <c r="BN78" s="230"/>
      <c r="BO78" s="241"/>
      <c r="BP78" s="241"/>
      <c r="BQ78" s="238">
        <v>72</v>
      </c>
      <c r="BR78" s="243"/>
      <c r="BS78" s="852"/>
      <c r="BT78" s="853"/>
      <c r="BU78" s="853"/>
      <c r="BV78" s="853"/>
      <c r="BW78" s="853"/>
      <c r="BX78" s="853"/>
      <c r="BY78" s="853"/>
      <c r="BZ78" s="853"/>
      <c r="CA78" s="853"/>
      <c r="CB78" s="853"/>
      <c r="CC78" s="853"/>
      <c r="CD78" s="853"/>
      <c r="CE78" s="853"/>
      <c r="CF78" s="853"/>
      <c r="CG78" s="858"/>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2"/>
      <c r="DW78" s="853"/>
      <c r="DX78" s="853"/>
      <c r="DY78" s="853"/>
      <c r="DZ78" s="854"/>
      <c r="EA78" s="230"/>
    </row>
    <row r="79" spans="1:131" ht="26.25" customHeight="1" x14ac:dyDescent="0.15">
      <c r="A79" s="238">
        <v>12</v>
      </c>
      <c r="B79" s="866" t="s">
        <v>562</v>
      </c>
      <c r="C79" s="867"/>
      <c r="D79" s="867"/>
      <c r="E79" s="867"/>
      <c r="F79" s="867"/>
      <c r="G79" s="867"/>
      <c r="H79" s="867"/>
      <c r="I79" s="867"/>
      <c r="J79" s="867"/>
      <c r="K79" s="867"/>
      <c r="L79" s="867"/>
      <c r="M79" s="867"/>
      <c r="N79" s="867"/>
      <c r="O79" s="867"/>
      <c r="P79" s="868"/>
      <c r="Q79" s="869">
        <v>733</v>
      </c>
      <c r="R79" s="823"/>
      <c r="S79" s="823"/>
      <c r="T79" s="823"/>
      <c r="U79" s="823"/>
      <c r="V79" s="823">
        <v>562</v>
      </c>
      <c r="W79" s="823"/>
      <c r="X79" s="823"/>
      <c r="Y79" s="823"/>
      <c r="Z79" s="823"/>
      <c r="AA79" s="823">
        <v>171</v>
      </c>
      <c r="AB79" s="823"/>
      <c r="AC79" s="823"/>
      <c r="AD79" s="823"/>
      <c r="AE79" s="823"/>
      <c r="AF79" s="823">
        <v>1939</v>
      </c>
      <c r="AG79" s="823"/>
      <c r="AH79" s="823"/>
      <c r="AI79" s="823"/>
      <c r="AJ79" s="823"/>
      <c r="AK79" s="823" t="s">
        <v>551</v>
      </c>
      <c r="AL79" s="823"/>
      <c r="AM79" s="823"/>
      <c r="AN79" s="823"/>
      <c r="AO79" s="823"/>
      <c r="AP79" s="823">
        <v>1130</v>
      </c>
      <c r="AQ79" s="823"/>
      <c r="AR79" s="823"/>
      <c r="AS79" s="823"/>
      <c r="AT79" s="823"/>
      <c r="AU79" s="823" t="s">
        <v>551</v>
      </c>
      <c r="AV79" s="823"/>
      <c r="AW79" s="823"/>
      <c r="AX79" s="823"/>
      <c r="AY79" s="823"/>
      <c r="AZ79" s="825" t="s">
        <v>561</v>
      </c>
      <c r="BA79" s="825"/>
      <c r="BB79" s="825"/>
      <c r="BC79" s="825"/>
      <c r="BD79" s="826"/>
      <c r="BE79" s="241"/>
      <c r="BF79" s="241"/>
      <c r="BG79" s="241"/>
      <c r="BH79" s="241"/>
      <c r="BI79" s="241"/>
      <c r="BJ79" s="230"/>
      <c r="BK79" s="230"/>
      <c r="BL79" s="230"/>
      <c r="BM79" s="230"/>
      <c r="BN79" s="230"/>
      <c r="BO79" s="241"/>
      <c r="BP79" s="241"/>
      <c r="BQ79" s="238">
        <v>73</v>
      </c>
      <c r="BR79" s="243"/>
      <c r="BS79" s="852"/>
      <c r="BT79" s="853"/>
      <c r="BU79" s="853"/>
      <c r="BV79" s="853"/>
      <c r="BW79" s="853"/>
      <c r="BX79" s="853"/>
      <c r="BY79" s="853"/>
      <c r="BZ79" s="853"/>
      <c r="CA79" s="853"/>
      <c r="CB79" s="853"/>
      <c r="CC79" s="853"/>
      <c r="CD79" s="853"/>
      <c r="CE79" s="853"/>
      <c r="CF79" s="853"/>
      <c r="CG79" s="858"/>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2"/>
      <c r="DW79" s="853"/>
      <c r="DX79" s="853"/>
      <c r="DY79" s="853"/>
      <c r="DZ79" s="854"/>
      <c r="EA79" s="230"/>
    </row>
    <row r="80" spans="1:131" ht="26.25" customHeight="1" x14ac:dyDescent="0.15">
      <c r="A80" s="238">
        <v>13</v>
      </c>
      <c r="B80" s="866"/>
      <c r="C80" s="867"/>
      <c r="D80" s="867"/>
      <c r="E80" s="867"/>
      <c r="F80" s="867"/>
      <c r="G80" s="867"/>
      <c r="H80" s="867"/>
      <c r="I80" s="867"/>
      <c r="J80" s="867"/>
      <c r="K80" s="867"/>
      <c r="L80" s="867"/>
      <c r="M80" s="867"/>
      <c r="N80" s="867"/>
      <c r="O80" s="867"/>
      <c r="P80" s="868"/>
      <c r="Q80" s="869"/>
      <c r="R80" s="823"/>
      <c r="S80" s="823"/>
      <c r="T80" s="823"/>
      <c r="U80" s="823"/>
      <c r="V80" s="823"/>
      <c r="W80" s="823"/>
      <c r="X80" s="823"/>
      <c r="Y80" s="823"/>
      <c r="Z80" s="823"/>
      <c r="AA80" s="823"/>
      <c r="AB80" s="823"/>
      <c r="AC80" s="823"/>
      <c r="AD80" s="823"/>
      <c r="AE80" s="823"/>
      <c r="AF80" s="823"/>
      <c r="AG80" s="823"/>
      <c r="AH80" s="823"/>
      <c r="AI80" s="823"/>
      <c r="AJ80" s="823"/>
      <c r="AK80" s="823"/>
      <c r="AL80" s="823"/>
      <c r="AM80" s="823"/>
      <c r="AN80" s="823"/>
      <c r="AO80" s="823"/>
      <c r="AP80" s="823"/>
      <c r="AQ80" s="823"/>
      <c r="AR80" s="823"/>
      <c r="AS80" s="823"/>
      <c r="AT80" s="823"/>
      <c r="AU80" s="823"/>
      <c r="AV80" s="823"/>
      <c r="AW80" s="823"/>
      <c r="AX80" s="823"/>
      <c r="AY80" s="823"/>
      <c r="AZ80" s="825"/>
      <c r="BA80" s="825"/>
      <c r="BB80" s="825"/>
      <c r="BC80" s="825"/>
      <c r="BD80" s="826"/>
      <c r="BE80" s="241"/>
      <c r="BF80" s="241"/>
      <c r="BG80" s="241"/>
      <c r="BH80" s="241"/>
      <c r="BI80" s="241"/>
      <c r="BJ80" s="241"/>
      <c r="BK80" s="241"/>
      <c r="BL80" s="241"/>
      <c r="BM80" s="241"/>
      <c r="BN80" s="241"/>
      <c r="BO80" s="241"/>
      <c r="BP80" s="241"/>
      <c r="BQ80" s="238">
        <v>74</v>
      </c>
      <c r="BR80" s="243"/>
      <c r="BS80" s="852"/>
      <c r="BT80" s="853"/>
      <c r="BU80" s="853"/>
      <c r="BV80" s="853"/>
      <c r="BW80" s="853"/>
      <c r="BX80" s="853"/>
      <c r="BY80" s="853"/>
      <c r="BZ80" s="853"/>
      <c r="CA80" s="853"/>
      <c r="CB80" s="853"/>
      <c r="CC80" s="853"/>
      <c r="CD80" s="853"/>
      <c r="CE80" s="853"/>
      <c r="CF80" s="853"/>
      <c r="CG80" s="858"/>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2"/>
      <c r="DW80" s="853"/>
      <c r="DX80" s="853"/>
      <c r="DY80" s="853"/>
      <c r="DZ80" s="854"/>
      <c r="EA80" s="230"/>
    </row>
    <row r="81" spans="1:131" ht="26.25" customHeight="1" x14ac:dyDescent="0.15">
      <c r="A81" s="238">
        <v>14</v>
      </c>
      <c r="B81" s="866"/>
      <c r="C81" s="867"/>
      <c r="D81" s="867"/>
      <c r="E81" s="867"/>
      <c r="F81" s="867"/>
      <c r="G81" s="867"/>
      <c r="H81" s="867"/>
      <c r="I81" s="867"/>
      <c r="J81" s="867"/>
      <c r="K81" s="867"/>
      <c r="L81" s="867"/>
      <c r="M81" s="867"/>
      <c r="N81" s="867"/>
      <c r="O81" s="867"/>
      <c r="P81" s="868"/>
      <c r="Q81" s="869"/>
      <c r="R81" s="823"/>
      <c r="S81" s="823"/>
      <c r="T81" s="823"/>
      <c r="U81" s="823"/>
      <c r="V81" s="823"/>
      <c r="W81" s="823"/>
      <c r="X81" s="823"/>
      <c r="Y81" s="823"/>
      <c r="Z81" s="823"/>
      <c r="AA81" s="823"/>
      <c r="AB81" s="823"/>
      <c r="AC81" s="823"/>
      <c r="AD81" s="823"/>
      <c r="AE81" s="823"/>
      <c r="AF81" s="823"/>
      <c r="AG81" s="823"/>
      <c r="AH81" s="823"/>
      <c r="AI81" s="823"/>
      <c r="AJ81" s="823"/>
      <c r="AK81" s="823"/>
      <c r="AL81" s="823"/>
      <c r="AM81" s="823"/>
      <c r="AN81" s="823"/>
      <c r="AO81" s="823"/>
      <c r="AP81" s="823"/>
      <c r="AQ81" s="823"/>
      <c r="AR81" s="823"/>
      <c r="AS81" s="823"/>
      <c r="AT81" s="823"/>
      <c r="AU81" s="823"/>
      <c r="AV81" s="823"/>
      <c r="AW81" s="823"/>
      <c r="AX81" s="823"/>
      <c r="AY81" s="823"/>
      <c r="AZ81" s="825"/>
      <c r="BA81" s="825"/>
      <c r="BB81" s="825"/>
      <c r="BC81" s="825"/>
      <c r="BD81" s="826"/>
      <c r="BE81" s="241"/>
      <c r="BF81" s="241"/>
      <c r="BG81" s="241"/>
      <c r="BH81" s="241"/>
      <c r="BI81" s="241"/>
      <c r="BJ81" s="241"/>
      <c r="BK81" s="241"/>
      <c r="BL81" s="241"/>
      <c r="BM81" s="241"/>
      <c r="BN81" s="241"/>
      <c r="BO81" s="241"/>
      <c r="BP81" s="241"/>
      <c r="BQ81" s="238">
        <v>75</v>
      </c>
      <c r="BR81" s="243"/>
      <c r="BS81" s="852"/>
      <c r="BT81" s="853"/>
      <c r="BU81" s="853"/>
      <c r="BV81" s="853"/>
      <c r="BW81" s="853"/>
      <c r="BX81" s="853"/>
      <c r="BY81" s="853"/>
      <c r="BZ81" s="853"/>
      <c r="CA81" s="853"/>
      <c r="CB81" s="853"/>
      <c r="CC81" s="853"/>
      <c r="CD81" s="853"/>
      <c r="CE81" s="853"/>
      <c r="CF81" s="853"/>
      <c r="CG81" s="858"/>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2"/>
      <c r="DW81" s="853"/>
      <c r="DX81" s="853"/>
      <c r="DY81" s="853"/>
      <c r="DZ81" s="854"/>
      <c r="EA81" s="230"/>
    </row>
    <row r="82" spans="1:131" ht="26.25" customHeight="1" x14ac:dyDescent="0.15">
      <c r="A82" s="238">
        <v>15</v>
      </c>
      <c r="B82" s="866"/>
      <c r="C82" s="867"/>
      <c r="D82" s="867"/>
      <c r="E82" s="867"/>
      <c r="F82" s="867"/>
      <c r="G82" s="867"/>
      <c r="H82" s="867"/>
      <c r="I82" s="867"/>
      <c r="J82" s="867"/>
      <c r="K82" s="867"/>
      <c r="L82" s="867"/>
      <c r="M82" s="867"/>
      <c r="N82" s="867"/>
      <c r="O82" s="867"/>
      <c r="P82" s="868"/>
      <c r="Q82" s="869"/>
      <c r="R82" s="823"/>
      <c r="S82" s="823"/>
      <c r="T82" s="823"/>
      <c r="U82" s="823"/>
      <c r="V82" s="823"/>
      <c r="W82" s="823"/>
      <c r="X82" s="823"/>
      <c r="Y82" s="823"/>
      <c r="Z82" s="823"/>
      <c r="AA82" s="823"/>
      <c r="AB82" s="823"/>
      <c r="AC82" s="823"/>
      <c r="AD82" s="823"/>
      <c r="AE82" s="823"/>
      <c r="AF82" s="823"/>
      <c r="AG82" s="823"/>
      <c r="AH82" s="823"/>
      <c r="AI82" s="823"/>
      <c r="AJ82" s="823"/>
      <c r="AK82" s="823"/>
      <c r="AL82" s="823"/>
      <c r="AM82" s="823"/>
      <c r="AN82" s="823"/>
      <c r="AO82" s="823"/>
      <c r="AP82" s="823"/>
      <c r="AQ82" s="823"/>
      <c r="AR82" s="823"/>
      <c r="AS82" s="823"/>
      <c r="AT82" s="823"/>
      <c r="AU82" s="823"/>
      <c r="AV82" s="823"/>
      <c r="AW82" s="823"/>
      <c r="AX82" s="823"/>
      <c r="AY82" s="823"/>
      <c r="AZ82" s="825"/>
      <c r="BA82" s="825"/>
      <c r="BB82" s="825"/>
      <c r="BC82" s="825"/>
      <c r="BD82" s="826"/>
      <c r="BE82" s="241"/>
      <c r="BF82" s="241"/>
      <c r="BG82" s="241"/>
      <c r="BH82" s="241"/>
      <c r="BI82" s="241"/>
      <c r="BJ82" s="241"/>
      <c r="BK82" s="241"/>
      <c r="BL82" s="241"/>
      <c r="BM82" s="241"/>
      <c r="BN82" s="241"/>
      <c r="BO82" s="241"/>
      <c r="BP82" s="241"/>
      <c r="BQ82" s="238">
        <v>76</v>
      </c>
      <c r="BR82" s="243"/>
      <c r="BS82" s="852"/>
      <c r="BT82" s="853"/>
      <c r="BU82" s="853"/>
      <c r="BV82" s="853"/>
      <c r="BW82" s="853"/>
      <c r="BX82" s="853"/>
      <c r="BY82" s="853"/>
      <c r="BZ82" s="853"/>
      <c r="CA82" s="853"/>
      <c r="CB82" s="853"/>
      <c r="CC82" s="853"/>
      <c r="CD82" s="853"/>
      <c r="CE82" s="853"/>
      <c r="CF82" s="853"/>
      <c r="CG82" s="858"/>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2"/>
      <c r="DW82" s="853"/>
      <c r="DX82" s="853"/>
      <c r="DY82" s="853"/>
      <c r="DZ82" s="854"/>
      <c r="EA82" s="230"/>
    </row>
    <row r="83" spans="1:131" ht="26.25" customHeight="1" x14ac:dyDescent="0.15">
      <c r="A83" s="238">
        <v>16</v>
      </c>
      <c r="B83" s="866"/>
      <c r="C83" s="867"/>
      <c r="D83" s="867"/>
      <c r="E83" s="867"/>
      <c r="F83" s="867"/>
      <c r="G83" s="867"/>
      <c r="H83" s="867"/>
      <c r="I83" s="867"/>
      <c r="J83" s="867"/>
      <c r="K83" s="867"/>
      <c r="L83" s="867"/>
      <c r="M83" s="867"/>
      <c r="N83" s="867"/>
      <c r="O83" s="867"/>
      <c r="P83" s="868"/>
      <c r="Q83" s="869"/>
      <c r="R83" s="823"/>
      <c r="S83" s="823"/>
      <c r="T83" s="823"/>
      <c r="U83" s="823"/>
      <c r="V83" s="823"/>
      <c r="W83" s="823"/>
      <c r="X83" s="823"/>
      <c r="Y83" s="823"/>
      <c r="Z83" s="823"/>
      <c r="AA83" s="823"/>
      <c r="AB83" s="823"/>
      <c r="AC83" s="823"/>
      <c r="AD83" s="823"/>
      <c r="AE83" s="823"/>
      <c r="AF83" s="823"/>
      <c r="AG83" s="823"/>
      <c r="AH83" s="823"/>
      <c r="AI83" s="823"/>
      <c r="AJ83" s="823"/>
      <c r="AK83" s="823"/>
      <c r="AL83" s="823"/>
      <c r="AM83" s="823"/>
      <c r="AN83" s="823"/>
      <c r="AO83" s="823"/>
      <c r="AP83" s="823"/>
      <c r="AQ83" s="823"/>
      <c r="AR83" s="823"/>
      <c r="AS83" s="823"/>
      <c r="AT83" s="823"/>
      <c r="AU83" s="823"/>
      <c r="AV83" s="823"/>
      <c r="AW83" s="823"/>
      <c r="AX83" s="823"/>
      <c r="AY83" s="823"/>
      <c r="AZ83" s="825"/>
      <c r="BA83" s="825"/>
      <c r="BB83" s="825"/>
      <c r="BC83" s="825"/>
      <c r="BD83" s="826"/>
      <c r="BE83" s="241"/>
      <c r="BF83" s="241"/>
      <c r="BG83" s="241"/>
      <c r="BH83" s="241"/>
      <c r="BI83" s="241"/>
      <c r="BJ83" s="241"/>
      <c r="BK83" s="241"/>
      <c r="BL83" s="241"/>
      <c r="BM83" s="241"/>
      <c r="BN83" s="241"/>
      <c r="BO83" s="241"/>
      <c r="BP83" s="241"/>
      <c r="BQ83" s="238">
        <v>77</v>
      </c>
      <c r="BR83" s="243"/>
      <c r="BS83" s="852"/>
      <c r="BT83" s="853"/>
      <c r="BU83" s="853"/>
      <c r="BV83" s="853"/>
      <c r="BW83" s="853"/>
      <c r="BX83" s="853"/>
      <c r="BY83" s="853"/>
      <c r="BZ83" s="853"/>
      <c r="CA83" s="853"/>
      <c r="CB83" s="853"/>
      <c r="CC83" s="853"/>
      <c r="CD83" s="853"/>
      <c r="CE83" s="853"/>
      <c r="CF83" s="853"/>
      <c r="CG83" s="858"/>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2"/>
      <c r="DW83" s="853"/>
      <c r="DX83" s="853"/>
      <c r="DY83" s="853"/>
      <c r="DZ83" s="854"/>
      <c r="EA83" s="230"/>
    </row>
    <row r="84" spans="1:131" ht="26.25" customHeight="1" x14ac:dyDescent="0.15">
      <c r="A84" s="238">
        <v>17</v>
      </c>
      <c r="B84" s="866"/>
      <c r="C84" s="867"/>
      <c r="D84" s="867"/>
      <c r="E84" s="867"/>
      <c r="F84" s="867"/>
      <c r="G84" s="867"/>
      <c r="H84" s="867"/>
      <c r="I84" s="867"/>
      <c r="J84" s="867"/>
      <c r="K84" s="867"/>
      <c r="L84" s="867"/>
      <c r="M84" s="867"/>
      <c r="N84" s="867"/>
      <c r="O84" s="867"/>
      <c r="P84" s="868"/>
      <c r="Q84" s="869"/>
      <c r="R84" s="823"/>
      <c r="S84" s="823"/>
      <c r="T84" s="823"/>
      <c r="U84" s="823"/>
      <c r="V84" s="823"/>
      <c r="W84" s="823"/>
      <c r="X84" s="823"/>
      <c r="Y84" s="823"/>
      <c r="Z84" s="823"/>
      <c r="AA84" s="823"/>
      <c r="AB84" s="823"/>
      <c r="AC84" s="823"/>
      <c r="AD84" s="823"/>
      <c r="AE84" s="823"/>
      <c r="AF84" s="823"/>
      <c r="AG84" s="823"/>
      <c r="AH84" s="823"/>
      <c r="AI84" s="823"/>
      <c r="AJ84" s="823"/>
      <c r="AK84" s="823"/>
      <c r="AL84" s="823"/>
      <c r="AM84" s="823"/>
      <c r="AN84" s="823"/>
      <c r="AO84" s="823"/>
      <c r="AP84" s="823"/>
      <c r="AQ84" s="823"/>
      <c r="AR84" s="823"/>
      <c r="AS84" s="823"/>
      <c r="AT84" s="823"/>
      <c r="AU84" s="823"/>
      <c r="AV84" s="823"/>
      <c r="AW84" s="823"/>
      <c r="AX84" s="823"/>
      <c r="AY84" s="823"/>
      <c r="AZ84" s="825"/>
      <c r="BA84" s="825"/>
      <c r="BB84" s="825"/>
      <c r="BC84" s="825"/>
      <c r="BD84" s="826"/>
      <c r="BE84" s="241"/>
      <c r="BF84" s="241"/>
      <c r="BG84" s="241"/>
      <c r="BH84" s="241"/>
      <c r="BI84" s="241"/>
      <c r="BJ84" s="241"/>
      <c r="BK84" s="241"/>
      <c r="BL84" s="241"/>
      <c r="BM84" s="241"/>
      <c r="BN84" s="241"/>
      <c r="BO84" s="241"/>
      <c r="BP84" s="241"/>
      <c r="BQ84" s="238">
        <v>78</v>
      </c>
      <c r="BR84" s="243"/>
      <c r="BS84" s="852"/>
      <c r="BT84" s="853"/>
      <c r="BU84" s="853"/>
      <c r="BV84" s="853"/>
      <c r="BW84" s="853"/>
      <c r="BX84" s="853"/>
      <c r="BY84" s="853"/>
      <c r="BZ84" s="853"/>
      <c r="CA84" s="853"/>
      <c r="CB84" s="853"/>
      <c r="CC84" s="853"/>
      <c r="CD84" s="853"/>
      <c r="CE84" s="853"/>
      <c r="CF84" s="853"/>
      <c r="CG84" s="858"/>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2"/>
      <c r="DW84" s="853"/>
      <c r="DX84" s="853"/>
      <c r="DY84" s="853"/>
      <c r="DZ84" s="854"/>
      <c r="EA84" s="230"/>
    </row>
    <row r="85" spans="1:131" ht="26.25" customHeight="1" x14ac:dyDescent="0.15">
      <c r="A85" s="238">
        <v>18</v>
      </c>
      <c r="B85" s="866"/>
      <c r="C85" s="867"/>
      <c r="D85" s="867"/>
      <c r="E85" s="867"/>
      <c r="F85" s="867"/>
      <c r="G85" s="867"/>
      <c r="H85" s="867"/>
      <c r="I85" s="867"/>
      <c r="J85" s="867"/>
      <c r="K85" s="867"/>
      <c r="L85" s="867"/>
      <c r="M85" s="867"/>
      <c r="N85" s="867"/>
      <c r="O85" s="867"/>
      <c r="P85" s="868"/>
      <c r="Q85" s="869"/>
      <c r="R85" s="823"/>
      <c r="S85" s="823"/>
      <c r="T85" s="823"/>
      <c r="U85" s="823"/>
      <c r="V85" s="823"/>
      <c r="W85" s="823"/>
      <c r="X85" s="823"/>
      <c r="Y85" s="823"/>
      <c r="Z85" s="823"/>
      <c r="AA85" s="823"/>
      <c r="AB85" s="823"/>
      <c r="AC85" s="823"/>
      <c r="AD85" s="823"/>
      <c r="AE85" s="823"/>
      <c r="AF85" s="823"/>
      <c r="AG85" s="823"/>
      <c r="AH85" s="823"/>
      <c r="AI85" s="823"/>
      <c r="AJ85" s="823"/>
      <c r="AK85" s="823"/>
      <c r="AL85" s="823"/>
      <c r="AM85" s="823"/>
      <c r="AN85" s="823"/>
      <c r="AO85" s="823"/>
      <c r="AP85" s="823"/>
      <c r="AQ85" s="823"/>
      <c r="AR85" s="823"/>
      <c r="AS85" s="823"/>
      <c r="AT85" s="823"/>
      <c r="AU85" s="823"/>
      <c r="AV85" s="823"/>
      <c r="AW85" s="823"/>
      <c r="AX85" s="823"/>
      <c r="AY85" s="823"/>
      <c r="AZ85" s="825"/>
      <c r="BA85" s="825"/>
      <c r="BB85" s="825"/>
      <c r="BC85" s="825"/>
      <c r="BD85" s="826"/>
      <c r="BE85" s="241"/>
      <c r="BF85" s="241"/>
      <c r="BG85" s="241"/>
      <c r="BH85" s="241"/>
      <c r="BI85" s="241"/>
      <c r="BJ85" s="241"/>
      <c r="BK85" s="241"/>
      <c r="BL85" s="241"/>
      <c r="BM85" s="241"/>
      <c r="BN85" s="241"/>
      <c r="BO85" s="241"/>
      <c r="BP85" s="241"/>
      <c r="BQ85" s="238">
        <v>79</v>
      </c>
      <c r="BR85" s="243"/>
      <c r="BS85" s="852"/>
      <c r="BT85" s="853"/>
      <c r="BU85" s="853"/>
      <c r="BV85" s="853"/>
      <c r="BW85" s="853"/>
      <c r="BX85" s="853"/>
      <c r="BY85" s="853"/>
      <c r="BZ85" s="853"/>
      <c r="CA85" s="853"/>
      <c r="CB85" s="853"/>
      <c r="CC85" s="853"/>
      <c r="CD85" s="853"/>
      <c r="CE85" s="853"/>
      <c r="CF85" s="853"/>
      <c r="CG85" s="858"/>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2"/>
      <c r="DW85" s="853"/>
      <c r="DX85" s="853"/>
      <c r="DY85" s="853"/>
      <c r="DZ85" s="854"/>
      <c r="EA85" s="230"/>
    </row>
    <row r="86" spans="1:131" ht="26.25" customHeight="1" x14ac:dyDescent="0.15">
      <c r="A86" s="238">
        <v>19</v>
      </c>
      <c r="B86" s="866"/>
      <c r="C86" s="867"/>
      <c r="D86" s="867"/>
      <c r="E86" s="867"/>
      <c r="F86" s="867"/>
      <c r="G86" s="867"/>
      <c r="H86" s="867"/>
      <c r="I86" s="867"/>
      <c r="J86" s="867"/>
      <c r="K86" s="867"/>
      <c r="L86" s="867"/>
      <c r="M86" s="867"/>
      <c r="N86" s="867"/>
      <c r="O86" s="867"/>
      <c r="P86" s="868"/>
      <c r="Q86" s="869"/>
      <c r="R86" s="823"/>
      <c r="S86" s="823"/>
      <c r="T86" s="823"/>
      <c r="U86" s="823"/>
      <c r="V86" s="823"/>
      <c r="W86" s="823"/>
      <c r="X86" s="823"/>
      <c r="Y86" s="823"/>
      <c r="Z86" s="823"/>
      <c r="AA86" s="823"/>
      <c r="AB86" s="823"/>
      <c r="AC86" s="823"/>
      <c r="AD86" s="823"/>
      <c r="AE86" s="823"/>
      <c r="AF86" s="823"/>
      <c r="AG86" s="823"/>
      <c r="AH86" s="823"/>
      <c r="AI86" s="823"/>
      <c r="AJ86" s="823"/>
      <c r="AK86" s="823"/>
      <c r="AL86" s="823"/>
      <c r="AM86" s="823"/>
      <c r="AN86" s="823"/>
      <c r="AO86" s="823"/>
      <c r="AP86" s="823"/>
      <c r="AQ86" s="823"/>
      <c r="AR86" s="823"/>
      <c r="AS86" s="823"/>
      <c r="AT86" s="823"/>
      <c r="AU86" s="823"/>
      <c r="AV86" s="823"/>
      <c r="AW86" s="823"/>
      <c r="AX86" s="823"/>
      <c r="AY86" s="823"/>
      <c r="AZ86" s="825"/>
      <c r="BA86" s="825"/>
      <c r="BB86" s="825"/>
      <c r="BC86" s="825"/>
      <c r="BD86" s="826"/>
      <c r="BE86" s="241"/>
      <c r="BF86" s="241"/>
      <c r="BG86" s="241"/>
      <c r="BH86" s="241"/>
      <c r="BI86" s="241"/>
      <c r="BJ86" s="241"/>
      <c r="BK86" s="241"/>
      <c r="BL86" s="241"/>
      <c r="BM86" s="241"/>
      <c r="BN86" s="241"/>
      <c r="BO86" s="241"/>
      <c r="BP86" s="241"/>
      <c r="BQ86" s="238">
        <v>80</v>
      </c>
      <c r="BR86" s="243"/>
      <c r="BS86" s="852"/>
      <c r="BT86" s="853"/>
      <c r="BU86" s="853"/>
      <c r="BV86" s="853"/>
      <c r="BW86" s="853"/>
      <c r="BX86" s="853"/>
      <c r="BY86" s="853"/>
      <c r="BZ86" s="853"/>
      <c r="CA86" s="853"/>
      <c r="CB86" s="853"/>
      <c r="CC86" s="853"/>
      <c r="CD86" s="853"/>
      <c r="CE86" s="853"/>
      <c r="CF86" s="853"/>
      <c r="CG86" s="858"/>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2"/>
      <c r="DW86" s="853"/>
      <c r="DX86" s="853"/>
      <c r="DY86" s="853"/>
      <c r="DZ86" s="854"/>
      <c r="EA86" s="230"/>
    </row>
    <row r="87" spans="1:131" ht="26.25" customHeight="1" x14ac:dyDescent="0.15">
      <c r="A87" s="244">
        <v>20</v>
      </c>
      <c r="B87" s="873"/>
      <c r="C87" s="874"/>
      <c r="D87" s="874"/>
      <c r="E87" s="874"/>
      <c r="F87" s="874"/>
      <c r="G87" s="874"/>
      <c r="H87" s="874"/>
      <c r="I87" s="874"/>
      <c r="J87" s="874"/>
      <c r="K87" s="874"/>
      <c r="L87" s="874"/>
      <c r="M87" s="874"/>
      <c r="N87" s="874"/>
      <c r="O87" s="874"/>
      <c r="P87" s="875"/>
      <c r="Q87" s="876"/>
      <c r="R87" s="877"/>
      <c r="S87" s="877"/>
      <c r="T87" s="877"/>
      <c r="U87" s="877"/>
      <c r="V87" s="877"/>
      <c r="W87" s="877"/>
      <c r="X87" s="877"/>
      <c r="Y87" s="877"/>
      <c r="Z87" s="877"/>
      <c r="AA87" s="877"/>
      <c r="AB87" s="877"/>
      <c r="AC87" s="877"/>
      <c r="AD87" s="877"/>
      <c r="AE87" s="877"/>
      <c r="AF87" s="877"/>
      <c r="AG87" s="877"/>
      <c r="AH87" s="877"/>
      <c r="AI87" s="877"/>
      <c r="AJ87" s="877"/>
      <c r="AK87" s="877"/>
      <c r="AL87" s="877"/>
      <c r="AM87" s="877"/>
      <c r="AN87" s="877"/>
      <c r="AO87" s="877"/>
      <c r="AP87" s="877"/>
      <c r="AQ87" s="877"/>
      <c r="AR87" s="877"/>
      <c r="AS87" s="877"/>
      <c r="AT87" s="877"/>
      <c r="AU87" s="877"/>
      <c r="AV87" s="877"/>
      <c r="AW87" s="877"/>
      <c r="AX87" s="877"/>
      <c r="AY87" s="877"/>
      <c r="AZ87" s="878"/>
      <c r="BA87" s="878"/>
      <c r="BB87" s="878"/>
      <c r="BC87" s="878"/>
      <c r="BD87" s="879"/>
      <c r="BE87" s="241"/>
      <c r="BF87" s="241"/>
      <c r="BG87" s="241"/>
      <c r="BH87" s="241"/>
      <c r="BI87" s="241"/>
      <c r="BJ87" s="241"/>
      <c r="BK87" s="241"/>
      <c r="BL87" s="241"/>
      <c r="BM87" s="241"/>
      <c r="BN87" s="241"/>
      <c r="BO87" s="241"/>
      <c r="BP87" s="241"/>
      <c r="BQ87" s="238">
        <v>81</v>
      </c>
      <c r="BR87" s="243"/>
      <c r="BS87" s="852"/>
      <c r="BT87" s="853"/>
      <c r="BU87" s="853"/>
      <c r="BV87" s="853"/>
      <c r="BW87" s="853"/>
      <c r="BX87" s="853"/>
      <c r="BY87" s="853"/>
      <c r="BZ87" s="853"/>
      <c r="CA87" s="853"/>
      <c r="CB87" s="853"/>
      <c r="CC87" s="853"/>
      <c r="CD87" s="853"/>
      <c r="CE87" s="853"/>
      <c r="CF87" s="853"/>
      <c r="CG87" s="858"/>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2"/>
      <c r="DW87" s="853"/>
      <c r="DX87" s="853"/>
      <c r="DY87" s="853"/>
      <c r="DZ87" s="854"/>
      <c r="EA87" s="230"/>
    </row>
    <row r="88" spans="1:131" ht="26.25" customHeight="1" thickBot="1" x14ac:dyDescent="0.2">
      <c r="A88" s="240" t="s">
        <v>376</v>
      </c>
      <c r="B88" s="782" t="s">
        <v>402</v>
      </c>
      <c r="C88" s="783"/>
      <c r="D88" s="783"/>
      <c r="E88" s="783"/>
      <c r="F88" s="783"/>
      <c r="G88" s="783"/>
      <c r="H88" s="783"/>
      <c r="I88" s="783"/>
      <c r="J88" s="783"/>
      <c r="K88" s="783"/>
      <c r="L88" s="783"/>
      <c r="M88" s="783"/>
      <c r="N88" s="783"/>
      <c r="O88" s="783"/>
      <c r="P88" s="784"/>
      <c r="Q88" s="833"/>
      <c r="R88" s="834"/>
      <c r="S88" s="834"/>
      <c r="T88" s="834"/>
      <c r="U88" s="834"/>
      <c r="V88" s="834"/>
      <c r="W88" s="834"/>
      <c r="X88" s="834"/>
      <c r="Y88" s="834"/>
      <c r="Z88" s="834"/>
      <c r="AA88" s="834"/>
      <c r="AB88" s="834"/>
      <c r="AC88" s="834"/>
      <c r="AD88" s="834"/>
      <c r="AE88" s="834"/>
      <c r="AF88" s="837">
        <v>30846</v>
      </c>
      <c r="AG88" s="837"/>
      <c r="AH88" s="837"/>
      <c r="AI88" s="837"/>
      <c r="AJ88" s="837"/>
      <c r="AK88" s="834"/>
      <c r="AL88" s="834"/>
      <c r="AM88" s="834"/>
      <c r="AN88" s="834"/>
      <c r="AO88" s="834"/>
      <c r="AP88" s="837">
        <v>54750</v>
      </c>
      <c r="AQ88" s="837"/>
      <c r="AR88" s="837"/>
      <c r="AS88" s="837"/>
      <c r="AT88" s="837"/>
      <c r="AU88" s="837">
        <v>54</v>
      </c>
      <c r="AV88" s="837"/>
      <c r="AW88" s="837"/>
      <c r="AX88" s="837"/>
      <c r="AY88" s="837"/>
      <c r="AZ88" s="842"/>
      <c r="BA88" s="842"/>
      <c r="BB88" s="842"/>
      <c r="BC88" s="842"/>
      <c r="BD88" s="843"/>
      <c r="BE88" s="241"/>
      <c r="BF88" s="241"/>
      <c r="BG88" s="241"/>
      <c r="BH88" s="241"/>
      <c r="BI88" s="241"/>
      <c r="BJ88" s="241"/>
      <c r="BK88" s="241"/>
      <c r="BL88" s="241"/>
      <c r="BM88" s="241"/>
      <c r="BN88" s="241"/>
      <c r="BO88" s="241"/>
      <c r="BP88" s="241"/>
      <c r="BQ88" s="238">
        <v>82</v>
      </c>
      <c r="BR88" s="243"/>
      <c r="BS88" s="852"/>
      <c r="BT88" s="853"/>
      <c r="BU88" s="853"/>
      <c r="BV88" s="853"/>
      <c r="BW88" s="853"/>
      <c r="BX88" s="853"/>
      <c r="BY88" s="853"/>
      <c r="BZ88" s="853"/>
      <c r="CA88" s="853"/>
      <c r="CB88" s="853"/>
      <c r="CC88" s="853"/>
      <c r="CD88" s="853"/>
      <c r="CE88" s="853"/>
      <c r="CF88" s="853"/>
      <c r="CG88" s="858"/>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2"/>
      <c r="DW88" s="853"/>
      <c r="DX88" s="853"/>
      <c r="DY88" s="853"/>
      <c r="DZ88" s="854"/>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2"/>
      <c r="BT89" s="853"/>
      <c r="BU89" s="853"/>
      <c r="BV89" s="853"/>
      <c r="BW89" s="853"/>
      <c r="BX89" s="853"/>
      <c r="BY89" s="853"/>
      <c r="BZ89" s="853"/>
      <c r="CA89" s="853"/>
      <c r="CB89" s="853"/>
      <c r="CC89" s="853"/>
      <c r="CD89" s="853"/>
      <c r="CE89" s="853"/>
      <c r="CF89" s="853"/>
      <c r="CG89" s="858"/>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2"/>
      <c r="DW89" s="853"/>
      <c r="DX89" s="853"/>
      <c r="DY89" s="853"/>
      <c r="DZ89" s="854"/>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2"/>
      <c r="BT90" s="853"/>
      <c r="BU90" s="853"/>
      <c r="BV90" s="853"/>
      <c r="BW90" s="853"/>
      <c r="BX90" s="853"/>
      <c r="BY90" s="853"/>
      <c r="BZ90" s="853"/>
      <c r="CA90" s="853"/>
      <c r="CB90" s="853"/>
      <c r="CC90" s="853"/>
      <c r="CD90" s="853"/>
      <c r="CE90" s="853"/>
      <c r="CF90" s="853"/>
      <c r="CG90" s="858"/>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2"/>
      <c r="DW90" s="853"/>
      <c r="DX90" s="853"/>
      <c r="DY90" s="853"/>
      <c r="DZ90" s="854"/>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2"/>
      <c r="BT91" s="853"/>
      <c r="BU91" s="853"/>
      <c r="BV91" s="853"/>
      <c r="BW91" s="853"/>
      <c r="BX91" s="853"/>
      <c r="BY91" s="853"/>
      <c r="BZ91" s="853"/>
      <c r="CA91" s="853"/>
      <c r="CB91" s="853"/>
      <c r="CC91" s="853"/>
      <c r="CD91" s="853"/>
      <c r="CE91" s="853"/>
      <c r="CF91" s="853"/>
      <c r="CG91" s="858"/>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2"/>
      <c r="DW91" s="853"/>
      <c r="DX91" s="853"/>
      <c r="DY91" s="853"/>
      <c r="DZ91" s="854"/>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2"/>
      <c r="BT92" s="853"/>
      <c r="BU92" s="853"/>
      <c r="BV92" s="853"/>
      <c r="BW92" s="853"/>
      <c r="BX92" s="853"/>
      <c r="BY92" s="853"/>
      <c r="BZ92" s="853"/>
      <c r="CA92" s="853"/>
      <c r="CB92" s="853"/>
      <c r="CC92" s="853"/>
      <c r="CD92" s="853"/>
      <c r="CE92" s="853"/>
      <c r="CF92" s="853"/>
      <c r="CG92" s="858"/>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2"/>
      <c r="DW92" s="853"/>
      <c r="DX92" s="853"/>
      <c r="DY92" s="853"/>
      <c r="DZ92" s="854"/>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2"/>
      <c r="BT93" s="853"/>
      <c r="BU93" s="853"/>
      <c r="BV93" s="853"/>
      <c r="BW93" s="853"/>
      <c r="BX93" s="853"/>
      <c r="BY93" s="853"/>
      <c r="BZ93" s="853"/>
      <c r="CA93" s="853"/>
      <c r="CB93" s="853"/>
      <c r="CC93" s="853"/>
      <c r="CD93" s="853"/>
      <c r="CE93" s="853"/>
      <c r="CF93" s="853"/>
      <c r="CG93" s="858"/>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2"/>
      <c r="DW93" s="853"/>
      <c r="DX93" s="853"/>
      <c r="DY93" s="853"/>
      <c r="DZ93" s="854"/>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2"/>
      <c r="BT94" s="853"/>
      <c r="BU94" s="853"/>
      <c r="BV94" s="853"/>
      <c r="BW94" s="853"/>
      <c r="BX94" s="853"/>
      <c r="BY94" s="853"/>
      <c r="BZ94" s="853"/>
      <c r="CA94" s="853"/>
      <c r="CB94" s="853"/>
      <c r="CC94" s="853"/>
      <c r="CD94" s="853"/>
      <c r="CE94" s="853"/>
      <c r="CF94" s="853"/>
      <c r="CG94" s="858"/>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2"/>
      <c r="DW94" s="853"/>
      <c r="DX94" s="853"/>
      <c r="DY94" s="853"/>
      <c r="DZ94" s="854"/>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2"/>
      <c r="BT95" s="853"/>
      <c r="BU95" s="853"/>
      <c r="BV95" s="853"/>
      <c r="BW95" s="853"/>
      <c r="BX95" s="853"/>
      <c r="BY95" s="853"/>
      <c r="BZ95" s="853"/>
      <c r="CA95" s="853"/>
      <c r="CB95" s="853"/>
      <c r="CC95" s="853"/>
      <c r="CD95" s="853"/>
      <c r="CE95" s="853"/>
      <c r="CF95" s="853"/>
      <c r="CG95" s="858"/>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2"/>
      <c r="DW95" s="853"/>
      <c r="DX95" s="853"/>
      <c r="DY95" s="853"/>
      <c r="DZ95" s="854"/>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2"/>
      <c r="BT96" s="853"/>
      <c r="BU96" s="853"/>
      <c r="BV96" s="853"/>
      <c r="BW96" s="853"/>
      <c r="BX96" s="853"/>
      <c r="BY96" s="853"/>
      <c r="BZ96" s="853"/>
      <c r="CA96" s="853"/>
      <c r="CB96" s="853"/>
      <c r="CC96" s="853"/>
      <c r="CD96" s="853"/>
      <c r="CE96" s="853"/>
      <c r="CF96" s="853"/>
      <c r="CG96" s="858"/>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2"/>
      <c r="DW96" s="853"/>
      <c r="DX96" s="853"/>
      <c r="DY96" s="853"/>
      <c r="DZ96" s="854"/>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2"/>
      <c r="BT97" s="853"/>
      <c r="BU97" s="853"/>
      <c r="BV97" s="853"/>
      <c r="BW97" s="853"/>
      <c r="BX97" s="853"/>
      <c r="BY97" s="853"/>
      <c r="BZ97" s="853"/>
      <c r="CA97" s="853"/>
      <c r="CB97" s="853"/>
      <c r="CC97" s="853"/>
      <c r="CD97" s="853"/>
      <c r="CE97" s="853"/>
      <c r="CF97" s="853"/>
      <c r="CG97" s="858"/>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2"/>
      <c r="DW97" s="853"/>
      <c r="DX97" s="853"/>
      <c r="DY97" s="853"/>
      <c r="DZ97" s="854"/>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2"/>
      <c r="BT98" s="853"/>
      <c r="BU98" s="853"/>
      <c r="BV98" s="853"/>
      <c r="BW98" s="853"/>
      <c r="BX98" s="853"/>
      <c r="BY98" s="853"/>
      <c r="BZ98" s="853"/>
      <c r="CA98" s="853"/>
      <c r="CB98" s="853"/>
      <c r="CC98" s="853"/>
      <c r="CD98" s="853"/>
      <c r="CE98" s="853"/>
      <c r="CF98" s="853"/>
      <c r="CG98" s="858"/>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2"/>
      <c r="DW98" s="853"/>
      <c r="DX98" s="853"/>
      <c r="DY98" s="853"/>
      <c r="DZ98" s="854"/>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2"/>
      <c r="BT99" s="853"/>
      <c r="BU99" s="853"/>
      <c r="BV99" s="853"/>
      <c r="BW99" s="853"/>
      <c r="BX99" s="853"/>
      <c r="BY99" s="853"/>
      <c r="BZ99" s="853"/>
      <c r="CA99" s="853"/>
      <c r="CB99" s="853"/>
      <c r="CC99" s="853"/>
      <c r="CD99" s="853"/>
      <c r="CE99" s="853"/>
      <c r="CF99" s="853"/>
      <c r="CG99" s="858"/>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2"/>
      <c r="DW99" s="853"/>
      <c r="DX99" s="853"/>
      <c r="DY99" s="853"/>
      <c r="DZ99" s="854"/>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2"/>
      <c r="BT100" s="853"/>
      <c r="BU100" s="853"/>
      <c r="BV100" s="853"/>
      <c r="BW100" s="853"/>
      <c r="BX100" s="853"/>
      <c r="BY100" s="853"/>
      <c r="BZ100" s="853"/>
      <c r="CA100" s="853"/>
      <c r="CB100" s="853"/>
      <c r="CC100" s="853"/>
      <c r="CD100" s="853"/>
      <c r="CE100" s="853"/>
      <c r="CF100" s="853"/>
      <c r="CG100" s="858"/>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2"/>
      <c r="DW100" s="853"/>
      <c r="DX100" s="853"/>
      <c r="DY100" s="853"/>
      <c r="DZ100" s="854"/>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2"/>
      <c r="BT101" s="853"/>
      <c r="BU101" s="853"/>
      <c r="BV101" s="853"/>
      <c r="BW101" s="853"/>
      <c r="BX101" s="853"/>
      <c r="BY101" s="853"/>
      <c r="BZ101" s="853"/>
      <c r="CA101" s="853"/>
      <c r="CB101" s="853"/>
      <c r="CC101" s="853"/>
      <c r="CD101" s="853"/>
      <c r="CE101" s="853"/>
      <c r="CF101" s="853"/>
      <c r="CG101" s="858"/>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2"/>
      <c r="DW101" s="853"/>
      <c r="DX101" s="853"/>
      <c r="DY101" s="853"/>
      <c r="DZ101" s="854"/>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2" t="s">
        <v>403</v>
      </c>
      <c r="BS102" s="783"/>
      <c r="BT102" s="783"/>
      <c r="BU102" s="783"/>
      <c r="BV102" s="783"/>
      <c r="BW102" s="783"/>
      <c r="BX102" s="783"/>
      <c r="BY102" s="783"/>
      <c r="BZ102" s="783"/>
      <c r="CA102" s="783"/>
      <c r="CB102" s="783"/>
      <c r="CC102" s="783"/>
      <c r="CD102" s="783"/>
      <c r="CE102" s="783"/>
      <c r="CF102" s="783"/>
      <c r="CG102" s="784"/>
      <c r="CH102" s="880"/>
      <c r="CI102" s="881"/>
      <c r="CJ102" s="881"/>
      <c r="CK102" s="881"/>
      <c r="CL102" s="882"/>
      <c r="CM102" s="880"/>
      <c r="CN102" s="881"/>
      <c r="CO102" s="881"/>
      <c r="CP102" s="881"/>
      <c r="CQ102" s="882"/>
      <c r="CR102" s="883">
        <v>42</v>
      </c>
      <c r="CS102" s="845"/>
      <c r="CT102" s="845"/>
      <c r="CU102" s="845"/>
      <c r="CV102" s="884"/>
      <c r="CW102" s="883">
        <v>1</v>
      </c>
      <c r="CX102" s="845"/>
      <c r="CY102" s="845"/>
      <c r="CZ102" s="845"/>
      <c r="DA102" s="884"/>
      <c r="DB102" s="883" t="s">
        <v>571</v>
      </c>
      <c r="DC102" s="845"/>
      <c r="DD102" s="845"/>
      <c r="DE102" s="845"/>
      <c r="DF102" s="884"/>
      <c r="DG102" s="883" t="s">
        <v>571</v>
      </c>
      <c r="DH102" s="845"/>
      <c r="DI102" s="845"/>
      <c r="DJ102" s="845"/>
      <c r="DK102" s="884"/>
      <c r="DL102" s="883" t="s">
        <v>571</v>
      </c>
      <c r="DM102" s="845"/>
      <c r="DN102" s="845"/>
      <c r="DO102" s="845"/>
      <c r="DP102" s="884"/>
      <c r="DQ102" s="883" t="s">
        <v>571</v>
      </c>
      <c r="DR102" s="845"/>
      <c r="DS102" s="845"/>
      <c r="DT102" s="845"/>
      <c r="DU102" s="884"/>
      <c r="DV102" s="782"/>
      <c r="DW102" s="783"/>
      <c r="DX102" s="783"/>
      <c r="DY102" s="783"/>
      <c r="DZ102" s="907"/>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08" t="s">
        <v>404</v>
      </c>
      <c r="BR103" s="908"/>
      <c r="BS103" s="908"/>
      <c r="BT103" s="908"/>
      <c r="BU103" s="908"/>
      <c r="BV103" s="908"/>
      <c r="BW103" s="908"/>
      <c r="BX103" s="908"/>
      <c r="BY103" s="908"/>
      <c r="BZ103" s="908"/>
      <c r="CA103" s="908"/>
      <c r="CB103" s="908"/>
      <c r="CC103" s="908"/>
      <c r="CD103" s="908"/>
      <c r="CE103" s="908"/>
      <c r="CF103" s="908"/>
      <c r="CG103" s="908"/>
      <c r="CH103" s="908"/>
      <c r="CI103" s="908"/>
      <c r="CJ103" s="908"/>
      <c r="CK103" s="908"/>
      <c r="CL103" s="908"/>
      <c r="CM103" s="908"/>
      <c r="CN103" s="908"/>
      <c r="CO103" s="908"/>
      <c r="CP103" s="908"/>
      <c r="CQ103" s="908"/>
      <c r="CR103" s="908"/>
      <c r="CS103" s="908"/>
      <c r="CT103" s="908"/>
      <c r="CU103" s="908"/>
      <c r="CV103" s="908"/>
      <c r="CW103" s="908"/>
      <c r="CX103" s="908"/>
      <c r="CY103" s="908"/>
      <c r="CZ103" s="908"/>
      <c r="DA103" s="908"/>
      <c r="DB103" s="908"/>
      <c r="DC103" s="908"/>
      <c r="DD103" s="908"/>
      <c r="DE103" s="908"/>
      <c r="DF103" s="908"/>
      <c r="DG103" s="908"/>
      <c r="DH103" s="908"/>
      <c r="DI103" s="908"/>
      <c r="DJ103" s="908"/>
      <c r="DK103" s="908"/>
      <c r="DL103" s="908"/>
      <c r="DM103" s="908"/>
      <c r="DN103" s="908"/>
      <c r="DO103" s="908"/>
      <c r="DP103" s="908"/>
      <c r="DQ103" s="908"/>
      <c r="DR103" s="908"/>
      <c r="DS103" s="908"/>
      <c r="DT103" s="908"/>
      <c r="DU103" s="908"/>
      <c r="DV103" s="908"/>
      <c r="DW103" s="908"/>
      <c r="DX103" s="908"/>
      <c r="DY103" s="908"/>
      <c r="DZ103" s="908"/>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09" t="s">
        <v>405</v>
      </c>
      <c r="BR104" s="909"/>
      <c r="BS104" s="909"/>
      <c r="BT104" s="909"/>
      <c r="BU104" s="909"/>
      <c r="BV104" s="909"/>
      <c r="BW104" s="909"/>
      <c r="BX104" s="909"/>
      <c r="BY104" s="909"/>
      <c r="BZ104" s="909"/>
      <c r="CA104" s="909"/>
      <c r="CB104" s="909"/>
      <c r="CC104" s="909"/>
      <c r="CD104" s="909"/>
      <c r="CE104" s="909"/>
      <c r="CF104" s="909"/>
      <c r="CG104" s="909"/>
      <c r="CH104" s="909"/>
      <c r="CI104" s="909"/>
      <c r="CJ104" s="909"/>
      <c r="CK104" s="909"/>
      <c r="CL104" s="909"/>
      <c r="CM104" s="909"/>
      <c r="CN104" s="909"/>
      <c r="CO104" s="909"/>
      <c r="CP104" s="909"/>
      <c r="CQ104" s="909"/>
      <c r="CR104" s="909"/>
      <c r="CS104" s="909"/>
      <c r="CT104" s="909"/>
      <c r="CU104" s="909"/>
      <c r="CV104" s="909"/>
      <c r="CW104" s="909"/>
      <c r="CX104" s="909"/>
      <c r="CY104" s="909"/>
      <c r="CZ104" s="909"/>
      <c r="DA104" s="909"/>
      <c r="DB104" s="909"/>
      <c r="DC104" s="909"/>
      <c r="DD104" s="909"/>
      <c r="DE104" s="909"/>
      <c r="DF104" s="909"/>
      <c r="DG104" s="909"/>
      <c r="DH104" s="909"/>
      <c r="DI104" s="909"/>
      <c r="DJ104" s="909"/>
      <c r="DK104" s="909"/>
      <c r="DL104" s="909"/>
      <c r="DM104" s="909"/>
      <c r="DN104" s="909"/>
      <c r="DO104" s="909"/>
      <c r="DP104" s="909"/>
      <c r="DQ104" s="909"/>
      <c r="DR104" s="909"/>
      <c r="DS104" s="909"/>
      <c r="DT104" s="909"/>
      <c r="DU104" s="909"/>
      <c r="DV104" s="909"/>
      <c r="DW104" s="909"/>
      <c r="DX104" s="909"/>
      <c r="DY104" s="909"/>
      <c r="DZ104" s="909"/>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0" t="s">
        <v>408</v>
      </c>
      <c r="B108" s="911"/>
      <c r="C108" s="911"/>
      <c r="D108" s="911"/>
      <c r="E108" s="911"/>
      <c r="F108" s="911"/>
      <c r="G108" s="911"/>
      <c r="H108" s="911"/>
      <c r="I108" s="911"/>
      <c r="J108" s="911"/>
      <c r="K108" s="911"/>
      <c r="L108" s="911"/>
      <c r="M108" s="911"/>
      <c r="N108" s="911"/>
      <c r="O108" s="911"/>
      <c r="P108" s="911"/>
      <c r="Q108" s="911"/>
      <c r="R108" s="911"/>
      <c r="S108" s="911"/>
      <c r="T108" s="911"/>
      <c r="U108" s="911"/>
      <c r="V108" s="911"/>
      <c r="W108" s="911"/>
      <c r="X108" s="911"/>
      <c r="Y108" s="911"/>
      <c r="Z108" s="911"/>
      <c r="AA108" s="911"/>
      <c r="AB108" s="911"/>
      <c r="AC108" s="911"/>
      <c r="AD108" s="911"/>
      <c r="AE108" s="911"/>
      <c r="AF108" s="911"/>
      <c r="AG108" s="911"/>
      <c r="AH108" s="911"/>
      <c r="AI108" s="911"/>
      <c r="AJ108" s="911"/>
      <c r="AK108" s="911"/>
      <c r="AL108" s="911"/>
      <c r="AM108" s="911"/>
      <c r="AN108" s="911"/>
      <c r="AO108" s="911"/>
      <c r="AP108" s="911"/>
      <c r="AQ108" s="911"/>
      <c r="AR108" s="911"/>
      <c r="AS108" s="911"/>
      <c r="AT108" s="912"/>
      <c r="AU108" s="910" t="s">
        <v>409</v>
      </c>
      <c r="AV108" s="911"/>
      <c r="AW108" s="911"/>
      <c r="AX108" s="911"/>
      <c r="AY108" s="911"/>
      <c r="AZ108" s="911"/>
      <c r="BA108" s="911"/>
      <c r="BB108" s="911"/>
      <c r="BC108" s="911"/>
      <c r="BD108" s="911"/>
      <c r="BE108" s="911"/>
      <c r="BF108" s="911"/>
      <c r="BG108" s="911"/>
      <c r="BH108" s="911"/>
      <c r="BI108" s="911"/>
      <c r="BJ108" s="911"/>
      <c r="BK108" s="911"/>
      <c r="BL108" s="911"/>
      <c r="BM108" s="911"/>
      <c r="BN108" s="911"/>
      <c r="BO108" s="911"/>
      <c r="BP108" s="911"/>
      <c r="BQ108" s="911"/>
      <c r="BR108" s="911"/>
      <c r="BS108" s="911"/>
      <c r="BT108" s="911"/>
      <c r="BU108" s="911"/>
      <c r="BV108" s="911"/>
      <c r="BW108" s="911"/>
      <c r="BX108" s="911"/>
      <c r="BY108" s="911"/>
      <c r="BZ108" s="911"/>
      <c r="CA108" s="911"/>
      <c r="CB108" s="911"/>
      <c r="CC108" s="911"/>
      <c r="CD108" s="911"/>
      <c r="CE108" s="911"/>
      <c r="CF108" s="911"/>
      <c r="CG108" s="911"/>
      <c r="CH108" s="911"/>
      <c r="CI108" s="911"/>
      <c r="CJ108" s="911"/>
      <c r="CK108" s="911"/>
      <c r="CL108" s="911"/>
      <c r="CM108" s="911"/>
      <c r="CN108" s="911"/>
      <c r="CO108" s="911"/>
      <c r="CP108" s="911"/>
      <c r="CQ108" s="911"/>
      <c r="CR108" s="911"/>
      <c r="CS108" s="911"/>
      <c r="CT108" s="911"/>
      <c r="CU108" s="911"/>
      <c r="CV108" s="911"/>
      <c r="CW108" s="911"/>
      <c r="CX108" s="911"/>
      <c r="CY108" s="911"/>
      <c r="CZ108" s="911"/>
      <c r="DA108" s="911"/>
      <c r="DB108" s="911"/>
      <c r="DC108" s="911"/>
      <c r="DD108" s="911"/>
      <c r="DE108" s="911"/>
      <c r="DF108" s="911"/>
      <c r="DG108" s="911"/>
      <c r="DH108" s="911"/>
      <c r="DI108" s="911"/>
      <c r="DJ108" s="911"/>
      <c r="DK108" s="911"/>
      <c r="DL108" s="911"/>
      <c r="DM108" s="911"/>
      <c r="DN108" s="911"/>
      <c r="DO108" s="911"/>
      <c r="DP108" s="911"/>
      <c r="DQ108" s="911"/>
      <c r="DR108" s="911"/>
      <c r="DS108" s="911"/>
      <c r="DT108" s="911"/>
      <c r="DU108" s="911"/>
      <c r="DV108" s="911"/>
      <c r="DW108" s="911"/>
      <c r="DX108" s="911"/>
      <c r="DY108" s="911"/>
      <c r="DZ108" s="912"/>
    </row>
    <row r="109" spans="1:131" s="230" customFormat="1" ht="26.25" customHeight="1" x14ac:dyDescent="0.15">
      <c r="A109" s="905" t="s">
        <v>410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5" t="s">
        <v>411</v>
      </c>
      <c r="AB109" s="886"/>
      <c r="AC109" s="886"/>
      <c r="AD109" s="886"/>
      <c r="AE109" s="887"/>
      <c r="AF109" s="885" t="s">
        <v>412</v>
      </c>
      <c r="AG109" s="886"/>
      <c r="AH109" s="886"/>
      <c r="AI109" s="886"/>
      <c r="AJ109" s="887"/>
      <c r="AK109" s="885" t="s">
        <v>294</v>
      </c>
      <c r="AL109" s="886"/>
      <c r="AM109" s="886"/>
      <c r="AN109" s="886"/>
      <c r="AO109" s="887"/>
      <c r="AP109" s="885" t="s">
        <v>413</v>
      </c>
      <c r="AQ109" s="886"/>
      <c r="AR109" s="886"/>
      <c r="AS109" s="886"/>
      <c r="AT109" s="888"/>
      <c r="AU109" s="905" t="s">
        <v>410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5" t="s">
        <v>411</v>
      </c>
      <c r="BR109" s="886"/>
      <c r="BS109" s="886"/>
      <c r="BT109" s="886"/>
      <c r="BU109" s="887"/>
      <c r="BV109" s="885" t="s">
        <v>412</v>
      </c>
      <c r="BW109" s="886"/>
      <c r="BX109" s="886"/>
      <c r="BY109" s="886"/>
      <c r="BZ109" s="887"/>
      <c r="CA109" s="885" t="s">
        <v>294</v>
      </c>
      <c r="CB109" s="886"/>
      <c r="CC109" s="886"/>
      <c r="CD109" s="886"/>
      <c r="CE109" s="887"/>
      <c r="CF109" s="906" t="s">
        <v>413</v>
      </c>
      <c r="CG109" s="906"/>
      <c r="CH109" s="906"/>
      <c r="CI109" s="906"/>
      <c r="CJ109" s="906"/>
      <c r="CK109" s="885" t="s">
        <v>414</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5" t="s">
        <v>411</v>
      </c>
      <c r="DH109" s="886"/>
      <c r="DI109" s="886"/>
      <c r="DJ109" s="886"/>
      <c r="DK109" s="887"/>
      <c r="DL109" s="885" t="s">
        <v>412</v>
      </c>
      <c r="DM109" s="886"/>
      <c r="DN109" s="886"/>
      <c r="DO109" s="886"/>
      <c r="DP109" s="887"/>
      <c r="DQ109" s="885" t="s">
        <v>294</v>
      </c>
      <c r="DR109" s="886"/>
      <c r="DS109" s="886"/>
      <c r="DT109" s="886"/>
      <c r="DU109" s="887"/>
      <c r="DV109" s="885" t="s">
        <v>413</v>
      </c>
      <c r="DW109" s="886"/>
      <c r="DX109" s="886"/>
      <c r="DY109" s="886"/>
      <c r="DZ109" s="888"/>
    </row>
    <row r="110" spans="1:131" s="230" customFormat="1" ht="26.25" customHeight="1" x14ac:dyDescent="0.15">
      <c r="A110" s="889" t="s">
        <v>415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892">
        <v>1031732</v>
      </c>
      <c r="AB110" s="893"/>
      <c r="AC110" s="893"/>
      <c r="AD110" s="893"/>
      <c r="AE110" s="894"/>
      <c r="AF110" s="895">
        <v>1079756</v>
      </c>
      <c r="AG110" s="893"/>
      <c r="AH110" s="893"/>
      <c r="AI110" s="893"/>
      <c r="AJ110" s="894"/>
      <c r="AK110" s="895">
        <v>1089911</v>
      </c>
      <c r="AL110" s="893"/>
      <c r="AM110" s="893"/>
      <c r="AN110" s="893"/>
      <c r="AO110" s="894"/>
      <c r="AP110" s="896">
        <v>15.2</v>
      </c>
      <c r="AQ110" s="897"/>
      <c r="AR110" s="897"/>
      <c r="AS110" s="897"/>
      <c r="AT110" s="898"/>
      <c r="AU110" s="899" t="s">
        <v>69</v>
      </c>
      <c r="AV110" s="900"/>
      <c r="AW110" s="900"/>
      <c r="AX110" s="900"/>
      <c r="AY110" s="900"/>
      <c r="AZ110" s="922" t="s">
        <v>416</v>
      </c>
      <c r="BA110" s="890"/>
      <c r="BB110" s="890"/>
      <c r="BC110" s="890"/>
      <c r="BD110" s="890"/>
      <c r="BE110" s="890"/>
      <c r="BF110" s="890"/>
      <c r="BG110" s="890"/>
      <c r="BH110" s="890"/>
      <c r="BI110" s="890"/>
      <c r="BJ110" s="890"/>
      <c r="BK110" s="890"/>
      <c r="BL110" s="890"/>
      <c r="BM110" s="890"/>
      <c r="BN110" s="890"/>
      <c r="BO110" s="890"/>
      <c r="BP110" s="891"/>
      <c r="BQ110" s="923">
        <v>11823614</v>
      </c>
      <c r="BR110" s="924"/>
      <c r="BS110" s="924"/>
      <c r="BT110" s="924"/>
      <c r="BU110" s="924"/>
      <c r="BV110" s="924">
        <v>12383505</v>
      </c>
      <c r="BW110" s="924"/>
      <c r="BX110" s="924"/>
      <c r="BY110" s="924"/>
      <c r="BZ110" s="924"/>
      <c r="CA110" s="924">
        <v>11515036</v>
      </c>
      <c r="CB110" s="924"/>
      <c r="CC110" s="924"/>
      <c r="CD110" s="924"/>
      <c r="CE110" s="924"/>
      <c r="CF110" s="937">
        <v>160.5</v>
      </c>
      <c r="CG110" s="938"/>
      <c r="CH110" s="938"/>
      <c r="CI110" s="938"/>
      <c r="CJ110" s="938"/>
      <c r="CK110" s="939" t="s">
        <v>417</v>
      </c>
      <c r="CL110" s="940"/>
      <c r="CM110" s="922" t="s">
        <v>418</v>
      </c>
      <c r="CN110" s="890"/>
      <c r="CO110" s="890"/>
      <c r="CP110" s="890"/>
      <c r="CQ110" s="890"/>
      <c r="CR110" s="890"/>
      <c r="CS110" s="890"/>
      <c r="CT110" s="890"/>
      <c r="CU110" s="890"/>
      <c r="CV110" s="890"/>
      <c r="CW110" s="890"/>
      <c r="CX110" s="890"/>
      <c r="CY110" s="890"/>
      <c r="CZ110" s="890"/>
      <c r="DA110" s="890"/>
      <c r="DB110" s="890"/>
      <c r="DC110" s="890"/>
      <c r="DD110" s="890"/>
      <c r="DE110" s="890"/>
      <c r="DF110" s="891"/>
      <c r="DG110" s="923">
        <v>320726</v>
      </c>
      <c r="DH110" s="924"/>
      <c r="DI110" s="924"/>
      <c r="DJ110" s="924"/>
      <c r="DK110" s="924"/>
      <c r="DL110" s="924">
        <v>295920</v>
      </c>
      <c r="DM110" s="924"/>
      <c r="DN110" s="924"/>
      <c r="DO110" s="924"/>
      <c r="DP110" s="924"/>
      <c r="DQ110" s="924">
        <v>246674</v>
      </c>
      <c r="DR110" s="924"/>
      <c r="DS110" s="924"/>
      <c r="DT110" s="924"/>
      <c r="DU110" s="924"/>
      <c r="DV110" s="925">
        <v>3.4</v>
      </c>
      <c r="DW110" s="925"/>
      <c r="DX110" s="925"/>
      <c r="DY110" s="925"/>
      <c r="DZ110" s="926"/>
    </row>
    <row r="111" spans="1:131" s="230" customFormat="1" ht="26.25" customHeight="1" x14ac:dyDescent="0.15">
      <c r="A111" s="927" t="s">
        <v>419</v>
      </c>
      <c r="B111" s="928"/>
      <c r="C111" s="928"/>
      <c r="D111" s="928"/>
      <c r="E111" s="928"/>
      <c r="F111" s="928"/>
      <c r="G111" s="928"/>
      <c r="H111" s="928"/>
      <c r="I111" s="928"/>
      <c r="J111" s="928"/>
      <c r="K111" s="928"/>
      <c r="L111" s="928"/>
      <c r="M111" s="928"/>
      <c r="N111" s="928"/>
      <c r="O111" s="928"/>
      <c r="P111" s="928"/>
      <c r="Q111" s="928"/>
      <c r="R111" s="928"/>
      <c r="S111" s="928"/>
      <c r="T111" s="928"/>
      <c r="U111" s="928"/>
      <c r="V111" s="928"/>
      <c r="W111" s="928"/>
      <c r="X111" s="928"/>
      <c r="Y111" s="928"/>
      <c r="Z111" s="929"/>
      <c r="AA111" s="930" t="s">
        <v>121</v>
      </c>
      <c r="AB111" s="931"/>
      <c r="AC111" s="931"/>
      <c r="AD111" s="931"/>
      <c r="AE111" s="932"/>
      <c r="AF111" s="933" t="s">
        <v>121</v>
      </c>
      <c r="AG111" s="931"/>
      <c r="AH111" s="931"/>
      <c r="AI111" s="931"/>
      <c r="AJ111" s="932"/>
      <c r="AK111" s="933" t="s">
        <v>121</v>
      </c>
      <c r="AL111" s="931"/>
      <c r="AM111" s="931"/>
      <c r="AN111" s="931"/>
      <c r="AO111" s="932"/>
      <c r="AP111" s="934" t="s">
        <v>121</v>
      </c>
      <c r="AQ111" s="935"/>
      <c r="AR111" s="935"/>
      <c r="AS111" s="935"/>
      <c r="AT111" s="936"/>
      <c r="AU111" s="901"/>
      <c r="AV111" s="902"/>
      <c r="AW111" s="902"/>
      <c r="AX111" s="902"/>
      <c r="AY111" s="902"/>
      <c r="AZ111" s="915" t="s">
        <v>420</v>
      </c>
      <c r="BA111" s="916"/>
      <c r="BB111" s="916"/>
      <c r="BC111" s="916"/>
      <c r="BD111" s="916"/>
      <c r="BE111" s="916"/>
      <c r="BF111" s="916"/>
      <c r="BG111" s="916"/>
      <c r="BH111" s="916"/>
      <c r="BI111" s="916"/>
      <c r="BJ111" s="916"/>
      <c r="BK111" s="916"/>
      <c r="BL111" s="916"/>
      <c r="BM111" s="916"/>
      <c r="BN111" s="916"/>
      <c r="BO111" s="916"/>
      <c r="BP111" s="917"/>
      <c r="BQ111" s="918">
        <v>335997</v>
      </c>
      <c r="BR111" s="919"/>
      <c r="BS111" s="919"/>
      <c r="BT111" s="919"/>
      <c r="BU111" s="919"/>
      <c r="BV111" s="919">
        <v>308864</v>
      </c>
      <c r="BW111" s="919"/>
      <c r="BX111" s="919"/>
      <c r="BY111" s="919"/>
      <c r="BZ111" s="919"/>
      <c r="CA111" s="919">
        <v>257282</v>
      </c>
      <c r="CB111" s="919"/>
      <c r="CC111" s="919"/>
      <c r="CD111" s="919"/>
      <c r="CE111" s="919"/>
      <c r="CF111" s="913">
        <v>3.6</v>
      </c>
      <c r="CG111" s="914"/>
      <c r="CH111" s="914"/>
      <c r="CI111" s="914"/>
      <c r="CJ111" s="914"/>
      <c r="CK111" s="941"/>
      <c r="CL111" s="942"/>
      <c r="CM111" s="915" t="s">
        <v>421</v>
      </c>
      <c r="CN111" s="916"/>
      <c r="CO111" s="916"/>
      <c r="CP111" s="916"/>
      <c r="CQ111" s="916"/>
      <c r="CR111" s="916"/>
      <c r="CS111" s="916"/>
      <c r="CT111" s="916"/>
      <c r="CU111" s="916"/>
      <c r="CV111" s="916"/>
      <c r="CW111" s="916"/>
      <c r="CX111" s="916"/>
      <c r="CY111" s="916"/>
      <c r="CZ111" s="916"/>
      <c r="DA111" s="916"/>
      <c r="DB111" s="916"/>
      <c r="DC111" s="916"/>
      <c r="DD111" s="916"/>
      <c r="DE111" s="916"/>
      <c r="DF111" s="917"/>
      <c r="DG111" s="918" t="s">
        <v>121</v>
      </c>
      <c r="DH111" s="919"/>
      <c r="DI111" s="919"/>
      <c r="DJ111" s="919"/>
      <c r="DK111" s="919"/>
      <c r="DL111" s="919" t="s">
        <v>121</v>
      </c>
      <c r="DM111" s="919"/>
      <c r="DN111" s="919"/>
      <c r="DO111" s="919"/>
      <c r="DP111" s="919"/>
      <c r="DQ111" s="919" t="s">
        <v>121</v>
      </c>
      <c r="DR111" s="919"/>
      <c r="DS111" s="919"/>
      <c r="DT111" s="919"/>
      <c r="DU111" s="919"/>
      <c r="DV111" s="920" t="s">
        <v>121</v>
      </c>
      <c r="DW111" s="920"/>
      <c r="DX111" s="920"/>
      <c r="DY111" s="920"/>
      <c r="DZ111" s="921"/>
    </row>
    <row r="112" spans="1:131" s="230" customFormat="1" ht="26.25" customHeight="1" x14ac:dyDescent="0.15">
      <c r="A112" s="945" t="s">
        <v>422</v>
      </c>
      <c r="B112" s="946"/>
      <c r="C112" s="916" t="s">
        <v>423</v>
      </c>
      <c r="D112" s="916"/>
      <c r="E112" s="916"/>
      <c r="F112" s="916"/>
      <c r="G112" s="916"/>
      <c r="H112" s="916"/>
      <c r="I112" s="916"/>
      <c r="J112" s="916"/>
      <c r="K112" s="916"/>
      <c r="L112" s="916"/>
      <c r="M112" s="916"/>
      <c r="N112" s="916"/>
      <c r="O112" s="916"/>
      <c r="P112" s="916"/>
      <c r="Q112" s="916"/>
      <c r="R112" s="916"/>
      <c r="S112" s="916"/>
      <c r="T112" s="916"/>
      <c r="U112" s="916"/>
      <c r="V112" s="916"/>
      <c r="W112" s="916"/>
      <c r="X112" s="916"/>
      <c r="Y112" s="916"/>
      <c r="Z112" s="917"/>
      <c r="AA112" s="951" t="s">
        <v>121</v>
      </c>
      <c r="AB112" s="952"/>
      <c r="AC112" s="952"/>
      <c r="AD112" s="952"/>
      <c r="AE112" s="953"/>
      <c r="AF112" s="954" t="s">
        <v>121</v>
      </c>
      <c r="AG112" s="952"/>
      <c r="AH112" s="952"/>
      <c r="AI112" s="952"/>
      <c r="AJ112" s="953"/>
      <c r="AK112" s="954" t="s">
        <v>121</v>
      </c>
      <c r="AL112" s="952"/>
      <c r="AM112" s="952"/>
      <c r="AN112" s="952"/>
      <c r="AO112" s="953"/>
      <c r="AP112" s="955" t="s">
        <v>121</v>
      </c>
      <c r="AQ112" s="956"/>
      <c r="AR112" s="956"/>
      <c r="AS112" s="956"/>
      <c r="AT112" s="957"/>
      <c r="AU112" s="901"/>
      <c r="AV112" s="902"/>
      <c r="AW112" s="902"/>
      <c r="AX112" s="902"/>
      <c r="AY112" s="902"/>
      <c r="AZ112" s="915" t="s">
        <v>424</v>
      </c>
      <c r="BA112" s="916"/>
      <c r="BB112" s="916"/>
      <c r="BC112" s="916"/>
      <c r="BD112" s="916"/>
      <c r="BE112" s="916"/>
      <c r="BF112" s="916"/>
      <c r="BG112" s="916"/>
      <c r="BH112" s="916"/>
      <c r="BI112" s="916"/>
      <c r="BJ112" s="916"/>
      <c r="BK112" s="916"/>
      <c r="BL112" s="916"/>
      <c r="BM112" s="916"/>
      <c r="BN112" s="916"/>
      <c r="BO112" s="916"/>
      <c r="BP112" s="917"/>
      <c r="BQ112" s="918">
        <v>3955728</v>
      </c>
      <c r="BR112" s="919"/>
      <c r="BS112" s="919"/>
      <c r="BT112" s="919"/>
      <c r="BU112" s="919"/>
      <c r="BV112" s="919">
        <v>3543551</v>
      </c>
      <c r="BW112" s="919"/>
      <c r="BX112" s="919"/>
      <c r="BY112" s="919"/>
      <c r="BZ112" s="919"/>
      <c r="CA112" s="919">
        <v>3119373</v>
      </c>
      <c r="CB112" s="919"/>
      <c r="CC112" s="919"/>
      <c r="CD112" s="919"/>
      <c r="CE112" s="919"/>
      <c r="CF112" s="913">
        <v>43.5</v>
      </c>
      <c r="CG112" s="914"/>
      <c r="CH112" s="914"/>
      <c r="CI112" s="914"/>
      <c r="CJ112" s="914"/>
      <c r="CK112" s="941"/>
      <c r="CL112" s="942"/>
      <c r="CM112" s="915" t="s">
        <v>425</v>
      </c>
      <c r="CN112" s="916"/>
      <c r="CO112" s="916"/>
      <c r="CP112" s="916"/>
      <c r="CQ112" s="916"/>
      <c r="CR112" s="916"/>
      <c r="CS112" s="916"/>
      <c r="CT112" s="916"/>
      <c r="CU112" s="916"/>
      <c r="CV112" s="916"/>
      <c r="CW112" s="916"/>
      <c r="CX112" s="916"/>
      <c r="CY112" s="916"/>
      <c r="CZ112" s="916"/>
      <c r="DA112" s="916"/>
      <c r="DB112" s="916"/>
      <c r="DC112" s="916"/>
      <c r="DD112" s="916"/>
      <c r="DE112" s="916"/>
      <c r="DF112" s="917"/>
      <c r="DG112" s="918" t="s">
        <v>121</v>
      </c>
      <c r="DH112" s="919"/>
      <c r="DI112" s="919"/>
      <c r="DJ112" s="919"/>
      <c r="DK112" s="919"/>
      <c r="DL112" s="919" t="s">
        <v>121</v>
      </c>
      <c r="DM112" s="919"/>
      <c r="DN112" s="919"/>
      <c r="DO112" s="919"/>
      <c r="DP112" s="919"/>
      <c r="DQ112" s="919" t="s">
        <v>121</v>
      </c>
      <c r="DR112" s="919"/>
      <c r="DS112" s="919"/>
      <c r="DT112" s="919"/>
      <c r="DU112" s="919"/>
      <c r="DV112" s="920" t="s">
        <v>121</v>
      </c>
      <c r="DW112" s="920"/>
      <c r="DX112" s="920"/>
      <c r="DY112" s="920"/>
      <c r="DZ112" s="921"/>
    </row>
    <row r="113" spans="1:130" s="230" customFormat="1" ht="26.25" customHeight="1" x14ac:dyDescent="0.15">
      <c r="A113" s="947"/>
      <c r="B113" s="948"/>
      <c r="C113" s="916" t="s">
        <v>426</v>
      </c>
      <c r="D113" s="916"/>
      <c r="E113" s="916"/>
      <c r="F113" s="916"/>
      <c r="G113" s="916"/>
      <c r="H113" s="916"/>
      <c r="I113" s="916"/>
      <c r="J113" s="916"/>
      <c r="K113" s="916"/>
      <c r="L113" s="916"/>
      <c r="M113" s="916"/>
      <c r="N113" s="916"/>
      <c r="O113" s="916"/>
      <c r="P113" s="916"/>
      <c r="Q113" s="916"/>
      <c r="R113" s="916"/>
      <c r="S113" s="916"/>
      <c r="T113" s="916"/>
      <c r="U113" s="916"/>
      <c r="V113" s="916"/>
      <c r="W113" s="916"/>
      <c r="X113" s="916"/>
      <c r="Y113" s="916"/>
      <c r="Z113" s="917"/>
      <c r="AA113" s="930">
        <v>455220</v>
      </c>
      <c r="AB113" s="931"/>
      <c r="AC113" s="931"/>
      <c r="AD113" s="931"/>
      <c r="AE113" s="932"/>
      <c r="AF113" s="933">
        <v>407188</v>
      </c>
      <c r="AG113" s="931"/>
      <c r="AH113" s="931"/>
      <c r="AI113" s="931"/>
      <c r="AJ113" s="932"/>
      <c r="AK113" s="933">
        <v>392970</v>
      </c>
      <c r="AL113" s="931"/>
      <c r="AM113" s="931"/>
      <c r="AN113" s="931"/>
      <c r="AO113" s="932"/>
      <c r="AP113" s="934">
        <v>5.5</v>
      </c>
      <c r="AQ113" s="935"/>
      <c r="AR113" s="935"/>
      <c r="AS113" s="935"/>
      <c r="AT113" s="936"/>
      <c r="AU113" s="901"/>
      <c r="AV113" s="902"/>
      <c r="AW113" s="902"/>
      <c r="AX113" s="902"/>
      <c r="AY113" s="902"/>
      <c r="AZ113" s="915" t="s">
        <v>427</v>
      </c>
      <c r="BA113" s="916"/>
      <c r="BB113" s="916"/>
      <c r="BC113" s="916"/>
      <c r="BD113" s="916"/>
      <c r="BE113" s="916"/>
      <c r="BF113" s="916"/>
      <c r="BG113" s="916"/>
      <c r="BH113" s="916"/>
      <c r="BI113" s="916"/>
      <c r="BJ113" s="916"/>
      <c r="BK113" s="916"/>
      <c r="BL113" s="916"/>
      <c r="BM113" s="916"/>
      <c r="BN113" s="916"/>
      <c r="BO113" s="916"/>
      <c r="BP113" s="917"/>
      <c r="BQ113" s="918">
        <v>79857</v>
      </c>
      <c r="BR113" s="919"/>
      <c r="BS113" s="919"/>
      <c r="BT113" s="919"/>
      <c r="BU113" s="919"/>
      <c r="BV113" s="919">
        <v>67187</v>
      </c>
      <c r="BW113" s="919"/>
      <c r="BX113" s="919"/>
      <c r="BY113" s="919"/>
      <c r="BZ113" s="919"/>
      <c r="CA113" s="919">
        <v>54247</v>
      </c>
      <c r="CB113" s="919"/>
      <c r="CC113" s="919"/>
      <c r="CD113" s="919"/>
      <c r="CE113" s="919"/>
      <c r="CF113" s="913">
        <v>0.8</v>
      </c>
      <c r="CG113" s="914"/>
      <c r="CH113" s="914"/>
      <c r="CI113" s="914"/>
      <c r="CJ113" s="914"/>
      <c r="CK113" s="941"/>
      <c r="CL113" s="942"/>
      <c r="CM113" s="915" t="s">
        <v>428</v>
      </c>
      <c r="CN113" s="916"/>
      <c r="CO113" s="916"/>
      <c r="CP113" s="916"/>
      <c r="CQ113" s="916"/>
      <c r="CR113" s="916"/>
      <c r="CS113" s="916"/>
      <c r="CT113" s="916"/>
      <c r="CU113" s="916"/>
      <c r="CV113" s="916"/>
      <c r="CW113" s="916"/>
      <c r="CX113" s="916"/>
      <c r="CY113" s="916"/>
      <c r="CZ113" s="916"/>
      <c r="DA113" s="916"/>
      <c r="DB113" s="916"/>
      <c r="DC113" s="916"/>
      <c r="DD113" s="916"/>
      <c r="DE113" s="916"/>
      <c r="DF113" s="917"/>
      <c r="DG113" s="951" t="s">
        <v>121</v>
      </c>
      <c r="DH113" s="952"/>
      <c r="DI113" s="952"/>
      <c r="DJ113" s="952"/>
      <c r="DK113" s="953"/>
      <c r="DL113" s="954" t="s">
        <v>121</v>
      </c>
      <c r="DM113" s="952"/>
      <c r="DN113" s="952"/>
      <c r="DO113" s="952"/>
      <c r="DP113" s="953"/>
      <c r="DQ113" s="954" t="s">
        <v>121</v>
      </c>
      <c r="DR113" s="952"/>
      <c r="DS113" s="952"/>
      <c r="DT113" s="952"/>
      <c r="DU113" s="953"/>
      <c r="DV113" s="955" t="s">
        <v>121</v>
      </c>
      <c r="DW113" s="956"/>
      <c r="DX113" s="956"/>
      <c r="DY113" s="956"/>
      <c r="DZ113" s="957"/>
    </row>
    <row r="114" spans="1:130" s="230" customFormat="1" ht="26.25" customHeight="1" x14ac:dyDescent="0.15">
      <c r="A114" s="947"/>
      <c r="B114" s="948"/>
      <c r="C114" s="916" t="s">
        <v>429</v>
      </c>
      <c r="D114" s="916"/>
      <c r="E114" s="916"/>
      <c r="F114" s="916"/>
      <c r="G114" s="916"/>
      <c r="H114" s="916"/>
      <c r="I114" s="916"/>
      <c r="J114" s="916"/>
      <c r="K114" s="916"/>
      <c r="L114" s="916"/>
      <c r="M114" s="916"/>
      <c r="N114" s="916"/>
      <c r="O114" s="916"/>
      <c r="P114" s="916"/>
      <c r="Q114" s="916"/>
      <c r="R114" s="916"/>
      <c r="S114" s="916"/>
      <c r="T114" s="916"/>
      <c r="U114" s="916"/>
      <c r="V114" s="916"/>
      <c r="W114" s="916"/>
      <c r="X114" s="916"/>
      <c r="Y114" s="916"/>
      <c r="Z114" s="917"/>
      <c r="AA114" s="951">
        <v>13155</v>
      </c>
      <c r="AB114" s="952"/>
      <c r="AC114" s="952"/>
      <c r="AD114" s="952"/>
      <c r="AE114" s="953"/>
      <c r="AF114" s="954">
        <v>14754</v>
      </c>
      <c r="AG114" s="952"/>
      <c r="AH114" s="952"/>
      <c r="AI114" s="952"/>
      <c r="AJ114" s="953"/>
      <c r="AK114" s="954">
        <v>13050</v>
      </c>
      <c r="AL114" s="952"/>
      <c r="AM114" s="952"/>
      <c r="AN114" s="952"/>
      <c r="AO114" s="953"/>
      <c r="AP114" s="955">
        <v>0.2</v>
      </c>
      <c r="AQ114" s="956"/>
      <c r="AR114" s="956"/>
      <c r="AS114" s="956"/>
      <c r="AT114" s="957"/>
      <c r="AU114" s="901"/>
      <c r="AV114" s="902"/>
      <c r="AW114" s="902"/>
      <c r="AX114" s="902"/>
      <c r="AY114" s="902"/>
      <c r="AZ114" s="915" t="s">
        <v>430</v>
      </c>
      <c r="BA114" s="916"/>
      <c r="BB114" s="916"/>
      <c r="BC114" s="916"/>
      <c r="BD114" s="916"/>
      <c r="BE114" s="916"/>
      <c r="BF114" s="916"/>
      <c r="BG114" s="916"/>
      <c r="BH114" s="916"/>
      <c r="BI114" s="916"/>
      <c r="BJ114" s="916"/>
      <c r="BK114" s="916"/>
      <c r="BL114" s="916"/>
      <c r="BM114" s="916"/>
      <c r="BN114" s="916"/>
      <c r="BO114" s="916"/>
      <c r="BP114" s="917"/>
      <c r="BQ114" s="918">
        <v>1873193</v>
      </c>
      <c r="BR114" s="919"/>
      <c r="BS114" s="919"/>
      <c r="BT114" s="919"/>
      <c r="BU114" s="919"/>
      <c r="BV114" s="919">
        <v>1721389</v>
      </c>
      <c r="BW114" s="919"/>
      <c r="BX114" s="919"/>
      <c r="BY114" s="919"/>
      <c r="BZ114" s="919"/>
      <c r="CA114" s="919">
        <v>1871989</v>
      </c>
      <c r="CB114" s="919"/>
      <c r="CC114" s="919"/>
      <c r="CD114" s="919"/>
      <c r="CE114" s="919"/>
      <c r="CF114" s="913">
        <v>26.1</v>
      </c>
      <c r="CG114" s="914"/>
      <c r="CH114" s="914"/>
      <c r="CI114" s="914"/>
      <c r="CJ114" s="914"/>
      <c r="CK114" s="941"/>
      <c r="CL114" s="942"/>
      <c r="CM114" s="915" t="s">
        <v>431</v>
      </c>
      <c r="CN114" s="916"/>
      <c r="CO114" s="916"/>
      <c r="CP114" s="916"/>
      <c r="CQ114" s="916"/>
      <c r="CR114" s="916"/>
      <c r="CS114" s="916"/>
      <c r="CT114" s="916"/>
      <c r="CU114" s="916"/>
      <c r="CV114" s="916"/>
      <c r="CW114" s="916"/>
      <c r="CX114" s="916"/>
      <c r="CY114" s="916"/>
      <c r="CZ114" s="916"/>
      <c r="DA114" s="916"/>
      <c r="DB114" s="916"/>
      <c r="DC114" s="916"/>
      <c r="DD114" s="916"/>
      <c r="DE114" s="916"/>
      <c r="DF114" s="917"/>
      <c r="DG114" s="951" t="s">
        <v>121</v>
      </c>
      <c r="DH114" s="952"/>
      <c r="DI114" s="952"/>
      <c r="DJ114" s="952"/>
      <c r="DK114" s="953"/>
      <c r="DL114" s="954" t="s">
        <v>121</v>
      </c>
      <c r="DM114" s="952"/>
      <c r="DN114" s="952"/>
      <c r="DO114" s="952"/>
      <c r="DP114" s="953"/>
      <c r="DQ114" s="954" t="s">
        <v>121</v>
      </c>
      <c r="DR114" s="952"/>
      <c r="DS114" s="952"/>
      <c r="DT114" s="952"/>
      <c r="DU114" s="953"/>
      <c r="DV114" s="955" t="s">
        <v>121</v>
      </c>
      <c r="DW114" s="956"/>
      <c r="DX114" s="956"/>
      <c r="DY114" s="956"/>
      <c r="DZ114" s="957"/>
    </row>
    <row r="115" spans="1:130" s="230" customFormat="1" ht="26.25" customHeight="1" x14ac:dyDescent="0.15">
      <c r="A115" s="947"/>
      <c r="B115" s="948"/>
      <c r="C115" s="916" t="s">
        <v>432</v>
      </c>
      <c r="D115" s="916"/>
      <c r="E115" s="916"/>
      <c r="F115" s="916"/>
      <c r="G115" s="916"/>
      <c r="H115" s="916"/>
      <c r="I115" s="916"/>
      <c r="J115" s="916"/>
      <c r="K115" s="916"/>
      <c r="L115" s="916"/>
      <c r="M115" s="916"/>
      <c r="N115" s="916"/>
      <c r="O115" s="916"/>
      <c r="P115" s="916"/>
      <c r="Q115" s="916"/>
      <c r="R115" s="916"/>
      <c r="S115" s="916"/>
      <c r="T115" s="916"/>
      <c r="U115" s="916"/>
      <c r="V115" s="916"/>
      <c r="W115" s="916"/>
      <c r="X115" s="916"/>
      <c r="Y115" s="916"/>
      <c r="Z115" s="917"/>
      <c r="AA115" s="930">
        <v>2019</v>
      </c>
      <c r="AB115" s="931"/>
      <c r="AC115" s="931"/>
      <c r="AD115" s="931"/>
      <c r="AE115" s="932"/>
      <c r="AF115" s="933">
        <v>3366</v>
      </c>
      <c r="AG115" s="931"/>
      <c r="AH115" s="931"/>
      <c r="AI115" s="931"/>
      <c r="AJ115" s="932"/>
      <c r="AK115" s="933">
        <v>4501</v>
      </c>
      <c r="AL115" s="931"/>
      <c r="AM115" s="931"/>
      <c r="AN115" s="931"/>
      <c r="AO115" s="932"/>
      <c r="AP115" s="934">
        <v>0.1</v>
      </c>
      <c r="AQ115" s="935"/>
      <c r="AR115" s="935"/>
      <c r="AS115" s="935"/>
      <c r="AT115" s="936"/>
      <c r="AU115" s="901"/>
      <c r="AV115" s="902"/>
      <c r="AW115" s="902"/>
      <c r="AX115" s="902"/>
      <c r="AY115" s="902"/>
      <c r="AZ115" s="915" t="s">
        <v>433</v>
      </c>
      <c r="BA115" s="916"/>
      <c r="BB115" s="916"/>
      <c r="BC115" s="916"/>
      <c r="BD115" s="916"/>
      <c r="BE115" s="916"/>
      <c r="BF115" s="916"/>
      <c r="BG115" s="916"/>
      <c r="BH115" s="916"/>
      <c r="BI115" s="916"/>
      <c r="BJ115" s="916"/>
      <c r="BK115" s="916"/>
      <c r="BL115" s="916"/>
      <c r="BM115" s="916"/>
      <c r="BN115" s="916"/>
      <c r="BO115" s="916"/>
      <c r="BP115" s="917"/>
      <c r="BQ115" s="918">
        <v>97698</v>
      </c>
      <c r="BR115" s="919"/>
      <c r="BS115" s="919"/>
      <c r="BT115" s="919"/>
      <c r="BU115" s="919"/>
      <c r="BV115" s="919" t="s">
        <v>121</v>
      </c>
      <c r="BW115" s="919"/>
      <c r="BX115" s="919"/>
      <c r="BY115" s="919"/>
      <c r="BZ115" s="919"/>
      <c r="CA115" s="919" t="s">
        <v>121</v>
      </c>
      <c r="CB115" s="919"/>
      <c r="CC115" s="919"/>
      <c r="CD115" s="919"/>
      <c r="CE115" s="919"/>
      <c r="CF115" s="913" t="s">
        <v>121</v>
      </c>
      <c r="CG115" s="914"/>
      <c r="CH115" s="914"/>
      <c r="CI115" s="914"/>
      <c r="CJ115" s="914"/>
      <c r="CK115" s="941"/>
      <c r="CL115" s="942"/>
      <c r="CM115" s="915" t="s">
        <v>434</v>
      </c>
      <c r="CN115" s="916"/>
      <c r="CO115" s="916"/>
      <c r="CP115" s="916"/>
      <c r="CQ115" s="916"/>
      <c r="CR115" s="916"/>
      <c r="CS115" s="916"/>
      <c r="CT115" s="916"/>
      <c r="CU115" s="916"/>
      <c r="CV115" s="916"/>
      <c r="CW115" s="916"/>
      <c r="CX115" s="916"/>
      <c r="CY115" s="916"/>
      <c r="CZ115" s="916"/>
      <c r="DA115" s="916"/>
      <c r="DB115" s="916"/>
      <c r="DC115" s="916"/>
      <c r="DD115" s="916"/>
      <c r="DE115" s="916"/>
      <c r="DF115" s="917"/>
      <c r="DG115" s="951" t="s">
        <v>121</v>
      </c>
      <c r="DH115" s="952"/>
      <c r="DI115" s="952"/>
      <c r="DJ115" s="952"/>
      <c r="DK115" s="953"/>
      <c r="DL115" s="954" t="s">
        <v>121</v>
      </c>
      <c r="DM115" s="952"/>
      <c r="DN115" s="952"/>
      <c r="DO115" s="952"/>
      <c r="DP115" s="953"/>
      <c r="DQ115" s="954" t="s">
        <v>121</v>
      </c>
      <c r="DR115" s="952"/>
      <c r="DS115" s="952"/>
      <c r="DT115" s="952"/>
      <c r="DU115" s="953"/>
      <c r="DV115" s="955" t="s">
        <v>121</v>
      </c>
      <c r="DW115" s="956"/>
      <c r="DX115" s="956"/>
      <c r="DY115" s="956"/>
      <c r="DZ115" s="957"/>
    </row>
    <row r="116" spans="1:130" s="230" customFormat="1" ht="26.25" customHeight="1" x14ac:dyDescent="0.15">
      <c r="A116" s="949"/>
      <c r="B116" s="950"/>
      <c r="C116" s="958" t="s">
        <v>435</v>
      </c>
      <c r="D116" s="958"/>
      <c r="E116" s="958"/>
      <c r="F116" s="958"/>
      <c r="G116" s="958"/>
      <c r="H116" s="958"/>
      <c r="I116" s="958"/>
      <c r="J116" s="958"/>
      <c r="K116" s="958"/>
      <c r="L116" s="958"/>
      <c r="M116" s="958"/>
      <c r="N116" s="958"/>
      <c r="O116" s="958"/>
      <c r="P116" s="958"/>
      <c r="Q116" s="958"/>
      <c r="R116" s="958"/>
      <c r="S116" s="958"/>
      <c r="T116" s="958"/>
      <c r="U116" s="958"/>
      <c r="V116" s="958"/>
      <c r="W116" s="958"/>
      <c r="X116" s="958"/>
      <c r="Y116" s="958"/>
      <c r="Z116" s="959"/>
      <c r="AA116" s="951" t="s">
        <v>121</v>
      </c>
      <c r="AB116" s="952"/>
      <c r="AC116" s="952"/>
      <c r="AD116" s="952"/>
      <c r="AE116" s="953"/>
      <c r="AF116" s="954" t="s">
        <v>121</v>
      </c>
      <c r="AG116" s="952"/>
      <c r="AH116" s="952"/>
      <c r="AI116" s="952"/>
      <c r="AJ116" s="953"/>
      <c r="AK116" s="954" t="s">
        <v>121</v>
      </c>
      <c r="AL116" s="952"/>
      <c r="AM116" s="952"/>
      <c r="AN116" s="952"/>
      <c r="AO116" s="953"/>
      <c r="AP116" s="955" t="s">
        <v>121</v>
      </c>
      <c r="AQ116" s="956"/>
      <c r="AR116" s="956"/>
      <c r="AS116" s="956"/>
      <c r="AT116" s="957"/>
      <c r="AU116" s="901"/>
      <c r="AV116" s="902"/>
      <c r="AW116" s="902"/>
      <c r="AX116" s="902"/>
      <c r="AY116" s="902"/>
      <c r="AZ116" s="960" t="s">
        <v>436</v>
      </c>
      <c r="BA116" s="961"/>
      <c r="BB116" s="961"/>
      <c r="BC116" s="961"/>
      <c r="BD116" s="961"/>
      <c r="BE116" s="961"/>
      <c r="BF116" s="961"/>
      <c r="BG116" s="961"/>
      <c r="BH116" s="961"/>
      <c r="BI116" s="961"/>
      <c r="BJ116" s="961"/>
      <c r="BK116" s="961"/>
      <c r="BL116" s="961"/>
      <c r="BM116" s="961"/>
      <c r="BN116" s="961"/>
      <c r="BO116" s="961"/>
      <c r="BP116" s="962"/>
      <c r="BQ116" s="918" t="s">
        <v>121</v>
      </c>
      <c r="BR116" s="919"/>
      <c r="BS116" s="919"/>
      <c r="BT116" s="919"/>
      <c r="BU116" s="919"/>
      <c r="BV116" s="919" t="s">
        <v>121</v>
      </c>
      <c r="BW116" s="919"/>
      <c r="BX116" s="919"/>
      <c r="BY116" s="919"/>
      <c r="BZ116" s="919"/>
      <c r="CA116" s="919" t="s">
        <v>121</v>
      </c>
      <c r="CB116" s="919"/>
      <c r="CC116" s="919"/>
      <c r="CD116" s="919"/>
      <c r="CE116" s="919"/>
      <c r="CF116" s="913" t="s">
        <v>121</v>
      </c>
      <c r="CG116" s="914"/>
      <c r="CH116" s="914"/>
      <c r="CI116" s="914"/>
      <c r="CJ116" s="914"/>
      <c r="CK116" s="941"/>
      <c r="CL116" s="942"/>
      <c r="CM116" s="915" t="s">
        <v>437</v>
      </c>
      <c r="CN116" s="916"/>
      <c r="CO116" s="916"/>
      <c r="CP116" s="916"/>
      <c r="CQ116" s="916"/>
      <c r="CR116" s="916"/>
      <c r="CS116" s="916"/>
      <c r="CT116" s="916"/>
      <c r="CU116" s="916"/>
      <c r="CV116" s="916"/>
      <c r="CW116" s="916"/>
      <c r="CX116" s="916"/>
      <c r="CY116" s="916"/>
      <c r="CZ116" s="916"/>
      <c r="DA116" s="916"/>
      <c r="DB116" s="916"/>
      <c r="DC116" s="916"/>
      <c r="DD116" s="916"/>
      <c r="DE116" s="916"/>
      <c r="DF116" s="917"/>
      <c r="DG116" s="951" t="s">
        <v>121</v>
      </c>
      <c r="DH116" s="952"/>
      <c r="DI116" s="952"/>
      <c r="DJ116" s="952"/>
      <c r="DK116" s="953"/>
      <c r="DL116" s="954" t="s">
        <v>121</v>
      </c>
      <c r="DM116" s="952"/>
      <c r="DN116" s="952"/>
      <c r="DO116" s="952"/>
      <c r="DP116" s="953"/>
      <c r="DQ116" s="954" t="s">
        <v>121</v>
      </c>
      <c r="DR116" s="952"/>
      <c r="DS116" s="952"/>
      <c r="DT116" s="952"/>
      <c r="DU116" s="953"/>
      <c r="DV116" s="955" t="s">
        <v>121</v>
      </c>
      <c r="DW116" s="956"/>
      <c r="DX116" s="956"/>
      <c r="DY116" s="956"/>
      <c r="DZ116" s="957"/>
    </row>
    <row r="117" spans="1:130" s="230" customFormat="1" ht="26.25" customHeight="1" x14ac:dyDescent="0.15">
      <c r="A117" s="905" t="s">
        <v>177</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970" t="s">
        <v>438</v>
      </c>
      <c r="Z117" s="887"/>
      <c r="AA117" s="971">
        <v>1502126</v>
      </c>
      <c r="AB117" s="972"/>
      <c r="AC117" s="972"/>
      <c r="AD117" s="972"/>
      <c r="AE117" s="973"/>
      <c r="AF117" s="974">
        <v>1505064</v>
      </c>
      <c r="AG117" s="972"/>
      <c r="AH117" s="972"/>
      <c r="AI117" s="972"/>
      <c r="AJ117" s="973"/>
      <c r="AK117" s="974">
        <v>1500432</v>
      </c>
      <c r="AL117" s="972"/>
      <c r="AM117" s="972"/>
      <c r="AN117" s="972"/>
      <c r="AO117" s="973"/>
      <c r="AP117" s="975"/>
      <c r="AQ117" s="976"/>
      <c r="AR117" s="976"/>
      <c r="AS117" s="976"/>
      <c r="AT117" s="977"/>
      <c r="AU117" s="901"/>
      <c r="AV117" s="902"/>
      <c r="AW117" s="902"/>
      <c r="AX117" s="902"/>
      <c r="AY117" s="902"/>
      <c r="AZ117" s="967" t="s">
        <v>439</v>
      </c>
      <c r="BA117" s="968"/>
      <c r="BB117" s="968"/>
      <c r="BC117" s="968"/>
      <c r="BD117" s="968"/>
      <c r="BE117" s="968"/>
      <c r="BF117" s="968"/>
      <c r="BG117" s="968"/>
      <c r="BH117" s="968"/>
      <c r="BI117" s="968"/>
      <c r="BJ117" s="968"/>
      <c r="BK117" s="968"/>
      <c r="BL117" s="968"/>
      <c r="BM117" s="968"/>
      <c r="BN117" s="968"/>
      <c r="BO117" s="968"/>
      <c r="BP117" s="969"/>
      <c r="BQ117" s="918" t="s">
        <v>121</v>
      </c>
      <c r="BR117" s="919"/>
      <c r="BS117" s="919"/>
      <c r="BT117" s="919"/>
      <c r="BU117" s="919"/>
      <c r="BV117" s="919" t="s">
        <v>121</v>
      </c>
      <c r="BW117" s="919"/>
      <c r="BX117" s="919"/>
      <c r="BY117" s="919"/>
      <c r="BZ117" s="919"/>
      <c r="CA117" s="919" t="s">
        <v>121</v>
      </c>
      <c r="CB117" s="919"/>
      <c r="CC117" s="919"/>
      <c r="CD117" s="919"/>
      <c r="CE117" s="919"/>
      <c r="CF117" s="913" t="s">
        <v>121</v>
      </c>
      <c r="CG117" s="914"/>
      <c r="CH117" s="914"/>
      <c r="CI117" s="914"/>
      <c r="CJ117" s="914"/>
      <c r="CK117" s="941"/>
      <c r="CL117" s="942"/>
      <c r="CM117" s="915" t="s">
        <v>440</v>
      </c>
      <c r="CN117" s="916"/>
      <c r="CO117" s="916"/>
      <c r="CP117" s="916"/>
      <c r="CQ117" s="916"/>
      <c r="CR117" s="916"/>
      <c r="CS117" s="916"/>
      <c r="CT117" s="916"/>
      <c r="CU117" s="916"/>
      <c r="CV117" s="916"/>
      <c r="CW117" s="916"/>
      <c r="CX117" s="916"/>
      <c r="CY117" s="916"/>
      <c r="CZ117" s="916"/>
      <c r="DA117" s="916"/>
      <c r="DB117" s="916"/>
      <c r="DC117" s="916"/>
      <c r="DD117" s="916"/>
      <c r="DE117" s="916"/>
      <c r="DF117" s="917"/>
      <c r="DG117" s="951" t="s">
        <v>121</v>
      </c>
      <c r="DH117" s="952"/>
      <c r="DI117" s="952"/>
      <c r="DJ117" s="952"/>
      <c r="DK117" s="953"/>
      <c r="DL117" s="954" t="s">
        <v>121</v>
      </c>
      <c r="DM117" s="952"/>
      <c r="DN117" s="952"/>
      <c r="DO117" s="952"/>
      <c r="DP117" s="953"/>
      <c r="DQ117" s="954" t="s">
        <v>121</v>
      </c>
      <c r="DR117" s="952"/>
      <c r="DS117" s="952"/>
      <c r="DT117" s="952"/>
      <c r="DU117" s="953"/>
      <c r="DV117" s="955" t="s">
        <v>121</v>
      </c>
      <c r="DW117" s="956"/>
      <c r="DX117" s="956"/>
      <c r="DY117" s="956"/>
      <c r="DZ117" s="957"/>
    </row>
    <row r="118" spans="1:130" s="230" customFormat="1" ht="26.25" customHeight="1" x14ac:dyDescent="0.15">
      <c r="A118" s="905" t="s">
        <v>414</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5" t="s">
        <v>411</v>
      </c>
      <c r="AB118" s="886"/>
      <c r="AC118" s="886"/>
      <c r="AD118" s="886"/>
      <c r="AE118" s="887"/>
      <c r="AF118" s="885" t="s">
        <v>412</v>
      </c>
      <c r="AG118" s="886"/>
      <c r="AH118" s="886"/>
      <c r="AI118" s="886"/>
      <c r="AJ118" s="887"/>
      <c r="AK118" s="885" t="s">
        <v>294</v>
      </c>
      <c r="AL118" s="886"/>
      <c r="AM118" s="886"/>
      <c r="AN118" s="886"/>
      <c r="AO118" s="887"/>
      <c r="AP118" s="963" t="s">
        <v>413</v>
      </c>
      <c r="AQ118" s="964"/>
      <c r="AR118" s="964"/>
      <c r="AS118" s="964"/>
      <c r="AT118" s="965"/>
      <c r="AU118" s="901"/>
      <c r="AV118" s="902"/>
      <c r="AW118" s="902"/>
      <c r="AX118" s="902"/>
      <c r="AY118" s="902"/>
      <c r="AZ118" s="966" t="s">
        <v>441</v>
      </c>
      <c r="BA118" s="958"/>
      <c r="BB118" s="958"/>
      <c r="BC118" s="958"/>
      <c r="BD118" s="958"/>
      <c r="BE118" s="958"/>
      <c r="BF118" s="958"/>
      <c r="BG118" s="958"/>
      <c r="BH118" s="958"/>
      <c r="BI118" s="958"/>
      <c r="BJ118" s="958"/>
      <c r="BK118" s="958"/>
      <c r="BL118" s="958"/>
      <c r="BM118" s="958"/>
      <c r="BN118" s="958"/>
      <c r="BO118" s="958"/>
      <c r="BP118" s="959"/>
      <c r="BQ118" s="992" t="s">
        <v>121</v>
      </c>
      <c r="BR118" s="993"/>
      <c r="BS118" s="993"/>
      <c r="BT118" s="993"/>
      <c r="BU118" s="993"/>
      <c r="BV118" s="993" t="s">
        <v>121</v>
      </c>
      <c r="BW118" s="993"/>
      <c r="BX118" s="993"/>
      <c r="BY118" s="993"/>
      <c r="BZ118" s="993"/>
      <c r="CA118" s="993" t="s">
        <v>121</v>
      </c>
      <c r="CB118" s="993"/>
      <c r="CC118" s="993"/>
      <c r="CD118" s="993"/>
      <c r="CE118" s="993"/>
      <c r="CF118" s="913" t="s">
        <v>121</v>
      </c>
      <c r="CG118" s="914"/>
      <c r="CH118" s="914"/>
      <c r="CI118" s="914"/>
      <c r="CJ118" s="914"/>
      <c r="CK118" s="941"/>
      <c r="CL118" s="942"/>
      <c r="CM118" s="915" t="s">
        <v>442</v>
      </c>
      <c r="CN118" s="916"/>
      <c r="CO118" s="916"/>
      <c r="CP118" s="916"/>
      <c r="CQ118" s="916"/>
      <c r="CR118" s="916"/>
      <c r="CS118" s="916"/>
      <c r="CT118" s="916"/>
      <c r="CU118" s="916"/>
      <c r="CV118" s="916"/>
      <c r="CW118" s="916"/>
      <c r="CX118" s="916"/>
      <c r="CY118" s="916"/>
      <c r="CZ118" s="916"/>
      <c r="DA118" s="916"/>
      <c r="DB118" s="916"/>
      <c r="DC118" s="916"/>
      <c r="DD118" s="916"/>
      <c r="DE118" s="916"/>
      <c r="DF118" s="917"/>
      <c r="DG118" s="951" t="s">
        <v>121</v>
      </c>
      <c r="DH118" s="952"/>
      <c r="DI118" s="952"/>
      <c r="DJ118" s="952"/>
      <c r="DK118" s="953"/>
      <c r="DL118" s="954" t="s">
        <v>121</v>
      </c>
      <c r="DM118" s="952"/>
      <c r="DN118" s="952"/>
      <c r="DO118" s="952"/>
      <c r="DP118" s="953"/>
      <c r="DQ118" s="954" t="s">
        <v>121</v>
      </c>
      <c r="DR118" s="952"/>
      <c r="DS118" s="952"/>
      <c r="DT118" s="952"/>
      <c r="DU118" s="953"/>
      <c r="DV118" s="955" t="s">
        <v>121</v>
      </c>
      <c r="DW118" s="956"/>
      <c r="DX118" s="956"/>
      <c r="DY118" s="956"/>
      <c r="DZ118" s="957"/>
    </row>
    <row r="119" spans="1:130" s="230" customFormat="1" ht="26.25" customHeight="1" x14ac:dyDescent="0.15">
      <c r="A119" s="1049" t="s">
        <v>417</v>
      </c>
      <c r="B119" s="940"/>
      <c r="C119" s="922" t="s">
        <v>418</v>
      </c>
      <c r="D119" s="890"/>
      <c r="E119" s="890"/>
      <c r="F119" s="890"/>
      <c r="G119" s="890"/>
      <c r="H119" s="890"/>
      <c r="I119" s="890"/>
      <c r="J119" s="890"/>
      <c r="K119" s="890"/>
      <c r="L119" s="890"/>
      <c r="M119" s="890"/>
      <c r="N119" s="890"/>
      <c r="O119" s="890"/>
      <c r="P119" s="890"/>
      <c r="Q119" s="890"/>
      <c r="R119" s="890"/>
      <c r="S119" s="890"/>
      <c r="T119" s="890"/>
      <c r="U119" s="890"/>
      <c r="V119" s="890"/>
      <c r="W119" s="890"/>
      <c r="X119" s="890"/>
      <c r="Y119" s="890"/>
      <c r="Z119" s="891"/>
      <c r="AA119" s="892">
        <v>799</v>
      </c>
      <c r="AB119" s="893"/>
      <c r="AC119" s="893"/>
      <c r="AD119" s="893"/>
      <c r="AE119" s="894"/>
      <c r="AF119" s="895">
        <v>988</v>
      </c>
      <c r="AG119" s="893"/>
      <c r="AH119" s="893"/>
      <c r="AI119" s="893"/>
      <c r="AJ119" s="894"/>
      <c r="AK119" s="895">
        <v>2124</v>
      </c>
      <c r="AL119" s="893"/>
      <c r="AM119" s="893"/>
      <c r="AN119" s="893"/>
      <c r="AO119" s="894"/>
      <c r="AP119" s="896">
        <v>0</v>
      </c>
      <c r="AQ119" s="897"/>
      <c r="AR119" s="897"/>
      <c r="AS119" s="897"/>
      <c r="AT119" s="898"/>
      <c r="AU119" s="903"/>
      <c r="AV119" s="904"/>
      <c r="AW119" s="904"/>
      <c r="AX119" s="904"/>
      <c r="AY119" s="904"/>
      <c r="AZ119" s="251" t="s">
        <v>177</v>
      </c>
      <c r="BA119" s="251"/>
      <c r="BB119" s="251"/>
      <c r="BC119" s="251"/>
      <c r="BD119" s="251"/>
      <c r="BE119" s="251"/>
      <c r="BF119" s="251"/>
      <c r="BG119" s="251"/>
      <c r="BH119" s="251"/>
      <c r="BI119" s="251"/>
      <c r="BJ119" s="251"/>
      <c r="BK119" s="251"/>
      <c r="BL119" s="251"/>
      <c r="BM119" s="251"/>
      <c r="BN119" s="251"/>
      <c r="BO119" s="970" t="s">
        <v>443</v>
      </c>
      <c r="BP119" s="998"/>
      <c r="BQ119" s="992">
        <v>18166087</v>
      </c>
      <c r="BR119" s="993"/>
      <c r="BS119" s="993"/>
      <c r="BT119" s="993"/>
      <c r="BU119" s="993"/>
      <c r="BV119" s="993">
        <v>18024496</v>
      </c>
      <c r="BW119" s="993"/>
      <c r="BX119" s="993"/>
      <c r="BY119" s="993"/>
      <c r="BZ119" s="993"/>
      <c r="CA119" s="993">
        <v>16817927</v>
      </c>
      <c r="CB119" s="993"/>
      <c r="CC119" s="993"/>
      <c r="CD119" s="993"/>
      <c r="CE119" s="993"/>
      <c r="CF119" s="994"/>
      <c r="CG119" s="995"/>
      <c r="CH119" s="995"/>
      <c r="CI119" s="995"/>
      <c r="CJ119" s="996"/>
      <c r="CK119" s="943"/>
      <c r="CL119" s="944"/>
      <c r="CM119" s="966" t="s">
        <v>444</v>
      </c>
      <c r="CN119" s="958"/>
      <c r="CO119" s="958"/>
      <c r="CP119" s="958"/>
      <c r="CQ119" s="958"/>
      <c r="CR119" s="958"/>
      <c r="CS119" s="958"/>
      <c r="CT119" s="958"/>
      <c r="CU119" s="958"/>
      <c r="CV119" s="958"/>
      <c r="CW119" s="958"/>
      <c r="CX119" s="958"/>
      <c r="CY119" s="958"/>
      <c r="CZ119" s="958"/>
      <c r="DA119" s="958"/>
      <c r="DB119" s="958"/>
      <c r="DC119" s="958"/>
      <c r="DD119" s="958"/>
      <c r="DE119" s="958"/>
      <c r="DF119" s="959"/>
      <c r="DG119" s="997">
        <v>15271</v>
      </c>
      <c r="DH119" s="979"/>
      <c r="DI119" s="979"/>
      <c r="DJ119" s="979"/>
      <c r="DK119" s="980"/>
      <c r="DL119" s="978">
        <v>12944</v>
      </c>
      <c r="DM119" s="979"/>
      <c r="DN119" s="979"/>
      <c r="DO119" s="979"/>
      <c r="DP119" s="980"/>
      <c r="DQ119" s="978">
        <v>10608</v>
      </c>
      <c r="DR119" s="979"/>
      <c r="DS119" s="979"/>
      <c r="DT119" s="979"/>
      <c r="DU119" s="980"/>
      <c r="DV119" s="981">
        <v>0.1</v>
      </c>
      <c r="DW119" s="982"/>
      <c r="DX119" s="982"/>
      <c r="DY119" s="982"/>
      <c r="DZ119" s="983"/>
    </row>
    <row r="120" spans="1:130" s="230" customFormat="1" ht="26.25" customHeight="1" x14ac:dyDescent="0.15">
      <c r="A120" s="1050"/>
      <c r="B120" s="942"/>
      <c r="C120" s="915" t="s">
        <v>421</v>
      </c>
      <c r="D120" s="916"/>
      <c r="E120" s="916"/>
      <c r="F120" s="916"/>
      <c r="G120" s="916"/>
      <c r="H120" s="916"/>
      <c r="I120" s="916"/>
      <c r="J120" s="916"/>
      <c r="K120" s="916"/>
      <c r="L120" s="916"/>
      <c r="M120" s="916"/>
      <c r="N120" s="916"/>
      <c r="O120" s="916"/>
      <c r="P120" s="916"/>
      <c r="Q120" s="916"/>
      <c r="R120" s="916"/>
      <c r="S120" s="916"/>
      <c r="T120" s="916"/>
      <c r="U120" s="916"/>
      <c r="V120" s="916"/>
      <c r="W120" s="916"/>
      <c r="X120" s="916"/>
      <c r="Y120" s="916"/>
      <c r="Z120" s="917"/>
      <c r="AA120" s="951" t="s">
        <v>121</v>
      </c>
      <c r="AB120" s="952"/>
      <c r="AC120" s="952"/>
      <c r="AD120" s="952"/>
      <c r="AE120" s="953"/>
      <c r="AF120" s="954" t="s">
        <v>121</v>
      </c>
      <c r="AG120" s="952"/>
      <c r="AH120" s="952"/>
      <c r="AI120" s="952"/>
      <c r="AJ120" s="953"/>
      <c r="AK120" s="954" t="s">
        <v>121</v>
      </c>
      <c r="AL120" s="952"/>
      <c r="AM120" s="952"/>
      <c r="AN120" s="952"/>
      <c r="AO120" s="953"/>
      <c r="AP120" s="955" t="s">
        <v>121</v>
      </c>
      <c r="AQ120" s="956"/>
      <c r="AR120" s="956"/>
      <c r="AS120" s="956"/>
      <c r="AT120" s="957"/>
      <c r="AU120" s="984" t="s">
        <v>445</v>
      </c>
      <c r="AV120" s="985"/>
      <c r="AW120" s="985"/>
      <c r="AX120" s="985"/>
      <c r="AY120" s="986"/>
      <c r="AZ120" s="922" t="s">
        <v>446</v>
      </c>
      <c r="BA120" s="890"/>
      <c r="BB120" s="890"/>
      <c r="BC120" s="890"/>
      <c r="BD120" s="890"/>
      <c r="BE120" s="890"/>
      <c r="BF120" s="890"/>
      <c r="BG120" s="890"/>
      <c r="BH120" s="890"/>
      <c r="BI120" s="890"/>
      <c r="BJ120" s="890"/>
      <c r="BK120" s="890"/>
      <c r="BL120" s="890"/>
      <c r="BM120" s="890"/>
      <c r="BN120" s="890"/>
      <c r="BO120" s="890"/>
      <c r="BP120" s="891"/>
      <c r="BQ120" s="923">
        <v>5434244</v>
      </c>
      <c r="BR120" s="924"/>
      <c r="BS120" s="924"/>
      <c r="BT120" s="924"/>
      <c r="BU120" s="924"/>
      <c r="BV120" s="924">
        <v>4722621</v>
      </c>
      <c r="BW120" s="924"/>
      <c r="BX120" s="924"/>
      <c r="BY120" s="924"/>
      <c r="BZ120" s="924"/>
      <c r="CA120" s="924">
        <v>5104694</v>
      </c>
      <c r="CB120" s="924"/>
      <c r="CC120" s="924"/>
      <c r="CD120" s="924"/>
      <c r="CE120" s="924"/>
      <c r="CF120" s="937">
        <v>71.099999999999994</v>
      </c>
      <c r="CG120" s="938"/>
      <c r="CH120" s="938"/>
      <c r="CI120" s="938"/>
      <c r="CJ120" s="938"/>
      <c r="CK120" s="999" t="s">
        <v>447</v>
      </c>
      <c r="CL120" s="1000"/>
      <c r="CM120" s="1000"/>
      <c r="CN120" s="1000"/>
      <c r="CO120" s="1001"/>
      <c r="CP120" s="1007" t="s">
        <v>392</v>
      </c>
      <c r="CQ120" s="1008"/>
      <c r="CR120" s="1008"/>
      <c r="CS120" s="1008"/>
      <c r="CT120" s="1008"/>
      <c r="CU120" s="1008"/>
      <c r="CV120" s="1008"/>
      <c r="CW120" s="1008"/>
      <c r="CX120" s="1008"/>
      <c r="CY120" s="1008"/>
      <c r="CZ120" s="1008"/>
      <c r="DA120" s="1008"/>
      <c r="DB120" s="1008"/>
      <c r="DC120" s="1008"/>
      <c r="DD120" s="1008"/>
      <c r="DE120" s="1008"/>
      <c r="DF120" s="1009"/>
      <c r="DG120" s="923">
        <v>3844457</v>
      </c>
      <c r="DH120" s="924"/>
      <c r="DI120" s="924"/>
      <c r="DJ120" s="924"/>
      <c r="DK120" s="924"/>
      <c r="DL120" s="924">
        <v>3447068</v>
      </c>
      <c r="DM120" s="924"/>
      <c r="DN120" s="924"/>
      <c r="DO120" s="924"/>
      <c r="DP120" s="924"/>
      <c r="DQ120" s="924">
        <v>3037970</v>
      </c>
      <c r="DR120" s="924"/>
      <c r="DS120" s="924"/>
      <c r="DT120" s="924"/>
      <c r="DU120" s="924"/>
      <c r="DV120" s="925">
        <v>42.3</v>
      </c>
      <c r="DW120" s="925"/>
      <c r="DX120" s="925"/>
      <c r="DY120" s="925"/>
      <c r="DZ120" s="926"/>
    </row>
    <row r="121" spans="1:130" s="230" customFormat="1" ht="26.25" customHeight="1" x14ac:dyDescent="0.15">
      <c r="A121" s="1050"/>
      <c r="B121" s="942"/>
      <c r="C121" s="967" t="s">
        <v>448</v>
      </c>
      <c r="D121" s="968"/>
      <c r="E121" s="968"/>
      <c r="F121" s="968"/>
      <c r="G121" s="968"/>
      <c r="H121" s="968"/>
      <c r="I121" s="968"/>
      <c r="J121" s="968"/>
      <c r="K121" s="968"/>
      <c r="L121" s="968"/>
      <c r="M121" s="968"/>
      <c r="N121" s="968"/>
      <c r="O121" s="968"/>
      <c r="P121" s="968"/>
      <c r="Q121" s="968"/>
      <c r="R121" s="968"/>
      <c r="S121" s="968"/>
      <c r="T121" s="968"/>
      <c r="U121" s="968"/>
      <c r="V121" s="968"/>
      <c r="W121" s="968"/>
      <c r="X121" s="968"/>
      <c r="Y121" s="968"/>
      <c r="Z121" s="969"/>
      <c r="AA121" s="951" t="s">
        <v>121</v>
      </c>
      <c r="AB121" s="952"/>
      <c r="AC121" s="952"/>
      <c r="AD121" s="952"/>
      <c r="AE121" s="953"/>
      <c r="AF121" s="954" t="s">
        <v>121</v>
      </c>
      <c r="AG121" s="952"/>
      <c r="AH121" s="952"/>
      <c r="AI121" s="952"/>
      <c r="AJ121" s="953"/>
      <c r="AK121" s="954" t="s">
        <v>121</v>
      </c>
      <c r="AL121" s="952"/>
      <c r="AM121" s="952"/>
      <c r="AN121" s="952"/>
      <c r="AO121" s="953"/>
      <c r="AP121" s="955" t="s">
        <v>121</v>
      </c>
      <c r="AQ121" s="956"/>
      <c r="AR121" s="956"/>
      <c r="AS121" s="956"/>
      <c r="AT121" s="957"/>
      <c r="AU121" s="987"/>
      <c r="AV121" s="988"/>
      <c r="AW121" s="988"/>
      <c r="AX121" s="988"/>
      <c r="AY121" s="989"/>
      <c r="AZ121" s="915" t="s">
        <v>449</v>
      </c>
      <c r="BA121" s="916"/>
      <c r="BB121" s="916"/>
      <c r="BC121" s="916"/>
      <c r="BD121" s="916"/>
      <c r="BE121" s="916"/>
      <c r="BF121" s="916"/>
      <c r="BG121" s="916"/>
      <c r="BH121" s="916"/>
      <c r="BI121" s="916"/>
      <c r="BJ121" s="916"/>
      <c r="BK121" s="916"/>
      <c r="BL121" s="916"/>
      <c r="BM121" s="916"/>
      <c r="BN121" s="916"/>
      <c r="BO121" s="916"/>
      <c r="BP121" s="917"/>
      <c r="BQ121" s="918">
        <v>1065352</v>
      </c>
      <c r="BR121" s="919"/>
      <c r="BS121" s="919"/>
      <c r="BT121" s="919"/>
      <c r="BU121" s="919"/>
      <c r="BV121" s="919">
        <v>1007577</v>
      </c>
      <c r="BW121" s="919"/>
      <c r="BX121" s="919"/>
      <c r="BY121" s="919"/>
      <c r="BZ121" s="919"/>
      <c r="CA121" s="919">
        <v>735189</v>
      </c>
      <c r="CB121" s="919"/>
      <c r="CC121" s="919"/>
      <c r="CD121" s="919"/>
      <c r="CE121" s="919"/>
      <c r="CF121" s="913">
        <v>10.199999999999999</v>
      </c>
      <c r="CG121" s="914"/>
      <c r="CH121" s="914"/>
      <c r="CI121" s="914"/>
      <c r="CJ121" s="914"/>
      <c r="CK121" s="1002"/>
      <c r="CL121" s="1003"/>
      <c r="CM121" s="1003"/>
      <c r="CN121" s="1003"/>
      <c r="CO121" s="1004"/>
      <c r="CP121" s="1012" t="s">
        <v>394</v>
      </c>
      <c r="CQ121" s="1013"/>
      <c r="CR121" s="1013"/>
      <c r="CS121" s="1013"/>
      <c r="CT121" s="1013"/>
      <c r="CU121" s="1013"/>
      <c r="CV121" s="1013"/>
      <c r="CW121" s="1013"/>
      <c r="CX121" s="1013"/>
      <c r="CY121" s="1013"/>
      <c r="CZ121" s="1013"/>
      <c r="DA121" s="1013"/>
      <c r="DB121" s="1013"/>
      <c r="DC121" s="1013"/>
      <c r="DD121" s="1013"/>
      <c r="DE121" s="1013"/>
      <c r="DF121" s="1014"/>
      <c r="DG121" s="918">
        <v>111271</v>
      </c>
      <c r="DH121" s="919"/>
      <c r="DI121" s="919"/>
      <c r="DJ121" s="919"/>
      <c r="DK121" s="919"/>
      <c r="DL121" s="919">
        <v>96483</v>
      </c>
      <c r="DM121" s="919"/>
      <c r="DN121" s="919"/>
      <c r="DO121" s="919"/>
      <c r="DP121" s="919"/>
      <c r="DQ121" s="919">
        <v>81403</v>
      </c>
      <c r="DR121" s="919"/>
      <c r="DS121" s="919"/>
      <c r="DT121" s="919"/>
      <c r="DU121" s="919"/>
      <c r="DV121" s="920">
        <v>1.1000000000000001</v>
      </c>
      <c r="DW121" s="920"/>
      <c r="DX121" s="920"/>
      <c r="DY121" s="920"/>
      <c r="DZ121" s="921"/>
    </row>
    <row r="122" spans="1:130" s="230" customFormat="1" ht="26.25" customHeight="1" x14ac:dyDescent="0.15">
      <c r="A122" s="1050"/>
      <c r="B122" s="942"/>
      <c r="C122" s="915" t="s">
        <v>431</v>
      </c>
      <c r="D122" s="916"/>
      <c r="E122" s="916"/>
      <c r="F122" s="916"/>
      <c r="G122" s="916"/>
      <c r="H122" s="916"/>
      <c r="I122" s="916"/>
      <c r="J122" s="916"/>
      <c r="K122" s="916"/>
      <c r="L122" s="916"/>
      <c r="M122" s="916"/>
      <c r="N122" s="916"/>
      <c r="O122" s="916"/>
      <c r="P122" s="916"/>
      <c r="Q122" s="916"/>
      <c r="R122" s="916"/>
      <c r="S122" s="916"/>
      <c r="T122" s="916"/>
      <c r="U122" s="916"/>
      <c r="V122" s="916"/>
      <c r="W122" s="916"/>
      <c r="X122" s="916"/>
      <c r="Y122" s="916"/>
      <c r="Z122" s="917"/>
      <c r="AA122" s="951" t="s">
        <v>121</v>
      </c>
      <c r="AB122" s="952"/>
      <c r="AC122" s="952"/>
      <c r="AD122" s="952"/>
      <c r="AE122" s="953"/>
      <c r="AF122" s="954" t="s">
        <v>121</v>
      </c>
      <c r="AG122" s="952"/>
      <c r="AH122" s="952"/>
      <c r="AI122" s="952"/>
      <c r="AJ122" s="953"/>
      <c r="AK122" s="954" t="s">
        <v>121</v>
      </c>
      <c r="AL122" s="952"/>
      <c r="AM122" s="952"/>
      <c r="AN122" s="952"/>
      <c r="AO122" s="953"/>
      <c r="AP122" s="955" t="s">
        <v>121</v>
      </c>
      <c r="AQ122" s="956"/>
      <c r="AR122" s="956"/>
      <c r="AS122" s="956"/>
      <c r="AT122" s="957"/>
      <c r="AU122" s="987"/>
      <c r="AV122" s="988"/>
      <c r="AW122" s="988"/>
      <c r="AX122" s="988"/>
      <c r="AY122" s="989"/>
      <c r="AZ122" s="966" t="s">
        <v>450</v>
      </c>
      <c r="BA122" s="958"/>
      <c r="BB122" s="958"/>
      <c r="BC122" s="958"/>
      <c r="BD122" s="958"/>
      <c r="BE122" s="958"/>
      <c r="BF122" s="958"/>
      <c r="BG122" s="958"/>
      <c r="BH122" s="958"/>
      <c r="BI122" s="958"/>
      <c r="BJ122" s="958"/>
      <c r="BK122" s="958"/>
      <c r="BL122" s="958"/>
      <c r="BM122" s="958"/>
      <c r="BN122" s="958"/>
      <c r="BO122" s="958"/>
      <c r="BP122" s="959"/>
      <c r="BQ122" s="992">
        <v>10666752</v>
      </c>
      <c r="BR122" s="993"/>
      <c r="BS122" s="993"/>
      <c r="BT122" s="993"/>
      <c r="BU122" s="993"/>
      <c r="BV122" s="993">
        <v>9976373</v>
      </c>
      <c r="BW122" s="993"/>
      <c r="BX122" s="993"/>
      <c r="BY122" s="993"/>
      <c r="BZ122" s="993"/>
      <c r="CA122" s="993">
        <v>9239497</v>
      </c>
      <c r="CB122" s="993"/>
      <c r="CC122" s="993"/>
      <c r="CD122" s="993"/>
      <c r="CE122" s="993"/>
      <c r="CF122" s="1010">
        <v>128.80000000000001</v>
      </c>
      <c r="CG122" s="1011"/>
      <c r="CH122" s="1011"/>
      <c r="CI122" s="1011"/>
      <c r="CJ122" s="1011"/>
      <c r="CK122" s="1002"/>
      <c r="CL122" s="1003"/>
      <c r="CM122" s="1003"/>
      <c r="CN122" s="1003"/>
      <c r="CO122" s="1004"/>
      <c r="CP122" s="1012" t="s">
        <v>389</v>
      </c>
      <c r="CQ122" s="1013"/>
      <c r="CR122" s="1013"/>
      <c r="CS122" s="1013"/>
      <c r="CT122" s="1013"/>
      <c r="CU122" s="1013"/>
      <c r="CV122" s="1013"/>
      <c r="CW122" s="1013"/>
      <c r="CX122" s="1013"/>
      <c r="CY122" s="1013"/>
      <c r="CZ122" s="1013"/>
      <c r="DA122" s="1013"/>
      <c r="DB122" s="1013"/>
      <c r="DC122" s="1013"/>
      <c r="DD122" s="1013"/>
      <c r="DE122" s="1013"/>
      <c r="DF122" s="1014"/>
      <c r="DG122" s="918" t="s">
        <v>121</v>
      </c>
      <c r="DH122" s="919"/>
      <c r="DI122" s="919"/>
      <c r="DJ122" s="919"/>
      <c r="DK122" s="919"/>
      <c r="DL122" s="919" t="s">
        <v>121</v>
      </c>
      <c r="DM122" s="919"/>
      <c r="DN122" s="919"/>
      <c r="DO122" s="919"/>
      <c r="DP122" s="919"/>
      <c r="DQ122" s="919" t="s">
        <v>121</v>
      </c>
      <c r="DR122" s="919"/>
      <c r="DS122" s="919"/>
      <c r="DT122" s="919"/>
      <c r="DU122" s="919"/>
      <c r="DV122" s="920" t="s">
        <v>121</v>
      </c>
      <c r="DW122" s="920"/>
      <c r="DX122" s="920"/>
      <c r="DY122" s="920"/>
      <c r="DZ122" s="921"/>
    </row>
    <row r="123" spans="1:130" s="230" customFormat="1" ht="26.25" customHeight="1" x14ac:dyDescent="0.15">
      <c r="A123" s="1050"/>
      <c r="B123" s="942"/>
      <c r="C123" s="915" t="s">
        <v>437</v>
      </c>
      <c r="D123" s="916"/>
      <c r="E123" s="916"/>
      <c r="F123" s="916"/>
      <c r="G123" s="916"/>
      <c r="H123" s="916"/>
      <c r="I123" s="916"/>
      <c r="J123" s="916"/>
      <c r="K123" s="916"/>
      <c r="L123" s="916"/>
      <c r="M123" s="916"/>
      <c r="N123" s="916"/>
      <c r="O123" s="916"/>
      <c r="P123" s="916"/>
      <c r="Q123" s="916"/>
      <c r="R123" s="916"/>
      <c r="S123" s="916"/>
      <c r="T123" s="916"/>
      <c r="U123" s="916"/>
      <c r="V123" s="916"/>
      <c r="W123" s="916"/>
      <c r="X123" s="916"/>
      <c r="Y123" s="916"/>
      <c r="Z123" s="917"/>
      <c r="AA123" s="951" t="s">
        <v>121</v>
      </c>
      <c r="AB123" s="952"/>
      <c r="AC123" s="952"/>
      <c r="AD123" s="952"/>
      <c r="AE123" s="953"/>
      <c r="AF123" s="954" t="s">
        <v>121</v>
      </c>
      <c r="AG123" s="952"/>
      <c r="AH123" s="952"/>
      <c r="AI123" s="952"/>
      <c r="AJ123" s="953"/>
      <c r="AK123" s="954" t="s">
        <v>121</v>
      </c>
      <c r="AL123" s="952"/>
      <c r="AM123" s="952"/>
      <c r="AN123" s="952"/>
      <c r="AO123" s="953"/>
      <c r="AP123" s="955" t="s">
        <v>121</v>
      </c>
      <c r="AQ123" s="956"/>
      <c r="AR123" s="956"/>
      <c r="AS123" s="956"/>
      <c r="AT123" s="957"/>
      <c r="AU123" s="990"/>
      <c r="AV123" s="991"/>
      <c r="AW123" s="991"/>
      <c r="AX123" s="991"/>
      <c r="AY123" s="991"/>
      <c r="AZ123" s="251" t="s">
        <v>177</v>
      </c>
      <c r="BA123" s="251"/>
      <c r="BB123" s="251"/>
      <c r="BC123" s="251"/>
      <c r="BD123" s="251"/>
      <c r="BE123" s="251"/>
      <c r="BF123" s="251"/>
      <c r="BG123" s="251"/>
      <c r="BH123" s="251"/>
      <c r="BI123" s="251"/>
      <c r="BJ123" s="251"/>
      <c r="BK123" s="251"/>
      <c r="BL123" s="251"/>
      <c r="BM123" s="251"/>
      <c r="BN123" s="251"/>
      <c r="BO123" s="970" t="s">
        <v>451</v>
      </c>
      <c r="BP123" s="998"/>
      <c r="BQ123" s="1056">
        <v>17166348</v>
      </c>
      <c r="BR123" s="1057"/>
      <c r="BS123" s="1057"/>
      <c r="BT123" s="1057"/>
      <c r="BU123" s="1057"/>
      <c r="BV123" s="1057">
        <v>15706571</v>
      </c>
      <c r="BW123" s="1057"/>
      <c r="BX123" s="1057"/>
      <c r="BY123" s="1057"/>
      <c r="BZ123" s="1057"/>
      <c r="CA123" s="1057">
        <v>15079380</v>
      </c>
      <c r="CB123" s="1057"/>
      <c r="CC123" s="1057"/>
      <c r="CD123" s="1057"/>
      <c r="CE123" s="1057"/>
      <c r="CF123" s="994"/>
      <c r="CG123" s="995"/>
      <c r="CH123" s="995"/>
      <c r="CI123" s="995"/>
      <c r="CJ123" s="996"/>
      <c r="CK123" s="1002"/>
      <c r="CL123" s="1003"/>
      <c r="CM123" s="1003"/>
      <c r="CN123" s="1003"/>
      <c r="CO123" s="1004"/>
      <c r="CP123" s="1012" t="s">
        <v>390</v>
      </c>
      <c r="CQ123" s="1013"/>
      <c r="CR123" s="1013"/>
      <c r="CS123" s="1013"/>
      <c r="CT123" s="1013"/>
      <c r="CU123" s="1013"/>
      <c r="CV123" s="1013"/>
      <c r="CW123" s="1013"/>
      <c r="CX123" s="1013"/>
      <c r="CY123" s="1013"/>
      <c r="CZ123" s="1013"/>
      <c r="DA123" s="1013"/>
      <c r="DB123" s="1013"/>
      <c r="DC123" s="1013"/>
      <c r="DD123" s="1013"/>
      <c r="DE123" s="1013"/>
      <c r="DF123" s="1014"/>
      <c r="DG123" s="951" t="s">
        <v>121</v>
      </c>
      <c r="DH123" s="952"/>
      <c r="DI123" s="952"/>
      <c r="DJ123" s="952"/>
      <c r="DK123" s="953"/>
      <c r="DL123" s="954" t="s">
        <v>121</v>
      </c>
      <c r="DM123" s="952"/>
      <c r="DN123" s="952"/>
      <c r="DO123" s="952"/>
      <c r="DP123" s="953"/>
      <c r="DQ123" s="954" t="s">
        <v>121</v>
      </c>
      <c r="DR123" s="952"/>
      <c r="DS123" s="952"/>
      <c r="DT123" s="952"/>
      <c r="DU123" s="953"/>
      <c r="DV123" s="955" t="s">
        <v>121</v>
      </c>
      <c r="DW123" s="956"/>
      <c r="DX123" s="956"/>
      <c r="DY123" s="956"/>
      <c r="DZ123" s="957"/>
    </row>
    <row r="124" spans="1:130" s="230" customFormat="1" ht="26.25" customHeight="1" thickBot="1" x14ac:dyDescent="0.2">
      <c r="A124" s="1050"/>
      <c r="B124" s="942"/>
      <c r="C124" s="915" t="s">
        <v>440</v>
      </c>
      <c r="D124" s="916"/>
      <c r="E124" s="916"/>
      <c r="F124" s="916"/>
      <c r="G124" s="916"/>
      <c r="H124" s="916"/>
      <c r="I124" s="916"/>
      <c r="J124" s="916"/>
      <c r="K124" s="916"/>
      <c r="L124" s="916"/>
      <c r="M124" s="916"/>
      <c r="N124" s="916"/>
      <c r="O124" s="916"/>
      <c r="P124" s="916"/>
      <c r="Q124" s="916"/>
      <c r="R124" s="916"/>
      <c r="S124" s="916"/>
      <c r="T124" s="916"/>
      <c r="U124" s="916"/>
      <c r="V124" s="916"/>
      <c r="W124" s="916"/>
      <c r="X124" s="916"/>
      <c r="Y124" s="916"/>
      <c r="Z124" s="917"/>
      <c r="AA124" s="951" t="s">
        <v>121</v>
      </c>
      <c r="AB124" s="952"/>
      <c r="AC124" s="952"/>
      <c r="AD124" s="952"/>
      <c r="AE124" s="953"/>
      <c r="AF124" s="954" t="s">
        <v>121</v>
      </c>
      <c r="AG124" s="952"/>
      <c r="AH124" s="952"/>
      <c r="AI124" s="952"/>
      <c r="AJ124" s="953"/>
      <c r="AK124" s="954" t="s">
        <v>121</v>
      </c>
      <c r="AL124" s="952"/>
      <c r="AM124" s="952"/>
      <c r="AN124" s="952"/>
      <c r="AO124" s="953"/>
      <c r="AP124" s="955" t="s">
        <v>121</v>
      </c>
      <c r="AQ124" s="956"/>
      <c r="AR124" s="956"/>
      <c r="AS124" s="956"/>
      <c r="AT124" s="957"/>
      <c r="AU124" s="1052" t="s">
        <v>452</v>
      </c>
      <c r="AV124" s="1053"/>
      <c r="AW124" s="1053"/>
      <c r="AX124" s="1053"/>
      <c r="AY124" s="1053"/>
      <c r="AZ124" s="1053"/>
      <c r="BA124" s="1053"/>
      <c r="BB124" s="1053"/>
      <c r="BC124" s="1053"/>
      <c r="BD124" s="1053"/>
      <c r="BE124" s="1053"/>
      <c r="BF124" s="1053"/>
      <c r="BG124" s="1053"/>
      <c r="BH124" s="1053"/>
      <c r="BI124" s="1053"/>
      <c r="BJ124" s="1053"/>
      <c r="BK124" s="1053"/>
      <c r="BL124" s="1053"/>
      <c r="BM124" s="1053"/>
      <c r="BN124" s="1053"/>
      <c r="BO124" s="1053"/>
      <c r="BP124" s="1054"/>
      <c r="BQ124" s="1055">
        <v>13.5</v>
      </c>
      <c r="BR124" s="1020"/>
      <c r="BS124" s="1020"/>
      <c r="BT124" s="1020"/>
      <c r="BU124" s="1020"/>
      <c r="BV124" s="1020">
        <v>32.6</v>
      </c>
      <c r="BW124" s="1020"/>
      <c r="BX124" s="1020"/>
      <c r="BY124" s="1020"/>
      <c r="BZ124" s="1020"/>
      <c r="CA124" s="1020">
        <v>24.2</v>
      </c>
      <c r="CB124" s="1020"/>
      <c r="CC124" s="1020"/>
      <c r="CD124" s="1020"/>
      <c r="CE124" s="1020"/>
      <c r="CF124" s="1021"/>
      <c r="CG124" s="1022"/>
      <c r="CH124" s="1022"/>
      <c r="CI124" s="1022"/>
      <c r="CJ124" s="1023"/>
      <c r="CK124" s="1005"/>
      <c r="CL124" s="1005"/>
      <c r="CM124" s="1005"/>
      <c r="CN124" s="1005"/>
      <c r="CO124" s="1006"/>
      <c r="CP124" s="1012" t="s">
        <v>453</v>
      </c>
      <c r="CQ124" s="1013"/>
      <c r="CR124" s="1013"/>
      <c r="CS124" s="1013"/>
      <c r="CT124" s="1013"/>
      <c r="CU124" s="1013"/>
      <c r="CV124" s="1013"/>
      <c r="CW124" s="1013"/>
      <c r="CX124" s="1013"/>
      <c r="CY124" s="1013"/>
      <c r="CZ124" s="1013"/>
      <c r="DA124" s="1013"/>
      <c r="DB124" s="1013"/>
      <c r="DC124" s="1013"/>
      <c r="DD124" s="1013"/>
      <c r="DE124" s="1013"/>
      <c r="DF124" s="1014"/>
      <c r="DG124" s="997" t="s">
        <v>121</v>
      </c>
      <c r="DH124" s="979"/>
      <c r="DI124" s="979"/>
      <c r="DJ124" s="979"/>
      <c r="DK124" s="980"/>
      <c r="DL124" s="978" t="s">
        <v>121</v>
      </c>
      <c r="DM124" s="979"/>
      <c r="DN124" s="979"/>
      <c r="DO124" s="979"/>
      <c r="DP124" s="980"/>
      <c r="DQ124" s="978" t="s">
        <v>121</v>
      </c>
      <c r="DR124" s="979"/>
      <c r="DS124" s="979"/>
      <c r="DT124" s="979"/>
      <c r="DU124" s="980"/>
      <c r="DV124" s="981" t="s">
        <v>121</v>
      </c>
      <c r="DW124" s="982"/>
      <c r="DX124" s="982"/>
      <c r="DY124" s="982"/>
      <c r="DZ124" s="983"/>
    </row>
    <row r="125" spans="1:130" s="230" customFormat="1" ht="26.25" customHeight="1" x14ac:dyDescent="0.15">
      <c r="A125" s="1050"/>
      <c r="B125" s="942"/>
      <c r="C125" s="915" t="s">
        <v>442</v>
      </c>
      <c r="D125" s="916"/>
      <c r="E125" s="916"/>
      <c r="F125" s="916"/>
      <c r="G125" s="916"/>
      <c r="H125" s="916"/>
      <c r="I125" s="916"/>
      <c r="J125" s="916"/>
      <c r="K125" s="916"/>
      <c r="L125" s="916"/>
      <c r="M125" s="916"/>
      <c r="N125" s="916"/>
      <c r="O125" s="916"/>
      <c r="P125" s="916"/>
      <c r="Q125" s="916"/>
      <c r="R125" s="916"/>
      <c r="S125" s="916"/>
      <c r="T125" s="916"/>
      <c r="U125" s="916"/>
      <c r="V125" s="916"/>
      <c r="W125" s="916"/>
      <c r="X125" s="916"/>
      <c r="Y125" s="916"/>
      <c r="Z125" s="917"/>
      <c r="AA125" s="951" t="s">
        <v>121</v>
      </c>
      <c r="AB125" s="952"/>
      <c r="AC125" s="952"/>
      <c r="AD125" s="952"/>
      <c r="AE125" s="953"/>
      <c r="AF125" s="954" t="s">
        <v>121</v>
      </c>
      <c r="AG125" s="952"/>
      <c r="AH125" s="952"/>
      <c r="AI125" s="952"/>
      <c r="AJ125" s="953"/>
      <c r="AK125" s="954" t="s">
        <v>121</v>
      </c>
      <c r="AL125" s="952"/>
      <c r="AM125" s="952"/>
      <c r="AN125" s="952"/>
      <c r="AO125" s="953"/>
      <c r="AP125" s="955" t="s">
        <v>121</v>
      </c>
      <c r="AQ125" s="956"/>
      <c r="AR125" s="956"/>
      <c r="AS125" s="956"/>
      <c r="AT125" s="957"/>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15" t="s">
        <v>454</v>
      </c>
      <c r="CL125" s="1000"/>
      <c r="CM125" s="1000"/>
      <c r="CN125" s="1000"/>
      <c r="CO125" s="1001"/>
      <c r="CP125" s="922" t="s">
        <v>455</v>
      </c>
      <c r="CQ125" s="890"/>
      <c r="CR125" s="890"/>
      <c r="CS125" s="890"/>
      <c r="CT125" s="890"/>
      <c r="CU125" s="890"/>
      <c r="CV125" s="890"/>
      <c r="CW125" s="890"/>
      <c r="CX125" s="890"/>
      <c r="CY125" s="890"/>
      <c r="CZ125" s="890"/>
      <c r="DA125" s="890"/>
      <c r="DB125" s="890"/>
      <c r="DC125" s="890"/>
      <c r="DD125" s="890"/>
      <c r="DE125" s="890"/>
      <c r="DF125" s="891"/>
      <c r="DG125" s="923" t="s">
        <v>121</v>
      </c>
      <c r="DH125" s="924"/>
      <c r="DI125" s="924"/>
      <c r="DJ125" s="924"/>
      <c r="DK125" s="924"/>
      <c r="DL125" s="924" t="s">
        <v>121</v>
      </c>
      <c r="DM125" s="924"/>
      <c r="DN125" s="924"/>
      <c r="DO125" s="924"/>
      <c r="DP125" s="924"/>
      <c r="DQ125" s="924" t="s">
        <v>121</v>
      </c>
      <c r="DR125" s="924"/>
      <c r="DS125" s="924"/>
      <c r="DT125" s="924"/>
      <c r="DU125" s="924"/>
      <c r="DV125" s="925" t="s">
        <v>121</v>
      </c>
      <c r="DW125" s="925"/>
      <c r="DX125" s="925"/>
      <c r="DY125" s="925"/>
      <c r="DZ125" s="926"/>
    </row>
    <row r="126" spans="1:130" s="230" customFormat="1" ht="26.25" customHeight="1" thickBot="1" x14ac:dyDescent="0.2">
      <c r="A126" s="1050"/>
      <c r="B126" s="942"/>
      <c r="C126" s="915" t="s">
        <v>444</v>
      </c>
      <c r="D126" s="916"/>
      <c r="E126" s="916"/>
      <c r="F126" s="916"/>
      <c r="G126" s="916"/>
      <c r="H126" s="916"/>
      <c r="I126" s="916"/>
      <c r="J126" s="916"/>
      <c r="K126" s="916"/>
      <c r="L126" s="916"/>
      <c r="M126" s="916"/>
      <c r="N126" s="916"/>
      <c r="O126" s="916"/>
      <c r="P126" s="916"/>
      <c r="Q126" s="916"/>
      <c r="R126" s="916"/>
      <c r="S126" s="916"/>
      <c r="T126" s="916"/>
      <c r="U126" s="916"/>
      <c r="V126" s="916"/>
      <c r="W126" s="916"/>
      <c r="X126" s="916"/>
      <c r="Y126" s="916"/>
      <c r="Z126" s="917"/>
      <c r="AA126" s="951">
        <v>1220</v>
      </c>
      <c r="AB126" s="952"/>
      <c r="AC126" s="952"/>
      <c r="AD126" s="952"/>
      <c r="AE126" s="953"/>
      <c r="AF126" s="954">
        <v>2378</v>
      </c>
      <c r="AG126" s="952"/>
      <c r="AH126" s="952"/>
      <c r="AI126" s="952"/>
      <c r="AJ126" s="953"/>
      <c r="AK126" s="954">
        <v>2377</v>
      </c>
      <c r="AL126" s="952"/>
      <c r="AM126" s="952"/>
      <c r="AN126" s="952"/>
      <c r="AO126" s="953"/>
      <c r="AP126" s="955">
        <v>0</v>
      </c>
      <c r="AQ126" s="956"/>
      <c r="AR126" s="956"/>
      <c r="AS126" s="956"/>
      <c r="AT126" s="957"/>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16"/>
      <c r="CL126" s="1003"/>
      <c r="CM126" s="1003"/>
      <c r="CN126" s="1003"/>
      <c r="CO126" s="1004"/>
      <c r="CP126" s="915" t="s">
        <v>456</v>
      </c>
      <c r="CQ126" s="916"/>
      <c r="CR126" s="916"/>
      <c r="CS126" s="916"/>
      <c r="CT126" s="916"/>
      <c r="CU126" s="916"/>
      <c r="CV126" s="916"/>
      <c r="CW126" s="916"/>
      <c r="CX126" s="916"/>
      <c r="CY126" s="916"/>
      <c r="CZ126" s="916"/>
      <c r="DA126" s="916"/>
      <c r="DB126" s="916"/>
      <c r="DC126" s="916"/>
      <c r="DD126" s="916"/>
      <c r="DE126" s="916"/>
      <c r="DF126" s="917"/>
      <c r="DG126" s="918">
        <v>97698</v>
      </c>
      <c r="DH126" s="919"/>
      <c r="DI126" s="919"/>
      <c r="DJ126" s="919"/>
      <c r="DK126" s="919"/>
      <c r="DL126" s="919" t="s">
        <v>121</v>
      </c>
      <c r="DM126" s="919"/>
      <c r="DN126" s="919"/>
      <c r="DO126" s="919"/>
      <c r="DP126" s="919"/>
      <c r="DQ126" s="919" t="s">
        <v>121</v>
      </c>
      <c r="DR126" s="919"/>
      <c r="DS126" s="919"/>
      <c r="DT126" s="919"/>
      <c r="DU126" s="919"/>
      <c r="DV126" s="920" t="s">
        <v>121</v>
      </c>
      <c r="DW126" s="920"/>
      <c r="DX126" s="920"/>
      <c r="DY126" s="920"/>
      <c r="DZ126" s="921"/>
    </row>
    <row r="127" spans="1:130" s="230" customFormat="1" ht="26.25" customHeight="1" x14ac:dyDescent="0.15">
      <c r="A127" s="1051"/>
      <c r="B127" s="944"/>
      <c r="C127" s="966" t="s">
        <v>457</v>
      </c>
      <c r="D127" s="958"/>
      <c r="E127" s="958"/>
      <c r="F127" s="958"/>
      <c r="G127" s="958"/>
      <c r="H127" s="958"/>
      <c r="I127" s="958"/>
      <c r="J127" s="958"/>
      <c r="K127" s="958"/>
      <c r="L127" s="958"/>
      <c r="M127" s="958"/>
      <c r="N127" s="958"/>
      <c r="O127" s="958"/>
      <c r="P127" s="958"/>
      <c r="Q127" s="958"/>
      <c r="R127" s="958"/>
      <c r="S127" s="958"/>
      <c r="T127" s="958"/>
      <c r="U127" s="958"/>
      <c r="V127" s="958"/>
      <c r="W127" s="958"/>
      <c r="X127" s="958"/>
      <c r="Y127" s="958"/>
      <c r="Z127" s="959"/>
      <c r="AA127" s="951" t="s">
        <v>121</v>
      </c>
      <c r="AB127" s="952"/>
      <c r="AC127" s="952"/>
      <c r="AD127" s="952"/>
      <c r="AE127" s="953"/>
      <c r="AF127" s="954" t="s">
        <v>121</v>
      </c>
      <c r="AG127" s="952"/>
      <c r="AH127" s="952"/>
      <c r="AI127" s="952"/>
      <c r="AJ127" s="953"/>
      <c r="AK127" s="954" t="s">
        <v>121</v>
      </c>
      <c r="AL127" s="952"/>
      <c r="AM127" s="952"/>
      <c r="AN127" s="952"/>
      <c r="AO127" s="953"/>
      <c r="AP127" s="955" t="s">
        <v>121</v>
      </c>
      <c r="AQ127" s="956"/>
      <c r="AR127" s="956"/>
      <c r="AS127" s="956"/>
      <c r="AT127" s="957"/>
      <c r="AU127" s="232"/>
      <c r="AV127" s="232"/>
      <c r="AW127" s="232"/>
      <c r="AX127" s="1024" t="s">
        <v>458</v>
      </c>
      <c r="AY127" s="1025"/>
      <c r="AZ127" s="1025"/>
      <c r="BA127" s="1025"/>
      <c r="BB127" s="1025"/>
      <c r="BC127" s="1025"/>
      <c r="BD127" s="1025"/>
      <c r="BE127" s="1026"/>
      <c r="BF127" s="1027" t="s">
        <v>459</v>
      </c>
      <c r="BG127" s="1025"/>
      <c r="BH127" s="1025"/>
      <c r="BI127" s="1025"/>
      <c r="BJ127" s="1025"/>
      <c r="BK127" s="1025"/>
      <c r="BL127" s="1026"/>
      <c r="BM127" s="1027" t="s">
        <v>460</v>
      </c>
      <c r="BN127" s="1025"/>
      <c r="BO127" s="1025"/>
      <c r="BP127" s="1025"/>
      <c r="BQ127" s="1025"/>
      <c r="BR127" s="1025"/>
      <c r="BS127" s="1026"/>
      <c r="BT127" s="1027" t="s">
        <v>461</v>
      </c>
      <c r="BU127" s="1025"/>
      <c r="BV127" s="1025"/>
      <c r="BW127" s="1025"/>
      <c r="BX127" s="1025"/>
      <c r="BY127" s="1025"/>
      <c r="BZ127" s="1048"/>
      <c r="CA127" s="232"/>
      <c r="CB127" s="232"/>
      <c r="CC127" s="232"/>
      <c r="CD127" s="255"/>
      <c r="CE127" s="255"/>
      <c r="CF127" s="255"/>
      <c r="CG127" s="232"/>
      <c r="CH127" s="232"/>
      <c r="CI127" s="232"/>
      <c r="CJ127" s="254"/>
      <c r="CK127" s="1016"/>
      <c r="CL127" s="1003"/>
      <c r="CM127" s="1003"/>
      <c r="CN127" s="1003"/>
      <c r="CO127" s="1004"/>
      <c r="CP127" s="915" t="s">
        <v>462</v>
      </c>
      <c r="CQ127" s="916"/>
      <c r="CR127" s="916"/>
      <c r="CS127" s="916"/>
      <c r="CT127" s="916"/>
      <c r="CU127" s="916"/>
      <c r="CV127" s="916"/>
      <c r="CW127" s="916"/>
      <c r="CX127" s="916"/>
      <c r="CY127" s="916"/>
      <c r="CZ127" s="916"/>
      <c r="DA127" s="916"/>
      <c r="DB127" s="916"/>
      <c r="DC127" s="916"/>
      <c r="DD127" s="916"/>
      <c r="DE127" s="916"/>
      <c r="DF127" s="917"/>
      <c r="DG127" s="918" t="s">
        <v>121</v>
      </c>
      <c r="DH127" s="919"/>
      <c r="DI127" s="919"/>
      <c r="DJ127" s="919"/>
      <c r="DK127" s="919"/>
      <c r="DL127" s="919" t="s">
        <v>121</v>
      </c>
      <c r="DM127" s="919"/>
      <c r="DN127" s="919"/>
      <c r="DO127" s="919"/>
      <c r="DP127" s="919"/>
      <c r="DQ127" s="919" t="s">
        <v>121</v>
      </c>
      <c r="DR127" s="919"/>
      <c r="DS127" s="919"/>
      <c r="DT127" s="919"/>
      <c r="DU127" s="919"/>
      <c r="DV127" s="920" t="s">
        <v>121</v>
      </c>
      <c r="DW127" s="920"/>
      <c r="DX127" s="920"/>
      <c r="DY127" s="920"/>
      <c r="DZ127" s="921"/>
    </row>
    <row r="128" spans="1:130" s="230" customFormat="1" ht="26.25" customHeight="1" thickBot="1" x14ac:dyDescent="0.2">
      <c r="A128" s="1034" t="s">
        <v>463</v>
      </c>
      <c r="B128" s="1035"/>
      <c r="C128" s="1035"/>
      <c r="D128" s="1035"/>
      <c r="E128" s="1035"/>
      <c r="F128" s="1035"/>
      <c r="G128" s="1035"/>
      <c r="H128" s="1035"/>
      <c r="I128" s="1035"/>
      <c r="J128" s="1035"/>
      <c r="K128" s="1035"/>
      <c r="L128" s="1035"/>
      <c r="M128" s="1035"/>
      <c r="N128" s="1035"/>
      <c r="O128" s="1035"/>
      <c r="P128" s="1035"/>
      <c r="Q128" s="1035"/>
      <c r="R128" s="1035"/>
      <c r="S128" s="1035"/>
      <c r="T128" s="1035"/>
      <c r="U128" s="1035"/>
      <c r="V128" s="1035"/>
      <c r="W128" s="1036" t="s">
        <v>464</v>
      </c>
      <c r="X128" s="1036"/>
      <c r="Y128" s="1036"/>
      <c r="Z128" s="1037"/>
      <c r="AA128" s="1038">
        <v>99362</v>
      </c>
      <c r="AB128" s="1039"/>
      <c r="AC128" s="1039"/>
      <c r="AD128" s="1039"/>
      <c r="AE128" s="1040"/>
      <c r="AF128" s="1041">
        <v>130197</v>
      </c>
      <c r="AG128" s="1039"/>
      <c r="AH128" s="1039"/>
      <c r="AI128" s="1039"/>
      <c r="AJ128" s="1040"/>
      <c r="AK128" s="1041">
        <v>151211</v>
      </c>
      <c r="AL128" s="1039"/>
      <c r="AM128" s="1039"/>
      <c r="AN128" s="1039"/>
      <c r="AO128" s="1040"/>
      <c r="AP128" s="1042"/>
      <c r="AQ128" s="1043"/>
      <c r="AR128" s="1043"/>
      <c r="AS128" s="1043"/>
      <c r="AT128" s="1044"/>
      <c r="AU128" s="232"/>
      <c r="AV128" s="232"/>
      <c r="AW128" s="232"/>
      <c r="AX128" s="889" t="s">
        <v>465</v>
      </c>
      <c r="AY128" s="890"/>
      <c r="AZ128" s="890"/>
      <c r="BA128" s="890"/>
      <c r="BB128" s="890"/>
      <c r="BC128" s="890"/>
      <c r="BD128" s="890"/>
      <c r="BE128" s="891"/>
      <c r="BF128" s="1045" t="s">
        <v>121</v>
      </c>
      <c r="BG128" s="1046"/>
      <c r="BH128" s="1046"/>
      <c r="BI128" s="1046"/>
      <c r="BJ128" s="1046"/>
      <c r="BK128" s="1046"/>
      <c r="BL128" s="1047"/>
      <c r="BM128" s="1045">
        <v>13.73</v>
      </c>
      <c r="BN128" s="1046"/>
      <c r="BO128" s="1046"/>
      <c r="BP128" s="1046"/>
      <c r="BQ128" s="1046"/>
      <c r="BR128" s="1046"/>
      <c r="BS128" s="1047"/>
      <c r="BT128" s="1045">
        <v>20</v>
      </c>
      <c r="BU128" s="1046"/>
      <c r="BV128" s="1046"/>
      <c r="BW128" s="1046"/>
      <c r="BX128" s="1046"/>
      <c r="BY128" s="1046"/>
      <c r="BZ128" s="1069"/>
      <c r="CA128" s="255"/>
      <c r="CB128" s="255"/>
      <c r="CC128" s="255"/>
      <c r="CD128" s="255"/>
      <c r="CE128" s="255"/>
      <c r="CF128" s="255"/>
      <c r="CG128" s="232"/>
      <c r="CH128" s="232"/>
      <c r="CI128" s="232"/>
      <c r="CJ128" s="254"/>
      <c r="CK128" s="1017"/>
      <c r="CL128" s="1018"/>
      <c r="CM128" s="1018"/>
      <c r="CN128" s="1018"/>
      <c r="CO128" s="1019"/>
      <c r="CP128" s="1028" t="s">
        <v>466</v>
      </c>
      <c r="CQ128" s="726"/>
      <c r="CR128" s="726"/>
      <c r="CS128" s="726"/>
      <c r="CT128" s="726"/>
      <c r="CU128" s="726"/>
      <c r="CV128" s="726"/>
      <c r="CW128" s="726"/>
      <c r="CX128" s="726"/>
      <c r="CY128" s="726"/>
      <c r="CZ128" s="726"/>
      <c r="DA128" s="726"/>
      <c r="DB128" s="726"/>
      <c r="DC128" s="726"/>
      <c r="DD128" s="726"/>
      <c r="DE128" s="726"/>
      <c r="DF128" s="1029"/>
      <c r="DG128" s="1030" t="s">
        <v>121</v>
      </c>
      <c r="DH128" s="1031"/>
      <c r="DI128" s="1031"/>
      <c r="DJ128" s="1031"/>
      <c r="DK128" s="1031"/>
      <c r="DL128" s="1031" t="s">
        <v>121</v>
      </c>
      <c r="DM128" s="1031"/>
      <c r="DN128" s="1031"/>
      <c r="DO128" s="1031"/>
      <c r="DP128" s="1031"/>
      <c r="DQ128" s="1031" t="s">
        <v>121</v>
      </c>
      <c r="DR128" s="1031"/>
      <c r="DS128" s="1031"/>
      <c r="DT128" s="1031"/>
      <c r="DU128" s="1031"/>
      <c r="DV128" s="1032" t="s">
        <v>121</v>
      </c>
      <c r="DW128" s="1032"/>
      <c r="DX128" s="1032"/>
      <c r="DY128" s="1032"/>
      <c r="DZ128" s="1033"/>
    </row>
    <row r="129" spans="1:131" s="230" customFormat="1" ht="26.25" customHeight="1" x14ac:dyDescent="0.15">
      <c r="A129" s="927" t="s">
        <v>102</v>
      </c>
      <c r="B129" s="928"/>
      <c r="C129" s="928"/>
      <c r="D129" s="928"/>
      <c r="E129" s="928"/>
      <c r="F129" s="928"/>
      <c r="G129" s="928"/>
      <c r="H129" s="928"/>
      <c r="I129" s="928"/>
      <c r="J129" s="928"/>
      <c r="K129" s="928"/>
      <c r="L129" s="928"/>
      <c r="M129" s="928"/>
      <c r="N129" s="928"/>
      <c r="O129" s="928"/>
      <c r="P129" s="928"/>
      <c r="Q129" s="928"/>
      <c r="R129" s="928"/>
      <c r="S129" s="928"/>
      <c r="T129" s="928"/>
      <c r="U129" s="928"/>
      <c r="V129" s="928"/>
      <c r="W129" s="1063" t="s">
        <v>467</v>
      </c>
      <c r="X129" s="1064"/>
      <c r="Y129" s="1064"/>
      <c r="Z129" s="1065"/>
      <c r="AA129" s="951">
        <v>8385464</v>
      </c>
      <c r="AB129" s="952"/>
      <c r="AC129" s="952"/>
      <c r="AD129" s="952"/>
      <c r="AE129" s="953"/>
      <c r="AF129" s="954">
        <v>8062822</v>
      </c>
      <c r="AG129" s="952"/>
      <c r="AH129" s="952"/>
      <c r="AI129" s="952"/>
      <c r="AJ129" s="953"/>
      <c r="AK129" s="954">
        <v>8096223</v>
      </c>
      <c r="AL129" s="952"/>
      <c r="AM129" s="952"/>
      <c r="AN129" s="952"/>
      <c r="AO129" s="953"/>
      <c r="AP129" s="1066"/>
      <c r="AQ129" s="1067"/>
      <c r="AR129" s="1067"/>
      <c r="AS129" s="1067"/>
      <c r="AT129" s="1068"/>
      <c r="AU129" s="233"/>
      <c r="AV129" s="233"/>
      <c r="AW129" s="233"/>
      <c r="AX129" s="1058" t="s">
        <v>468</v>
      </c>
      <c r="AY129" s="916"/>
      <c r="AZ129" s="916"/>
      <c r="BA129" s="916"/>
      <c r="BB129" s="916"/>
      <c r="BC129" s="916"/>
      <c r="BD129" s="916"/>
      <c r="BE129" s="917"/>
      <c r="BF129" s="1059" t="s">
        <v>121</v>
      </c>
      <c r="BG129" s="1060"/>
      <c r="BH129" s="1060"/>
      <c r="BI129" s="1060"/>
      <c r="BJ129" s="1060"/>
      <c r="BK129" s="1060"/>
      <c r="BL129" s="1061"/>
      <c r="BM129" s="1059">
        <v>18.73</v>
      </c>
      <c r="BN129" s="1060"/>
      <c r="BO129" s="1060"/>
      <c r="BP129" s="1060"/>
      <c r="BQ129" s="1060"/>
      <c r="BR129" s="1060"/>
      <c r="BS129" s="1061"/>
      <c r="BT129" s="1059">
        <v>30</v>
      </c>
      <c r="BU129" s="1060"/>
      <c r="BV129" s="1060"/>
      <c r="BW129" s="1060"/>
      <c r="BX129" s="1060"/>
      <c r="BY129" s="1060"/>
      <c r="BZ129" s="1062"/>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27" t="s">
        <v>469</v>
      </c>
      <c r="B130" s="928"/>
      <c r="C130" s="928"/>
      <c r="D130" s="928"/>
      <c r="E130" s="928"/>
      <c r="F130" s="928"/>
      <c r="G130" s="928"/>
      <c r="H130" s="928"/>
      <c r="I130" s="928"/>
      <c r="J130" s="928"/>
      <c r="K130" s="928"/>
      <c r="L130" s="928"/>
      <c r="M130" s="928"/>
      <c r="N130" s="928"/>
      <c r="O130" s="928"/>
      <c r="P130" s="928"/>
      <c r="Q130" s="928"/>
      <c r="R130" s="928"/>
      <c r="S130" s="928"/>
      <c r="T130" s="928"/>
      <c r="U130" s="928"/>
      <c r="V130" s="928"/>
      <c r="W130" s="1063" t="s">
        <v>470</v>
      </c>
      <c r="X130" s="1064"/>
      <c r="Y130" s="1064"/>
      <c r="Z130" s="1065"/>
      <c r="AA130" s="951">
        <v>982749</v>
      </c>
      <c r="AB130" s="952"/>
      <c r="AC130" s="952"/>
      <c r="AD130" s="952"/>
      <c r="AE130" s="953"/>
      <c r="AF130" s="954">
        <v>974286</v>
      </c>
      <c r="AG130" s="952"/>
      <c r="AH130" s="952"/>
      <c r="AI130" s="952"/>
      <c r="AJ130" s="953"/>
      <c r="AK130" s="954">
        <v>920247</v>
      </c>
      <c r="AL130" s="952"/>
      <c r="AM130" s="952"/>
      <c r="AN130" s="952"/>
      <c r="AO130" s="953"/>
      <c r="AP130" s="1066"/>
      <c r="AQ130" s="1067"/>
      <c r="AR130" s="1067"/>
      <c r="AS130" s="1067"/>
      <c r="AT130" s="1068"/>
      <c r="AU130" s="233"/>
      <c r="AV130" s="233"/>
      <c r="AW130" s="233"/>
      <c r="AX130" s="1058" t="s">
        <v>471</v>
      </c>
      <c r="AY130" s="916"/>
      <c r="AZ130" s="916"/>
      <c r="BA130" s="916"/>
      <c r="BB130" s="916"/>
      <c r="BC130" s="916"/>
      <c r="BD130" s="916"/>
      <c r="BE130" s="917"/>
      <c r="BF130" s="1094">
        <v>5.7</v>
      </c>
      <c r="BG130" s="1095"/>
      <c r="BH130" s="1095"/>
      <c r="BI130" s="1095"/>
      <c r="BJ130" s="1095"/>
      <c r="BK130" s="1095"/>
      <c r="BL130" s="1096"/>
      <c r="BM130" s="1094">
        <v>25</v>
      </c>
      <c r="BN130" s="1095"/>
      <c r="BO130" s="1095"/>
      <c r="BP130" s="1095"/>
      <c r="BQ130" s="1095"/>
      <c r="BR130" s="1095"/>
      <c r="BS130" s="1096"/>
      <c r="BT130" s="1094">
        <v>35</v>
      </c>
      <c r="BU130" s="1095"/>
      <c r="BV130" s="1095"/>
      <c r="BW130" s="1095"/>
      <c r="BX130" s="1095"/>
      <c r="BY130" s="1095"/>
      <c r="BZ130" s="109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098"/>
      <c r="B131" s="1099"/>
      <c r="C131" s="1099"/>
      <c r="D131" s="1099"/>
      <c r="E131" s="1099"/>
      <c r="F131" s="1099"/>
      <c r="G131" s="1099"/>
      <c r="H131" s="1099"/>
      <c r="I131" s="1099"/>
      <c r="J131" s="1099"/>
      <c r="K131" s="1099"/>
      <c r="L131" s="1099"/>
      <c r="M131" s="1099"/>
      <c r="N131" s="1099"/>
      <c r="O131" s="1099"/>
      <c r="P131" s="1099"/>
      <c r="Q131" s="1099"/>
      <c r="R131" s="1099"/>
      <c r="S131" s="1099"/>
      <c r="T131" s="1099"/>
      <c r="U131" s="1099"/>
      <c r="V131" s="1099"/>
      <c r="W131" s="1100" t="s">
        <v>472</v>
      </c>
      <c r="X131" s="1101"/>
      <c r="Y131" s="1101"/>
      <c r="Z131" s="1102"/>
      <c r="AA131" s="997">
        <v>7402715</v>
      </c>
      <c r="AB131" s="979"/>
      <c r="AC131" s="979"/>
      <c r="AD131" s="979"/>
      <c r="AE131" s="980"/>
      <c r="AF131" s="978">
        <v>7088536</v>
      </c>
      <c r="AG131" s="979"/>
      <c r="AH131" s="979"/>
      <c r="AI131" s="979"/>
      <c r="AJ131" s="980"/>
      <c r="AK131" s="978">
        <v>7175976</v>
      </c>
      <c r="AL131" s="979"/>
      <c r="AM131" s="979"/>
      <c r="AN131" s="979"/>
      <c r="AO131" s="980"/>
      <c r="AP131" s="1103"/>
      <c r="AQ131" s="1104"/>
      <c r="AR131" s="1104"/>
      <c r="AS131" s="1104"/>
      <c r="AT131" s="1105"/>
      <c r="AU131" s="233"/>
      <c r="AV131" s="233"/>
      <c r="AW131" s="233"/>
      <c r="AX131" s="1076" t="s">
        <v>473</v>
      </c>
      <c r="AY131" s="726"/>
      <c r="AZ131" s="726"/>
      <c r="BA131" s="726"/>
      <c r="BB131" s="726"/>
      <c r="BC131" s="726"/>
      <c r="BD131" s="726"/>
      <c r="BE131" s="1029"/>
      <c r="BF131" s="1077">
        <v>24.2</v>
      </c>
      <c r="BG131" s="1078"/>
      <c r="BH131" s="1078"/>
      <c r="BI131" s="1078"/>
      <c r="BJ131" s="1078"/>
      <c r="BK131" s="1078"/>
      <c r="BL131" s="1079"/>
      <c r="BM131" s="1077">
        <v>350</v>
      </c>
      <c r="BN131" s="1078"/>
      <c r="BO131" s="1078"/>
      <c r="BP131" s="1078"/>
      <c r="BQ131" s="1078"/>
      <c r="BR131" s="1078"/>
      <c r="BS131" s="1079"/>
      <c r="BT131" s="1080"/>
      <c r="BU131" s="1081"/>
      <c r="BV131" s="1081"/>
      <c r="BW131" s="1081"/>
      <c r="BX131" s="1081"/>
      <c r="BY131" s="1081"/>
      <c r="BZ131" s="1082"/>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3" t="s">
        <v>474</v>
      </c>
      <c r="B132" s="1084"/>
      <c r="C132" s="1084"/>
      <c r="D132" s="1084"/>
      <c r="E132" s="1084"/>
      <c r="F132" s="1084"/>
      <c r="G132" s="1084"/>
      <c r="H132" s="1084"/>
      <c r="I132" s="1084"/>
      <c r="J132" s="1084"/>
      <c r="K132" s="1084"/>
      <c r="L132" s="1084"/>
      <c r="M132" s="1084"/>
      <c r="N132" s="1084"/>
      <c r="O132" s="1084"/>
      <c r="P132" s="1084"/>
      <c r="Q132" s="1084"/>
      <c r="R132" s="1084"/>
      <c r="S132" s="1084"/>
      <c r="T132" s="1084"/>
      <c r="U132" s="1084"/>
      <c r="V132" s="1087" t="s">
        <v>475</v>
      </c>
      <c r="W132" s="1087"/>
      <c r="X132" s="1087"/>
      <c r="Y132" s="1087"/>
      <c r="Z132" s="1088"/>
      <c r="AA132" s="1089">
        <v>5.6737967080000002</v>
      </c>
      <c r="AB132" s="1090"/>
      <c r="AC132" s="1090"/>
      <c r="AD132" s="1090"/>
      <c r="AE132" s="1091"/>
      <c r="AF132" s="1092">
        <v>5.6511104689999998</v>
      </c>
      <c r="AG132" s="1090"/>
      <c r="AH132" s="1090"/>
      <c r="AI132" s="1090"/>
      <c r="AJ132" s="1091"/>
      <c r="AK132" s="1092">
        <v>5.9779185439999996</v>
      </c>
      <c r="AL132" s="1090"/>
      <c r="AM132" s="1090"/>
      <c r="AN132" s="1090"/>
      <c r="AO132" s="1091"/>
      <c r="AP132" s="994"/>
      <c r="AQ132" s="995"/>
      <c r="AR132" s="995"/>
      <c r="AS132" s="995"/>
      <c r="AT132" s="109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85"/>
      <c r="B133" s="1086"/>
      <c r="C133" s="1086"/>
      <c r="D133" s="1086"/>
      <c r="E133" s="1086"/>
      <c r="F133" s="1086"/>
      <c r="G133" s="1086"/>
      <c r="H133" s="1086"/>
      <c r="I133" s="1086"/>
      <c r="J133" s="1086"/>
      <c r="K133" s="1086"/>
      <c r="L133" s="1086"/>
      <c r="M133" s="1086"/>
      <c r="N133" s="1086"/>
      <c r="O133" s="1086"/>
      <c r="P133" s="1086"/>
      <c r="Q133" s="1086"/>
      <c r="R133" s="1086"/>
      <c r="S133" s="1086"/>
      <c r="T133" s="1086"/>
      <c r="U133" s="1086"/>
      <c r="V133" s="1070" t="s">
        <v>476</v>
      </c>
      <c r="W133" s="1070"/>
      <c r="X133" s="1070"/>
      <c r="Y133" s="1070"/>
      <c r="Z133" s="1071"/>
      <c r="AA133" s="1072">
        <v>5.8</v>
      </c>
      <c r="AB133" s="1073"/>
      <c r="AC133" s="1073"/>
      <c r="AD133" s="1073"/>
      <c r="AE133" s="1074"/>
      <c r="AF133" s="1072">
        <v>5.8</v>
      </c>
      <c r="AG133" s="1073"/>
      <c r="AH133" s="1073"/>
      <c r="AI133" s="1073"/>
      <c r="AJ133" s="1074"/>
      <c r="AK133" s="1072">
        <v>5.7</v>
      </c>
      <c r="AL133" s="1073"/>
      <c r="AM133" s="1073"/>
      <c r="AN133" s="1073"/>
      <c r="AO133" s="1074"/>
      <c r="AP133" s="1021"/>
      <c r="AQ133" s="1022"/>
      <c r="AR133" s="1022"/>
      <c r="AS133" s="1022"/>
      <c r="AT133" s="1075"/>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Im8ThP3tulhHzax69cy6SZyPUxgg9pOmSBsspb95XuxllKgTjIfv7bIc3OV07F2zIESHbizHOI+lSsdUeUYzew==" saltValue="VK2TwKMJSsbt/cfaGxwHaQ=="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8eKAqaX3G9Lpmz9j4iIHpCMMjPCbkg+ghSEdt/WhbQ0XIN9dXB8wblVUeG3FqlIXFewOZuLe7vB/NXBqPf5Kqw==" saltValue="G3IStZagdpj4ivT0dm5o+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2/LMOry4xnUESuA7UlbZSybu6nxXKy30z20ZeayeR3/UrPDpDgv3gkWrmNC4RPZSs/RDa7WgpevnCSX+qx1TQ==" saltValue="CGSH2k4b5FXqOqR6O8i3/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55" zoomScaleSheetLayoutView="5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07"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08"/>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09" t="s">
        <v>485</v>
      </c>
      <c r="AL9" s="1110"/>
      <c r="AM9" s="1110"/>
      <c r="AN9" s="1111"/>
      <c r="AO9" s="281">
        <v>3060990</v>
      </c>
      <c r="AP9" s="281">
        <v>100896</v>
      </c>
      <c r="AQ9" s="282">
        <v>90724</v>
      </c>
      <c r="AR9" s="283">
        <v>11.2</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09" t="s">
        <v>486</v>
      </c>
      <c r="AL10" s="1110"/>
      <c r="AM10" s="1110"/>
      <c r="AN10" s="1111"/>
      <c r="AO10" s="284">
        <v>67580</v>
      </c>
      <c r="AP10" s="284">
        <v>2228</v>
      </c>
      <c r="AQ10" s="285">
        <v>11342</v>
      </c>
      <c r="AR10" s="286">
        <v>-80.400000000000006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09" t="s">
        <v>487</v>
      </c>
      <c r="AL11" s="1110"/>
      <c r="AM11" s="1110"/>
      <c r="AN11" s="1111"/>
      <c r="AO11" s="284">
        <v>6681</v>
      </c>
      <c r="AP11" s="284">
        <v>220</v>
      </c>
      <c r="AQ11" s="285">
        <v>1033</v>
      </c>
      <c r="AR11" s="286">
        <v>-78.7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09" t="s">
        <v>488</v>
      </c>
      <c r="AL12" s="1110"/>
      <c r="AM12" s="1110"/>
      <c r="AN12" s="1111"/>
      <c r="AO12" s="284" t="s">
        <v>489</v>
      </c>
      <c r="AP12" s="284" t="s">
        <v>489</v>
      </c>
      <c r="AQ12" s="285">
        <v>16</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09" t="s">
        <v>490</v>
      </c>
      <c r="AL13" s="1110"/>
      <c r="AM13" s="1110"/>
      <c r="AN13" s="1111"/>
      <c r="AO13" s="284">
        <v>68643</v>
      </c>
      <c r="AP13" s="284">
        <v>2263</v>
      </c>
      <c r="AQ13" s="285">
        <v>3647</v>
      </c>
      <c r="AR13" s="286">
        <v>-37.9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09" t="s">
        <v>491</v>
      </c>
      <c r="AL14" s="1110"/>
      <c r="AM14" s="1110"/>
      <c r="AN14" s="1111"/>
      <c r="AO14" s="284" t="s">
        <v>489</v>
      </c>
      <c r="AP14" s="284" t="s">
        <v>489</v>
      </c>
      <c r="AQ14" s="285">
        <v>1693</v>
      </c>
      <c r="AR14" s="286" t="s">
        <v>489</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2" t="s">
        <v>492</v>
      </c>
      <c r="AL15" s="1113"/>
      <c r="AM15" s="1113"/>
      <c r="AN15" s="1114"/>
      <c r="AO15" s="284">
        <v>-62547</v>
      </c>
      <c r="AP15" s="284">
        <v>-2062</v>
      </c>
      <c r="AQ15" s="285">
        <v>-4922</v>
      </c>
      <c r="AR15" s="286">
        <v>-58.1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2" t="s">
        <v>177</v>
      </c>
      <c r="AL16" s="1113"/>
      <c r="AM16" s="1113"/>
      <c r="AN16" s="1114"/>
      <c r="AO16" s="284">
        <v>3141347</v>
      </c>
      <c r="AP16" s="284">
        <v>103545</v>
      </c>
      <c r="AQ16" s="285">
        <v>103533</v>
      </c>
      <c r="AR16" s="286">
        <v>0</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15" t="s">
        <v>497</v>
      </c>
      <c r="AL21" s="1116"/>
      <c r="AM21" s="1116"/>
      <c r="AN21" s="1117"/>
      <c r="AO21" s="297">
        <v>8.67</v>
      </c>
      <c r="AP21" s="298">
        <v>9.17</v>
      </c>
      <c r="AQ21" s="299">
        <v>-0.5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15" t="s">
        <v>498</v>
      </c>
      <c r="AL22" s="1116"/>
      <c r="AM22" s="1116"/>
      <c r="AN22" s="1117"/>
      <c r="AO22" s="302">
        <v>98.4</v>
      </c>
      <c r="AP22" s="303">
        <v>97.2</v>
      </c>
      <c r="AQ22" s="304">
        <v>1.2</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06" t="s">
        <v>499</v>
      </c>
      <c r="B26" s="1106"/>
      <c r="C26" s="1106"/>
      <c r="D26" s="1106"/>
      <c r="E26" s="1106"/>
      <c r="F26" s="1106"/>
      <c r="G26" s="1106"/>
      <c r="H26" s="1106"/>
      <c r="I26" s="1106"/>
      <c r="J26" s="1106"/>
      <c r="K26" s="1106"/>
      <c r="L26" s="1106"/>
      <c r="M26" s="1106"/>
      <c r="N26" s="1106"/>
      <c r="O26" s="1106"/>
      <c r="P26" s="1106"/>
      <c r="Q26" s="1106"/>
      <c r="R26" s="1106"/>
      <c r="S26" s="1106"/>
      <c r="T26" s="1106"/>
      <c r="U26" s="1106"/>
      <c r="V26" s="1106"/>
      <c r="W26" s="1106"/>
      <c r="X26" s="1106"/>
      <c r="Y26" s="1106"/>
      <c r="Z26" s="1106"/>
      <c r="AA26" s="1106"/>
      <c r="AB26" s="1106"/>
      <c r="AC26" s="1106"/>
      <c r="AD26" s="1106"/>
      <c r="AE26" s="1106"/>
      <c r="AF26" s="1106"/>
      <c r="AG26" s="1106"/>
      <c r="AH26" s="1106"/>
      <c r="AI26" s="1106"/>
      <c r="AJ26" s="1106"/>
      <c r="AK26" s="1106"/>
      <c r="AL26" s="1106"/>
      <c r="AM26" s="1106"/>
      <c r="AN26" s="1106"/>
      <c r="AO26" s="1106"/>
      <c r="AP26" s="1106"/>
      <c r="AQ26" s="1106"/>
      <c r="AR26" s="1106"/>
      <c r="AS26" s="1106"/>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07"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08"/>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502</v>
      </c>
      <c r="AL32" s="1124"/>
      <c r="AM32" s="1124"/>
      <c r="AN32" s="1125"/>
      <c r="AO32" s="312">
        <v>1089911</v>
      </c>
      <c r="AP32" s="312">
        <v>35926</v>
      </c>
      <c r="AQ32" s="313">
        <v>59793</v>
      </c>
      <c r="AR32" s="314">
        <v>-39.9</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503</v>
      </c>
      <c r="AL33" s="1124"/>
      <c r="AM33" s="1124"/>
      <c r="AN33" s="1125"/>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504</v>
      </c>
      <c r="AL34" s="1124"/>
      <c r="AM34" s="1124"/>
      <c r="AN34" s="1125"/>
      <c r="AO34" s="312" t="s">
        <v>489</v>
      </c>
      <c r="AP34" s="312" t="s">
        <v>489</v>
      </c>
      <c r="AQ34" s="313" t="s">
        <v>489</v>
      </c>
      <c r="AR34" s="314" t="s">
        <v>489</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505</v>
      </c>
      <c r="AL35" s="1124"/>
      <c r="AM35" s="1124"/>
      <c r="AN35" s="1125"/>
      <c r="AO35" s="312">
        <v>392970</v>
      </c>
      <c r="AP35" s="312">
        <v>12953</v>
      </c>
      <c r="AQ35" s="313">
        <v>14599</v>
      </c>
      <c r="AR35" s="314">
        <v>-11.3</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506</v>
      </c>
      <c r="AL36" s="1124"/>
      <c r="AM36" s="1124"/>
      <c r="AN36" s="1125"/>
      <c r="AO36" s="312">
        <v>13050</v>
      </c>
      <c r="AP36" s="312">
        <v>430</v>
      </c>
      <c r="AQ36" s="313">
        <v>2530</v>
      </c>
      <c r="AR36" s="314">
        <v>-83</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507</v>
      </c>
      <c r="AL37" s="1124"/>
      <c r="AM37" s="1124"/>
      <c r="AN37" s="1125"/>
      <c r="AO37" s="312">
        <v>4501</v>
      </c>
      <c r="AP37" s="312">
        <v>148</v>
      </c>
      <c r="AQ37" s="313">
        <v>188</v>
      </c>
      <c r="AR37" s="314">
        <v>-21.3</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508</v>
      </c>
      <c r="AL38" s="1127"/>
      <c r="AM38" s="1127"/>
      <c r="AN38" s="1128"/>
      <c r="AO38" s="315" t="s">
        <v>489</v>
      </c>
      <c r="AP38" s="315" t="s">
        <v>489</v>
      </c>
      <c r="AQ38" s="316">
        <v>2</v>
      </c>
      <c r="AR38" s="304" t="s">
        <v>489</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509</v>
      </c>
      <c r="AL39" s="1127"/>
      <c r="AM39" s="1127"/>
      <c r="AN39" s="1128"/>
      <c r="AO39" s="312">
        <v>-151211</v>
      </c>
      <c r="AP39" s="312">
        <v>-4984</v>
      </c>
      <c r="AQ39" s="313">
        <v>-4866</v>
      </c>
      <c r="AR39" s="314">
        <v>2.4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510</v>
      </c>
      <c r="AL40" s="1124"/>
      <c r="AM40" s="1124"/>
      <c r="AN40" s="1125"/>
      <c r="AO40" s="312">
        <v>-920247</v>
      </c>
      <c r="AP40" s="312">
        <v>-30333</v>
      </c>
      <c r="AQ40" s="313">
        <v>-49341</v>
      </c>
      <c r="AR40" s="314">
        <v>-38.5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428974</v>
      </c>
      <c r="AP41" s="312">
        <v>14140</v>
      </c>
      <c r="AQ41" s="313">
        <v>22906</v>
      </c>
      <c r="AR41" s="314">
        <v>-38.299999999999997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8" t="s">
        <v>480</v>
      </c>
      <c r="AN49" s="1120" t="s">
        <v>513</v>
      </c>
      <c r="AO49" s="1121"/>
      <c r="AP49" s="1121"/>
      <c r="AQ49" s="1121"/>
      <c r="AR49" s="1122"/>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9"/>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2437927</v>
      </c>
      <c r="AN51" s="334">
        <v>76130</v>
      </c>
      <c r="AO51" s="335">
        <v>199.5</v>
      </c>
      <c r="AP51" s="336">
        <v>79288</v>
      </c>
      <c r="AQ51" s="337">
        <v>21.8</v>
      </c>
      <c r="AR51" s="338">
        <v>177.7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1317843</v>
      </c>
      <c r="AN52" s="342">
        <v>41153</v>
      </c>
      <c r="AO52" s="343">
        <v>80.7</v>
      </c>
      <c r="AP52" s="344">
        <v>41870</v>
      </c>
      <c r="AQ52" s="345">
        <v>9.6</v>
      </c>
      <c r="AR52" s="346">
        <v>71.099999999999994</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1738245</v>
      </c>
      <c r="AN53" s="334">
        <v>55191</v>
      </c>
      <c r="AO53" s="335">
        <v>-27.5</v>
      </c>
      <c r="AP53" s="336">
        <v>84962</v>
      </c>
      <c r="AQ53" s="337">
        <v>7.2</v>
      </c>
      <c r="AR53" s="338">
        <v>-34.700000000000003</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1536954</v>
      </c>
      <c r="AN54" s="342">
        <v>48800</v>
      </c>
      <c r="AO54" s="343">
        <v>18.600000000000001</v>
      </c>
      <c r="AP54" s="344">
        <v>42793</v>
      </c>
      <c r="AQ54" s="345">
        <v>2.2000000000000002</v>
      </c>
      <c r="AR54" s="346">
        <v>16.399999999999999</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2908981</v>
      </c>
      <c r="AN55" s="334">
        <v>93726</v>
      </c>
      <c r="AO55" s="335">
        <v>69.8</v>
      </c>
      <c r="AP55" s="336">
        <v>71279</v>
      </c>
      <c r="AQ55" s="337">
        <v>-16.100000000000001</v>
      </c>
      <c r="AR55" s="338">
        <v>85.9</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2071936</v>
      </c>
      <c r="AN56" s="342">
        <v>66757</v>
      </c>
      <c r="AO56" s="343">
        <v>36.799999999999997</v>
      </c>
      <c r="AP56" s="344">
        <v>36731</v>
      </c>
      <c r="AQ56" s="345">
        <v>-14.2</v>
      </c>
      <c r="AR56" s="346">
        <v>51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3131171</v>
      </c>
      <c r="AN57" s="334">
        <v>102052</v>
      </c>
      <c r="AO57" s="335">
        <v>8.9</v>
      </c>
      <c r="AP57" s="336">
        <v>74994</v>
      </c>
      <c r="AQ57" s="337">
        <v>5.2</v>
      </c>
      <c r="AR57" s="338">
        <v>3.7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2380091</v>
      </c>
      <c r="AN58" s="342">
        <v>77573</v>
      </c>
      <c r="AO58" s="343">
        <v>16.2</v>
      </c>
      <c r="AP58" s="344">
        <v>36188</v>
      </c>
      <c r="AQ58" s="345">
        <v>-1.5</v>
      </c>
      <c r="AR58" s="346">
        <v>17.7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437164</v>
      </c>
      <c r="AN59" s="334">
        <v>14410</v>
      </c>
      <c r="AO59" s="335">
        <v>-85.9</v>
      </c>
      <c r="AP59" s="336">
        <v>71849</v>
      </c>
      <c r="AQ59" s="337">
        <v>-4.2</v>
      </c>
      <c r="AR59" s="338">
        <v>-81.7</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380283</v>
      </c>
      <c r="AN60" s="342">
        <v>12535</v>
      </c>
      <c r="AO60" s="343">
        <v>-83.8</v>
      </c>
      <c r="AP60" s="344">
        <v>36144</v>
      </c>
      <c r="AQ60" s="345">
        <v>-0.1</v>
      </c>
      <c r="AR60" s="346">
        <v>-83.7</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2130698</v>
      </c>
      <c r="AN61" s="349">
        <v>68302</v>
      </c>
      <c r="AO61" s="350">
        <v>33</v>
      </c>
      <c r="AP61" s="351">
        <v>76474</v>
      </c>
      <c r="AQ61" s="352">
        <v>2.8</v>
      </c>
      <c r="AR61" s="338">
        <v>30.2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1537421</v>
      </c>
      <c r="AN62" s="342">
        <v>49364</v>
      </c>
      <c r="AO62" s="343">
        <v>13.7</v>
      </c>
      <c r="AP62" s="344">
        <v>38745</v>
      </c>
      <c r="AQ62" s="345">
        <v>-0.8</v>
      </c>
      <c r="AR62" s="346">
        <v>14.5</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W81AGLllVeOJo8lpHwHzcUm9H6lG4GkLevHCh9jcLwJspG/5nwrs/gfCSgx4MsqnpdHjaevYPtVs0/pvIJSYpg==" saltValue="ZaNb8eiljAJ8yGpXIyAYg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gpKYXcYPNDuQfNGUhQHsEPXqlf4wMYoFTlOBrtZw0kGn1pnnazyfg9m7aaySbl6sbRxfnLtVPzLLYvL809iNOw==" saltValue="iAbjNYmD/fHK2Uco9tX7f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55" zoomScaleNormal="5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KIXv+TvpxRW3bkN/pHT9MHgK0TZuQFavlsP4Q+mL+7J4LqgbPvc2kzJ0hvI4OJYCmcZC79jFWFmeNXxNRC/+nQ==" saltValue="6tAGvfQreL5PvW5y/BXET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2" t="s">
        <v>3</v>
      </c>
      <c r="D47" s="1132"/>
      <c r="E47" s="1133"/>
      <c r="F47" s="11">
        <v>19.77</v>
      </c>
      <c r="G47" s="12">
        <v>20.6</v>
      </c>
      <c r="H47" s="12">
        <v>18.14</v>
      </c>
      <c r="I47" s="12">
        <v>16.39</v>
      </c>
      <c r="J47" s="13">
        <v>21.4</v>
      </c>
    </row>
    <row r="48" spans="2:10" ht="57.75" customHeight="1" x14ac:dyDescent="0.15">
      <c r="B48" s="14"/>
      <c r="C48" s="1134" t="s">
        <v>4</v>
      </c>
      <c r="D48" s="1134"/>
      <c r="E48" s="1135"/>
      <c r="F48" s="15">
        <v>9.92</v>
      </c>
      <c r="G48" s="16">
        <v>8.7100000000000009</v>
      </c>
      <c r="H48" s="16">
        <v>11.58</v>
      </c>
      <c r="I48" s="16">
        <v>10.38</v>
      </c>
      <c r="J48" s="17">
        <v>9.92</v>
      </c>
    </row>
    <row r="49" spans="2:10" ht="57.75" customHeight="1" thickBot="1" x14ac:dyDescent="0.2">
      <c r="B49" s="18"/>
      <c r="C49" s="1136" t="s">
        <v>5</v>
      </c>
      <c r="D49" s="1136"/>
      <c r="E49" s="1137"/>
      <c r="F49" s="19">
        <v>2.76</v>
      </c>
      <c r="G49" s="20">
        <v>0.67</v>
      </c>
      <c r="H49" s="20">
        <v>1.74</v>
      </c>
      <c r="I49" s="20" t="s">
        <v>532</v>
      </c>
      <c r="J49" s="21">
        <v>4.66</v>
      </c>
    </row>
    <row r="50" spans="2:10" x14ac:dyDescent="0.15"/>
  </sheetData>
  <sheetProtection algorithmName="SHA-512" hashValue="InyNSQ4pdVuHTRC6r+y/hZFh+Lv/hapEqEhNO6vWOTAisanQSlxHN3kVAnxCtAEvgV8KiYIz3Dsgx9+I/5hpUA==" saltValue="BIsT6OkibrJ5WddLSZFr2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44" t="s">
        <v>533</v>
      </c>
      <c r="D34" s="1144"/>
      <c r="E34" s="1145"/>
      <c r="F34" s="32">
        <v>9.92</v>
      </c>
      <c r="G34" s="33">
        <v>8.7100000000000009</v>
      </c>
      <c r="H34" s="33">
        <v>11.58</v>
      </c>
      <c r="I34" s="33">
        <v>10.38</v>
      </c>
      <c r="J34" s="34">
        <v>9.92</v>
      </c>
      <c r="K34" s="22"/>
      <c r="L34" s="22"/>
      <c r="M34" s="22"/>
      <c r="N34" s="22"/>
      <c r="O34" s="22"/>
      <c r="P34" s="22"/>
    </row>
    <row r="35" spans="1:16" ht="39" customHeight="1" x14ac:dyDescent="0.15">
      <c r="A35" s="22"/>
      <c r="B35" s="35"/>
      <c r="C35" s="1138" t="s">
        <v>534</v>
      </c>
      <c r="D35" s="1139"/>
      <c r="E35" s="1140"/>
      <c r="F35" s="36" t="s">
        <v>489</v>
      </c>
      <c r="G35" s="37">
        <v>1.47</v>
      </c>
      <c r="H35" s="37">
        <v>2.16</v>
      </c>
      <c r="I35" s="37">
        <v>2.4700000000000002</v>
      </c>
      <c r="J35" s="38">
        <v>2.31</v>
      </c>
      <c r="K35" s="22"/>
      <c r="L35" s="22"/>
      <c r="M35" s="22"/>
      <c r="N35" s="22"/>
      <c r="O35" s="22"/>
      <c r="P35" s="22"/>
    </row>
    <row r="36" spans="1:16" ht="39" customHeight="1" x14ac:dyDescent="0.15">
      <c r="A36" s="22"/>
      <c r="B36" s="35"/>
      <c r="C36" s="1138" t="s">
        <v>535</v>
      </c>
      <c r="D36" s="1139"/>
      <c r="E36" s="1140"/>
      <c r="F36" s="36">
        <v>0.69</v>
      </c>
      <c r="G36" s="37">
        <v>1.2</v>
      </c>
      <c r="H36" s="37">
        <v>0.84</v>
      </c>
      <c r="I36" s="37">
        <v>0.91</v>
      </c>
      <c r="J36" s="38">
        <v>0.74</v>
      </c>
      <c r="K36" s="22"/>
      <c r="L36" s="22"/>
      <c r="M36" s="22"/>
      <c r="N36" s="22"/>
      <c r="O36" s="22"/>
      <c r="P36" s="22"/>
    </row>
    <row r="37" spans="1:16" ht="39" customHeight="1" x14ac:dyDescent="0.15">
      <c r="A37" s="22"/>
      <c r="B37" s="35"/>
      <c r="C37" s="1138" t="s">
        <v>536</v>
      </c>
      <c r="D37" s="1139"/>
      <c r="E37" s="1140"/>
      <c r="F37" s="36">
        <v>0.76</v>
      </c>
      <c r="G37" s="37">
        <v>1.28</v>
      </c>
      <c r="H37" s="37">
        <v>1.26</v>
      </c>
      <c r="I37" s="37">
        <v>0.64</v>
      </c>
      <c r="J37" s="38">
        <v>0.21</v>
      </c>
      <c r="K37" s="22"/>
      <c r="L37" s="22"/>
      <c r="M37" s="22"/>
      <c r="N37" s="22"/>
      <c r="O37" s="22"/>
      <c r="P37" s="22"/>
    </row>
    <row r="38" spans="1:16" ht="39" customHeight="1" x14ac:dyDescent="0.15">
      <c r="A38" s="22"/>
      <c r="B38" s="35"/>
      <c r="C38" s="1138" t="s">
        <v>537</v>
      </c>
      <c r="D38" s="1139"/>
      <c r="E38" s="1140"/>
      <c r="F38" s="36">
        <v>0</v>
      </c>
      <c r="G38" s="37">
        <v>0.01</v>
      </c>
      <c r="H38" s="37">
        <v>0.01</v>
      </c>
      <c r="I38" s="37">
        <v>0.01</v>
      </c>
      <c r="J38" s="38">
        <v>0.02</v>
      </c>
      <c r="K38" s="22"/>
      <c r="L38" s="22"/>
      <c r="M38" s="22"/>
      <c r="N38" s="22"/>
      <c r="O38" s="22"/>
      <c r="P38" s="22"/>
    </row>
    <row r="39" spans="1:16" ht="39" customHeight="1" x14ac:dyDescent="0.15">
      <c r="A39" s="22"/>
      <c r="B39" s="35"/>
      <c r="C39" s="1138" t="s">
        <v>538</v>
      </c>
      <c r="D39" s="1139"/>
      <c r="E39" s="1140"/>
      <c r="F39" s="36">
        <v>0.01</v>
      </c>
      <c r="G39" s="37">
        <v>0.06</v>
      </c>
      <c r="H39" s="37">
        <v>0</v>
      </c>
      <c r="I39" s="37">
        <v>0.01</v>
      </c>
      <c r="J39" s="38">
        <v>0.02</v>
      </c>
      <c r="K39" s="22"/>
      <c r="L39" s="22"/>
      <c r="M39" s="22"/>
      <c r="N39" s="22"/>
      <c r="O39" s="22"/>
      <c r="P39" s="22"/>
    </row>
    <row r="40" spans="1:16" ht="39" customHeight="1" x14ac:dyDescent="0.15">
      <c r="A40" s="22"/>
      <c r="B40" s="35"/>
      <c r="C40" s="1138" t="s">
        <v>539</v>
      </c>
      <c r="D40" s="1139"/>
      <c r="E40" s="1140"/>
      <c r="F40" s="36">
        <v>0</v>
      </c>
      <c r="G40" s="37">
        <v>0.03</v>
      </c>
      <c r="H40" s="37">
        <v>0</v>
      </c>
      <c r="I40" s="37">
        <v>0.01</v>
      </c>
      <c r="J40" s="38">
        <v>0.01</v>
      </c>
      <c r="K40" s="22"/>
      <c r="L40" s="22"/>
      <c r="M40" s="22"/>
      <c r="N40" s="22"/>
      <c r="O40" s="22"/>
      <c r="P40" s="22"/>
    </row>
    <row r="41" spans="1:16" ht="39" customHeight="1" x14ac:dyDescent="0.15">
      <c r="A41" s="22"/>
      <c r="B41" s="35"/>
      <c r="C41" s="1138" t="s">
        <v>540</v>
      </c>
      <c r="D41" s="1139"/>
      <c r="E41" s="1140"/>
      <c r="F41" s="36">
        <v>0</v>
      </c>
      <c r="G41" s="37">
        <v>0</v>
      </c>
      <c r="H41" s="37">
        <v>0</v>
      </c>
      <c r="I41" s="37">
        <v>0</v>
      </c>
      <c r="J41" s="38">
        <v>0</v>
      </c>
      <c r="K41" s="22"/>
      <c r="L41" s="22"/>
      <c r="M41" s="22"/>
      <c r="N41" s="22"/>
      <c r="O41" s="22"/>
      <c r="P41" s="22"/>
    </row>
    <row r="42" spans="1:16" ht="39" customHeight="1" x14ac:dyDescent="0.15">
      <c r="A42" s="22"/>
      <c r="B42" s="39"/>
      <c r="C42" s="1138" t="s">
        <v>541</v>
      </c>
      <c r="D42" s="1139"/>
      <c r="E42" s="1140"/>
      <c r="F42" s="36" t="s">
        <v>489</v>
      </c>
      <c r="G42" s="37" t="s">
        <v>489</v>
      </c>
      <c r="H42" s="37" t="s">
        <v>489</v>
      </c>
      <c r="I42" s="37" t="s">
        <v>489</v>
      </c>
      <c r="J42" s="38" t="s">
        <v>489</v>
      </c>
      <c r="K42" s="22"/>
      <c r="L42" s="22"/>
      <c r="M42" s="22"/>
      <c r="N42" s="22"/>
      <c r="O42" s="22"/>
      <c r="P42" s="22"/>
    </row>
    <row r="43" spans="1:16" ht="39" customHeight="1" thickBot="1" x14ac:dyDescent="0.2">
      <c r="A43" s="22"/>
      <c r="B43" s="40"/>
      <c r="C43" s="1141" t="s">
        <v>542</v>
      </c>
      <c r="D43" s="1142"/>
      <c r="E43" s="1143"/>
      <c r="F43" s="41">
        <v>0.3</v>
      </c>
      <c r="G43" s="42" t="s">
        <v>489</v>
      </c>
      <c r="H43" s="42" t="s">
        <v>489</v>
      </c>
      <c r="I43" s="42" t="s">
        <v>489</v>
      </c>
      <c r="J43" s="43" t="s">
        <v>489</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hrhi94XezzQSxlH5rHCHaDoG1AJ4R6+26aZIam179z6FzKqClxYHzgGZLaEO6fqurUL1Nt58kPNfgftY7co+A==" saltValue="YLQQEKgObeFbi85jjCAP2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46" t="s">
        <v>9</v>
      </c>
      <c r="C45" s="1147"/>
      <c r="D45" s="58"/>
      <c r="E45" s="1152" t="s">
        <v>10</v>
      </c>
      <c r="F45" s="1152"/>
      <c r="G45" s="1152"/>
      <c r="H45" s="1152"/>
      <c r="I45" s="1152"/>
      <c r="J45" s="1153"/>
      <c r="K45" s="59">
        <v>1008</v>
      </c>
      <c r="L45" s="60">
        <v>1028</v>
      </c>
      <c r="M45" s="60">
        <v>1032</v>
      </c>
      <c r="N45" s="60">
        <v>1080</v>
      </c>
      <c r="O45" s="61">
        <v>1090</v>
      </c>
      <c r="P45" s="48"/>
      <c r="Q45" s="48"/>
      <c r="R45" s="48"/>
      <c r="S45" s="48"/>
      <c r="T45" s="48"/>
      <c r="U45" s="48"/>
    </row>
    <row r="46" spans="1:21" ht="30.75" customHeight="1" x14ac:dyDescent="0.15">
      <c r="A46" s="48"/>
      <c r="B46" s="1148"/>
      <c r="C46" s="1149"/>
      <c r="D46" s="62"/>
      <c r="E46" s="1154" t="s">
        <v>11</v>
      </c>
      <c r="F46" s="1154"/>
      <c r="G46" s="1154"/>
      <c r="H46" s="1154"/>
      <c r="I46" s="1154"/>
      <c r="J46" s="1155"/>
      <c r="K46" s="63" t="s">
        <v>489</v>
      </c>
      <c r="L46" s="64" t="s">
        <v>489</v>
      </c>
      <c r="M46" s="64" t="s">
        <v>489</v>
      </c>
      <c r="N46" s="64" t="s">
        <v>489</v>
      </c>
      <c r="O46" s="65" t="s">
        <v>489</v>
      </c>
      <c r="P46" s="48"/>
      <c r="Q46" s="48"/>
      <c r="R46" s="48"/>
      <c r="S46" s="48"/>
      <c r="T46" s="48"/>
      <c r="U46" s="48"/>
    </row>
    <row r="47" spans="1:21" ht="30.75" customHeight="1" x14ac:dyDescent="0.15">
      <c r="A47" s="48"/>
      <c r="B47" s="1148"/>
      <c r="C47" s="1149"/>
      <c r="D47" s="62"/>
      <c r="E47" s="1154" t="s">
        <v>12</v>
      </c>
      <c r="F47" s="1154"/>
      <c r="G47" s="1154"/>
      <c r="H47" s="1154"/>
      <c r="I47" s="1154"/>
      <c r="J47" s="1155"/>
      <c r="K47" s="63" t="s">
        <v>489</v>
      </c>
      <c r="L47" s="64" t="s">
        <v>489</v>
      </c>
      <c r="M47" s="64" t="s">
        <v>489</v>
      </c>
      <c r="N47" s="64" t="s">
        <v>489</v>
      </c>
      <c r="O47" s="65" t="s">
        <v>489</v>
      </c>
      <c r="P47" s="48"/>
      <c r="Q47" s="48"/>
      <c r="R47" s="48"/>
      <c r="S47" s="48"/>
      <c r="T47" s="48"/>
      <c r="U47" s="48"/>
    </row>
    <row r="48" spans="1:21" ht="30.75" customHeight="1" x14ac:dyDescent="0.15">
      <c r="A48" s="48"/>
      <c r="B48" s="1148"/>
      <c r="C48" s="1149"/>
      <c r="D48" s="62"/>
      <c r="E48" s="1154" t="s">
        <v>13</v>
      </c>
      <c r="F48" s="1154"/>
      <c r="G48" s="1154"/>
      <c r="H48" s="1154"/>
      <c r="I48" s="1154"/>
      <c r="J48" s="1155"/>
      <c r="K48" s="63">
        <v>450</v>
      </c>
      <c r="L48" s="64">
        <v>463</v>
      </c>
      <c r="M48" s="64">
        <v>455</v>
      </c>
      <c r="N48" s="64">
        <v>407</v>
      </c>
      <c r="O48" s="65">
        <v>393</v>
      </c>
      <c r="P48" s="48"/>
      <c r="Q48" s="48"/>
      <c r="R48" s="48"/>
      <c r="S48" s="48"/>
      <c r="T48" s="48"/>
      <c r="U48" s="48"/>
    </row>
    <row r="49" spans="1:21" ht="30.75" customHeight="1" x14ac:dyDescent="0.15">
      <c r="A49" s="48"/>
      <c r="B49" s="1148"/>
      <c r="C49" s="1149"/>
      <c r="D49" s="62"/>
      <c r="E49" s="1154" t="s">
        <v>14</v>
      </c>
      <c r="F49" s="1154"/>
      <c r="G49" s="1154"/>
      <c r="H49" s="1154"/>
      <c r="I49" s="1154"/>
      <c r="J49" s="1155"/>
      <c r="K49" s="63">
        <v>13</v>
      </c>
      <c r="L49" s="64">
        <v>14</v>
      </c>
      <c r="M49" s="64">
        <v>13</v>
      </c>
      <c r="N49" s="64">
        <v>15</v>
      </c>
      <c r="O49" s="65">
        <v>13</v>
      </c>
      <c r="P49" s="48"/>
      <c r="Q49" s="48"/>
      <c r="R49" s="48"/>
      <c r="S49" s="48"/>
      <c r="T49" s="48"/>
      <c r="U49" s="48"/>
    </row>
    <row r="50" spans="1:21" ht="30.75" customHeight="1" x14ac:dyDescent="0.15">
      <c r="A50" s="48"/>
      <c r="B50" s="1148"/>
      <c r="C50" s="1149"/>
      <c r="D50" s="62"/>
      <c r="E50" s="1154" t="s">
        <v>15</v>
      </c>
      <c r="F50" s="1154"/>
      <c r="G50" s="1154"/>
      <c r="H50" s="1154"/>
      <c r="I50" s="1154"/>
      <c r="J50" s="1155"/>
      <c r="K50" s="63">
        <v>4</v>
      </c>
      <c r="L50" s="64">
        <v>0</v>
      </c>
      <c r="M50" s="64">
        <v>2</v>
      </c>
      <c r="N50" s="64">
        <v>3</v>
      </c>
      <c r="O50" s="65">
        <v>5</v>
      </c>
      <c r="P50" s="48"/>
      <c r="Q50" s="48"/>
      <c r="R50" s="48"/>
      <c r="S50" s="48"/>
      <c r="T50" s="48"/>
      <c r="U50" s="48"/>
    </row>
    <row r="51" spans="1:21" ht="30.75" customHeight="1" x14ac:dyDescent="0.15">
      <c r="A51" s="48"/>
      <c r="B51" s="1150"/>
      <c r="C51" s="1151"/>
      <c r="D51" s="66"/>
      <c r="E51" s="1154" t="s">
        <v>16</v>
      </c>
      <c r="F51" s="1154"/>
      <c r="G51" s="1154"/>
      <c r="H51" s="1154"/>
      <c r="I51" s="1154"/>
      <c r="J51" s="1155"/>
      <c r="K51" s="63" t="s">
        <v>489</v>
      </c>
      <c r="L51" s="64" t="s">
        <v>489</v>
      </c>
      <c r="M51" s="64" t="s">
        <v>489</v>
      </c>
      <c r="N51" s="64" t="s">
        <v>489</v>
      </c>
      <c r="O51" s="65" t="s">
        <v>489</v>
      </c>
      <c r="P51" s="48"/>
      <c r="Q51" s="48"/>
      <c r="R51" s="48"/>
      <c r="S51" s="48"/>
      <c r="T51" s="48"/>
      <c r="U51" s="48"/>
    </row>
    <row r="52" spans="1:21" ht="30.75" customHeight="1" x14ac:dyDescent="0.15">
      <c r="A52" s="48"/>
      <c r="B52" s="1156" t="s">
        <v>17</v>
      </c>
      <c r="C52" s="1157"/>
      <c r="D52" s="66"/>
      <c r="E52" s="1154" t="s">
        <v>18</v>
      </c>
      <c r="F52" s="1154"/>
      <c r="G52" s="1154"/>
      <c r="H52" s="1154"/>
      <c r="I52" s="1154"/>
      <c r="J52" s="1155"/>
      <c r="K52" s="63">
        <v>1091</v>
      </c>
      <c r="L52" s="64">
        <v>1077</v>
      </c>
      <c r="M52" s="64">
        <v>1081</v>
      </c>
      <c r="N52" s="64">
        <v>1104</v>
      </c>
      <c r="O52" s="65">
        <v>1071</v>
      </c>
      <c r="P52" s="48"/>
      <c r="Q52" s="48"/>
      <c r="R52" s="48"/>
      <c r="S52" s="48"/>
      <c r="T52" s="48"/>
      <c r="U52" s="48"/>
    </row>
    <row r="53" spans="1:21" ht="30.75" customHeight="1" thickBot="1" x14ac:dyDescent="0.2">
      <c r="A53" s="48"/>
      <c r="B53" s="1158" t="s">
        <v>19</v>
      </c>
      <c r="C53" s="1159"/>
      <c r="D53" s="67"/>
      <c r="E53" s="1160" t="s">
        <v>20</v>
      </c>
      <c r="F53" s="1160"/>
      <c r="G53" s="1160"/>
      <c r="H53" s="1160"/>
      <c r="I53" s="1160"/>
      <c r="J53" s="1161"/>
      <c r="K53" s="68">
        <v>384</v>
      </c>
      <c r="L53" s="69">
        <v>428</v>
      </c>
      <c r="M53" s="69">
        <v>421</v>
      </c>
      <c r="N53" s="69">
        <v>401</v>
      </c>
      <c r="O53" s="70">
        <v>430</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543</v>
      </c>
      <c r="L57" s="81" t="s">
        <v>544</v>
      </c>
      <c r="M57" s="81" t="s">
        <v>545</v>
      </c>
      <c r="N57" s="81" t="s">
        <v>546</v>
      </c>
      <c r="O57" s="82" t="s">
        <v>547</v>
      </c>
      <c r="P57" s="48"/>
      <c r="Q57" s="48"/>
      <c r="R57" s="48"/>
      <c r="S57" s="48"/>
      <c r="T57" s="48"/>
      <c r="U57" s="48"/>
    </row>
    <row r="58" spans="1:21" ht="31.5" customHeight="1" x14ac:dyDescent="0.15">
      <c r="B58" s="1162" t="s">
        <v>24</v>
      </c>
      <c r="C58" s="1163"/>
      <c r="D58" s="1168" t="s">
        <v>25</v>
      </c>
      <c r="E58" s="1169"/>
      <c r="F58" s="1169"/>
      <c r="G58" s="1169"/>
      <c r="H58" s="1169"/>
      <c r="I58" s="1169"/>
      <c r="J58" s="1170"/>
      <c r="K58" s="83"/>
      <c r="L58" s="84"/>
      <c r="M58" s="84"/>
      <c r="N58" s="84"/>
      <c r="O58" s="85"/>
    </row>
    <row r="59" spans="1:21" ht="31.5" customHeight="1" x14ac:dyDescent="0.15">
      <c r="B59" s="1164"/>
      <c r="C59" s="1165"/>
      <c r="D59" s="1171" t="s">
        <v>26</v>
      </c>
      <c r="E59" s="1172"/>
      <c r="F59" s="1172"/>
      <c r="G59" s="1172"/>
      <c r="H59" s="1172"/>
      <c r="I59" s="1172"/>
      <c r="J59" s="1173"/>
      <c r="K59" s="86"/>
      <c r="L59" s="87"/>
      <c r="M59" s="87"/>
      <c r="N59" s="87"/>
      <c r="O59" s="88"/>
    </row>
    <row r="60" spans="1:21" ht="31.5" customHeight="1" thickBot="1" x14ac:dyDescent="0.2">
      <c r="B60" s="1166"/>
      <c r="C60" s="1167"/>
      <c r="D60" s="1174" t="s">
        <v>27</v>
      </c>
      <c r="E60" s="1175"/>
      <c r="F60" s="1175"/>
      <c r="G60" s="1175"/>
      <c r="H60" s="1175"/>
      <c r="I60" s="1175"/>
      <c r="J60" s="1176"/>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Ry/KWY8BKouFZiz2O0fiXDE27ae+/YTs7bVkoGbm+oee/y+v772hd2nyR1iLyNmnmgGDyeR/tTgwsLSYXAfa3w==" saltValue="B4Z5Psjgdks8lV8VSEINXg=="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55" zoomScaleNormal="55"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77" t="s">
        <v>30</v>
      </c>
      <c r="C41" s="1178"/>
      <c r="D41" s="105"/>
      <c r="E41" s="1183" t="s">
        <v>31</v>
      </c>
      <c r="F41" s="1183"/>
      <c r="G41" s="1183"/>
      <c r="H41" s="1184"/>
      <c r="I41" s="355">
        <v>10694</v>
      </c>
      <c r="J41" s="356">
        <v>11368</v>
      </c>
      <c r="K41" s="356">
        <v>11824</v>
      </c>
      <c r="L41" s="356">
        <v>12384</v>
      </c>
      <c r="M41" s="357">
        <v>11515</v>
      </c>
    </row>
    <row r="42" spans="2:13" ht="27.75" customHeight="1" x14ac:dyDescent="0.15">
      <c r="B42" s="1179"/>
      <c r="C42" s="1180"/>
      <c r="D42" s="106"/>
      <c r="E42" s="1185" t="s">
        <v>32</v>
      </c>
      <c r="F42" s="1185"/>
      <c r="G42" s="1185"/>
      <c r="H42" s="1186"/>
      <c r="I42" s="358">
        <v>353</v>
      </c>
      <c r="J42" s="359">
        <v>330</v>
      </c>
      <c r="K42" s="359">
        <v>336</v>
      </c>
      <c r="L42" s="359">
        <v>309</v>
      </c>
      <c r="M42" s="360">
        <v>257</v>
      </c>
    </row>
    <row r="43" spans="2:13" ht="27.75" customHeight="1" x14ac:dyDescent="0.15">
      <c r="B43" s="1179"/>
      <c r="C43" s="1180"/>
      <c r="D43" s="106"/>
      <c r="E43" s="1185" t="s">
        <v>33</v>
      </c>
      <c r="F43" s="1185"/>
      <c r="G43" s="1185"/>
      <c r="H43" s="1186"/>
      <c r="I43" s="358">
        <v>4382</v>
      </c>
      <c r="J43" s="359">
        <v>4185</v>
      </c>
      <c r="K43" s="359">
        <v>3956</v>
      </c>
      <c r="L43" s="359">
        <v>3544</v>
      </c>
      <c r="M43" s="360">
        <v>3119</v>
      </c>
    </row>
    <row r="44" spans="2:13" ht="27.75" customHeight="1" x14ac:dyDescent="0.15">
      <c r="B44" s="1179"/>
      <c r="C44" s="1180"/>
      <c r="D44" s="106"/>
      <c r="E44" s="1185" t="s">
        <v>34</v>
      </c>
      <c r="F44" s="1185"/>
      <c r="G44" s="1185"/>
      <c r="H44" s="1186"/>
      <c r="I44" s="358">
        <v>92</v>
      </c>
      <c r="J44" s="359">
        <v>95</v>
      </c>
      <c r="K44" s="359">
        <v>80</v>
      </c>
      <c r="L44" s="359">
        <v>67</v>
      </c>
      <c r="M44" s="360">
        <v>54</v>
      </c>
    </row>
    <row r="45" spans="2:13" ht="27.75" customHeight="1" x14ac:dyDescent="0.15">
      <c r="B45" s="1179"/>
      <c r="C45" s="1180"/>
      <c r="D45" s="106"/>
      <c r="E45" s="1185" t="s">
        <v>35</v>
      </c>
      <c r="F45" s="1185"/>
      <c r="G45" s="1185"/>
      <c r="H45" s="1186"/>
      <c r="I45" s="358">
        <v>1882</v>
      </c>
      <c r="J45" s="359">
        <v>1939</v>
      </c>
      <c r="K45" s="359">
        <v>1873</v>
      </c>
      <c r="L45" s="359">
        <v>1721</v>
      </c>
      <c r="M45" s="360">
        <v>1872</v>
      </c>
    </row>
    <row r="46" spans="2:13" ht="27.75" customHeight="1" x14ac:dyDescent="0.15">
      <c r="B46" s="1179"/>
      <c r="C46" s="1180"/>
      <c r="D46" s="107"/>
      <c r="E46" s="1185" t="s">
        <v>36</v>
      </c>
      <c r="F46" s="1185"/>
      <c r="G46" s="1185"/>
      <c r="H46" s="1186"/>
      <c r="I46" s="358">
        <v>109</v>
      </c>
      <c r="J46" s="359">
        <v>103</v>
      </c>
      <c r="K46" s="359">
        <v>98</v>
      </c>
      <c r="L46" s="359" t="s">
        <v>489</v>
      </c>
      <c r="M46" s="360" t="s">
        <v>489</v>
      </c>
    </row>
    <row r="47" spans="2:13" ht="27.75" customHeight="1" x14ac:dyDescent="0.15">
      <c r="B47" s="1179"/>
      <c r="C47" s="1180"/>
      <c r="D47" s="108"/>
      <c r="E47" s="1187" t="s">
        <v>37</v>
      </c>
      <c r="F47" s="1188"/>
      <c r="G47" s="1188"/>
      <c r="H47" s="1189"/>
      <c r="I47" s="358" t="s">
        <v>489</v>
      </c>
      <c r="J47" s="359" t="s">
        <v>489</v>
      </c>
      <c r="K47" s="359" t="s">
        <v>489</v>
      </c>
      <c r="L47" s="359" t="s">
        <v>489</v>
      </c>
      <c r="M47" s="360" t="s">
        <v>489</v>
      </c>
    </row>
    <row r="48" spans="2:13" ht="27.75" customHeight="1" x14ac:dyDescent="0.15">
      <c r="B48" s="1179"/>
      <c r="C48" s="1180"/>
      <c r="D48" s="106"/>
      <c r="E48" s="1185" t="s">
        <v>38</v>
      </c>
      <c r="F48" s="1185"/>
      <c r="G48" s="1185"/>
      <c r="H48" s="1186"/>
      <c r="I48" s="358" t="s">
        <v>489</v>
      </c>
      <c r="J48" s="359" t="s">
        <v>489</v>
      </c>
      <c r="K48" s="359" t="s">
        <v>489</v>
      </c>
      <c r="L48" s="359" t="s">
        <v>489</v>
      </c>
      <c r="M48" s="360" t="s">
        <v>489</v>
      </c>
    </row>
    <row r="49" spans="2:13" ht="27.75" customHeight="1" x14ac:dyDescent="0.15">
      <c r="B49" s="1181"/>
      <c r="C49" s="1182"/>
      <c r="D49" s="106"/>
      <c r="E49" s="1185" t="s">
        <v>39</v>
      </c>
      <c r="F49" s="1185"/>
      <c r="G49" s="1185"/>
      <c r="H49" s="1186"/>
      <c r="I49" s="358" t="s">
        <v>489</v>
      </c>
      <c r="J49" s="359" t="s">
        <v>489</v>
      </c>
      <c r="K49" s="359" t="s">
        <v>489</v>
      </c>
      <c r="L49" s="359" t="s">
        <v>489</v>
      </c>
      <c r="M49" s="360" t="s">
        <v>489</v>
      </c>
    </row>
    <row r="50" spans="2:13" ht="27.75" customHeight="1" x14ac:dyDescent="0.15">
      <c r="B50" s="1190" t="s">
        <v>40</v>
      </c>
      <c r="C50" s="1191"/>
      <c r="D50" s="109"/>
      <c r="E50" s="1185" t="s">
        <v>41</v>
      </c>
      <c r="F50" s="1185"/>
      <c r="G50" s="1185"/>
      <c r="H50" s="1186"/>
      <c r="I50" s="358">
        <v>6216</v>
      </c>
      <c r="J50" s="359">
        <v>6200</v>
      </c>
      <c r="K50" s="359">
        <v>5434</v>
      </c>
      <c r="L50" s="359">
        <v>4723</v>
      </c>
      <c r="M50" s="360">
        <v>5105</v>
      </c>
    </row>
    <row r="51" spans="2:13" ht="27.75" customHeight="1" x14ac:dyDescent="0.15">
      <c r="B51" s="1179"/>
      <c r="C51" s="1180"/>
      <c r="D51" s="106"/>
      <c r="E51" s="1185" t="s">
        <v>42</v>
      </c>
      <c r="F51" s="1185"/>
      <c r="G51" s="1185"/>
      <c r="H51" s="1186"/>
      <c r="I51" s="358">
        <v>1242</v>
      </c>
      <c r="J51" s="359">
        <v>1178</v>
      </c>
      <c r="K51" s="359">
        <v>1065</v>
      </c>
      <c r="L51" s="359">
        <v>1008</v>
      </c>
      <c r="M51" s="360">
        <v>735</v>
      </c>
    </row>
    <row r="52" spans="2:13" ht="27.75" customHeight="1" x14ac:dyDescent="0.15">
      <c r="B52" s="1181"/>
      <c r="C52" s="1182"/>
      <c r="D52" s="106"/>
      <c r="E52" s="1185" t="s">
        <v>43</v>
      </c>
      <c r="F52" s="1185"/>
      <c r="G52" s="1185"/>
      <c r="H52" s="1186"/>
      <c r="I52" s="358">
        <v>10780</v>
      </c>
      <c r="J52" s="359">
        <v>10697</v>
      </c>
      <c r="K52" s="359">
        <v>10667</v>
      </c>
      <c r="L52" s="359">
        <v>9976</v>
      </c>
      <c r="M52" s="360">
        <v>9239</v>
      </c>
    </row>
    <row r="53" spans="2:13" ht="27.75" customHeight="1" thickBot="1" x14ac:dyDescent="0.2">
      <c r="B53" s="1192" t="s">
        <v>19</v>
      </c>
      <c r="C53" s="1193"/>
      <c r="D53" s="110"/>
      <c r="E53" s="1194" t="s">
        <v>44</v>
      </c>
      <c r="F53" s="1194"/>
      <c r="G53" s="1194"/>
      <c r="H53" s="1195"/>
      <c r="I53" s="361">
        <v>-725</v>
      </c>
      <c r="J53" s="362">
        <v>-56</v>
      </c>
      <c r="K53" s="362">
        <v>1000</v>
      </c>
      <c r="L53" s="362">
        <v>2318</v>
      </c>
      <c r="M53" s="363">
        <v>1739</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zfWD41wJKuzKNpLf/YT8y1m+ITLtRKhDqs1AOFUVm56sZcXNFvL43K/+Q2xa17ui6HwaX8c8ychHcyyk6WD8zw==" saltValue="n0U2YgJKxcigBLpUwi2Iy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13"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04" t="s">
        <v>46</v>
      </c>
      <c r="D55" s="1204"/>
      <c r="E55" s="1205"/>
      <c r="F55" s="122">
        <v>1521</v>
      </c>
      <c r="G55" s="122">
        <v>1321</v>
      </c>
      <c r="H55" s="123">
        <v>1733</v>
      </c>
    </row>
    <row r="56" spans="2:8" ht="52.5" customHeight="1" x14ac:dyDescent="0.15">
      <c r="B56" s="124"/>
      <c r="C56" s="1206" t="s">
        <v>47</v>
      </c>
      <c r="D56" s="1206"/>
      <c r="E56" s="1207"/>
      <c r="F56" s="125">
        <v>275</v>
      </c>
      <c r="G56" s="125">
        <v>275</v>
      </c>
      <c r="H56" s="126">
        <v>313</v>
      </c>
    </row>
    <row r="57" spans="2:8" ht="53.25" customHeight="1" x14ac:dyDescent="0.15">
      <c r="B57" s="124"/>
      <c r="C57" s="1208" t="s">
        <v>48</v>
      </c>
      <c r="D57" s="1208"/>
      <c r="E57" s="1209"/>
      <c r="F57" s="127">
        <v>2946</v>
      </c>
      <c r="G57" s="127">
        <v>2332</v>
      </c>
      <c r="H57" s="128">
        <v>2341</v>
      </c>
    </row>
    <row r="58" spans="2:8" ht="45.75" customHeight="1" x14ac:dyDescent="0.15">
      <c r="B58" s="129"/>
      <c r="C58" s="1196" t="s">
        <v>567</v>
      </c>
      <c r="D58" s="1197"/>
      <c r="E58" s="1198"/>
      <c r="F58" s="130">
        <v>667</v>
      </c>
      <c r="G58" s="130">
        <v>674</v>
      </c>
      <c r="H58" s="131">
        <v>681</v>
      </c>
    </row>
    <row r="59" spans="2:8" ht="45.75" customHeight="1" x14ac:dyDescent="0.15">
      <c r="B59" s="129"/>
      <c r="C59" s="1196" t="s">
        <v>566</v>
      </c>
      <c r="D59" s="1197"/>
      <c r="E59" s="1198"/>
      <c r="F59" s="130">
        <v>282</v>
      </c>
      <c r="G59" s="130">
        <v>356</v>
      </c>
      <c r="H59" s="131">
        <v>386</v>
      </c>
    </row>
    <row r="60" spans="2:8" ht="45.75" customHeight="1" x14ac:dyDescent="0.15">
      <c r="B60" s="129"/>
      <c r="C60" s="1196" t="s">
        <v>568</v>
      </c>
      <c r="D60" s="1197"/>
      <c r="E60" s="1198"/>
      <c r="F60" s="130">
        <v>558</v>
      </c>
      <c r="G60" s="130">
        <v>475</v>
      </c>
      <c r="H60" s="131">
        <v>377</v>
      </c>
    </row>
    <row r="61" spans="2:8" ht="45.75" customHeight="1" x14ac:dyDescent="0.15">
      <c r="B61" s="129"/>
      <c r="C61" s="1196" t="s">
        <v>569</v>
      </c>
      <c r="D61" s="1197"/>
      <c r="E61" s="1198"/>
      <c r="F61" s="130">
        <v>317</v>
      </c>
      <c r="G61" s="130">
        <v>317</v>
      </c>
      <c r="H61" s="131">
        <v>317</v>
      </c>
    </row>
    <row r="62" spans="2:8" ht="45.75" customHeight="1" thickBot="1" x14ac:dyDescent="0.2">
      <c r="B62" s="132"/>
      <c r="C62" s="1199" t="s">
        <v>570</v>
      </c>
      <c r="D62" s="1200"/>
      <c r="E62" s="1201"/>
      <c r="F62" s="133">
        <v>203</v>
      </c>
      <c r="G62" s="133">
        <v>203</v>
      </c>
      <c r="H62" s="134">
        <v>268</v>
      </c>
    </row>
    <row r="63" spans="2:8" ht="52.5" customHeight="1" thickBot="1" x14ac:dyDescent="0.2">
      <c r="B63" s="135"/>
      <c r="C63" s="1202" t="s">
        <v>49</v>
      </c>
      <c r="D63" s="1202"/>
      <c r="E63" s="1203"/>
      <c r="F63" s="136">
        <v>4742</v>
      </c>
      <c r="G63" s="136">
        <v>3929</v>
      </c>
      <c r="H63" s="137">
        <v>4386</v>
      </c>
    </row>
    <row r="64" spans="2:8" x14ac:dyDescent="0.15"/>
  </sheetData>
  <sheetProtection algorithmName="SHA-512" hashValue="tdIJzSn6tbQeVu2/UL/o85wED+budNdgd2KGwBjBlu/Xh6q/n7yEun1qzddZUh1RSU9mkGHCIRzdMfhL4rykZg==" saltValue="Wb/WanK3A9yIp4QzxzRK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76130</v>
      </c>
      <c r="E3" s="156"/>
      <c r="F3" s="157">
        <v>79288</v>
      </c>
      <c r="G3" s="158"/>
      <c r="H3" s="159"/>
    </row>
    <row r="4" spans="1:8" x14ac:dyDescent="0.15">
      <c r="A4" s="160"/>
      <c r="B4" s="161"/>
      <c r="C4" s="162"/>
      <c r="D4" s="163">
        <v>41153</v>
      </c>
      <c r="E4" s="164"/>
      <c r="F4" s="165">
        <v>41870</v>
      </c>
      <c r="G4" s="166"/>
      <c r="H4" s="167"/>
    </row>
    <row r="5" spans="1:8" x14ac:dyDescent="0.15">
      <c r="A5" s="148" t="s">
        <v>521</v>
      </c>
      <c r="B5" s="153"/>
      <c r="C5" s="154"/>
      <c r="D5" s="155">
        <v>55191</v>
      </c>
      <c r="E5" s="156"/>
      <c r="F5" s="157">
        <v>84962</v>
      </c>
      <c r="G5" s="158"/>
      <c r="H5" s="159"/>
    </row>
    <row r="6" spans="1:8" x14ac:dyDescent="0.15">
      <c r="A6" s="160"/>
      <c r="B6" s="161"/>
      <c r="C6" s="162"/>
      <c r="D6" s="163">
        <v>48800</v>
      </c>
      <c r="E6" s="164"/>
      <c r="F6" s="165">
        <v>42793</v>
      </c>
      <c r="G6" s="166"/>
      <c r="H6" s="167"/>
    </row>
    <row r="7" spans="1:8" x14ac:dyDescent="0.15">
      <c r="A7" s="148" t="s">
        <v>522</v>
      </c>
      <c r="B7" s="153"/>
      <c r="C7" s="154"/>
      <c r="D7" s="155">
        <v>93726</v>
      </c>
      <c r="E7" s="156"/>
      <c r="F7" s="157">
        <v>71279</v>
      </c>
      <c r="G7" s="158"/>
      <c r="H7" s="159"/>
    </row>
    <row r="8" spans="1:8" x14ac:dyDescent="0.15">
      <c r="A8" s="160"/>
      <c r="B8" s="161"/>
      <c r="C8" s="162"/>
      <c r="D8" s="163">
        <v>66757</v>
      </c>
      <c r="E8" s="164"/>
      <c r="F8" s="165">
        <v>36731</v>
      </c>
      <c r="G8" s="166"/>
      <c r="H8" s="167"/>
    </row>
    <row r="9" spans="1:8" x14ac:dyDescent="0.15">
      <c r="A9" s="148" t="s">
        <v>523</v>
      </c>
      <c r="B9" s="153"/>
      <c r="C9" s="154"/>
      <c r="D9" s="155">
        <v>102052</v>
      </c>
      <c r="E9" s="156"/>
      <c r="F9" s="157">
        <v>74994</v>
      </c>
      <c r="G9" s="158"/>
      <c r="H9" s="159"/>
    </row>
    <row r="10" spans="1:8" x14ac:dyDescent="0.15">
      <c r="A10" s="160"/>
      <c r="B10" s="161"/>
      <c r="C10" s="162"/>
      <c r="D10" s="163">
        <v>77573</v>
      </c>
      <c r="E10" s="164"/>
      <c r="F10" s="165">
        <v>36188</v>
      </c>
      <c r="G10" s="166"/>
      <c r="H10" s="167"/>
    </row>
    <row r="11" spans="1:8" x14ac:dyDescent="0.15">
      <c r="A11" s="148" t="s">
        <v>524</v>
      </c>
      <c r="B11" s="153"/>
      <c r="C11" s="154"/>
      <c r="D11" s="155">
        <v>14410</v>
      </c>
      <c r="E11" s="156"/>
      <c r="F11" s="157">
        <v>71849</v>
      </c>
      <c r="G11" s="158"/>
      <c r="H11" s="159"/>
    </row>
    <row r="12" spans="1:8" x14ac:dyDescent="0.15">
      <c r="A12" s="160"/>
      <c r="B12" s="161"/>
      <c r="C12" s="168"/>
      <c r="D12" s="163">
        <v>12535</v>
      </c>
      <c r="E12" s="164"/>
      <c r="F12" s="165">
        <v>36144</v>
      </c>
      <c r="G12" s="166"/>
      <c r="H12" s="167"/>
    </row>
    <row r="13" spans="1:8" x14ac:dyDescent="0.15">
      <c r="A13" s="148"/>
      <c r="B13" s="153"/>
      <c r="C13" s="169"/>
      <c r="D13" s="170">
        <v>68302</v>
      </c>
      <c r="E13" s="171"/>
      <c r="F13" s="172">
        <v>76474</v>
      </c>
      <c r="G13" s="173"/>
      <c r="H13" s="159"/>
    </row>
    <row r="14" spans="1:8" x14ac:dyDescent="0.15">
      <c r="A14" s="160"/>
      <c r="B14" s="161"/>
      <c r="C14" s="162"/>
      <c r="D14" s="163">
        <v>49364</v>
      </c>
      <c r="E14" s="164"/>
      <c r="F14" s="165">
        <v>38745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9.92</v>
      </c>
      <c r="C19" s="174">
        <f>ROUND(VALUE(SUBSTITUTE(実質収支比率等に係る経年分析!G$48,"▲","-")),2)</f>
        <v>8.7100000000000009</v>
      </c>
      <c r="D19" s="174">
        <f>ROUND(VALUE(SUBSTITUTE(実質収支比率等に係る経年分析!H$48,"▲","-")),2)</f>
        <v>11.58</v>
      </c>
      <c r="E19" s="174">
        <f>ROUND(VALUE(SUBSTITUTE(実質収支比率等に係る経年分析!I$48,"▲","-")),2)</f>
        <v>10.38</v>
      </c>
      <c r="F19" s="174">
        <f>ROUND(VALUE(SUBSTITUTE(実質収支比率等に係る経年分析!J$48,"▲","-")),2)</f>
        <v>9.92</v>
      </c>
    </row>
    <row r="20" spans="1:11" x14ac:dyDescent="0.15">
      <c r="A20" s="174" t="s">
        <v>53</v>
      </c>
      <c r="B20" s="174">
        <f>ROUND(VALUE(SUBSTITUTE(実質収支比率等に係る経年分析!F$47,"▲","-")),2)</f>
        <v>19.77</v>
      </c>
      <c r="C20" s="174">
        <f>ROUND(VALUE(SUBSTITUTE(実質収支比率等に係る経年分析!G$47,"▲","-")),2)</f>
        <v>20.6</v>
      </c>
      <c r="D20" s="174">
        <f>ROUND(VALUE(SUBSTITUTE(実質収支比率等に係る経年分析!H$47,"▲","-")),2)</f>
        <v>18.14</v>
      </c>
      <c r="E20" s="174">
        <f>ROUND(VALUE(SUBSTITUTE(実質収支比率等に係る経年分析!I$47,"▲","-")),2)</f>
        <v>16.39</v>
      </c>
      <c r="F20" s="174">
        <f>ROUND(VALUE(SUBSTITUTE(実質収支比率等に係る経年分析!J$47,"▲","-")),2)</f>
        <v>21.4</v>
      </c>
    </row>
    <row r="21" spans="1:11" x14ac:dyDescent="0.15">
      <c r="A21" s="174" t="s">
        <v>54</v>
      </c>
      <c r="B21" s="174">
        <f>IF(ISNUMBER(VALUE(SUBSTITUTE(実質収支比率等に係る経年分析!F$49,"▲","-"))),ROUND(VALUE(SUBSTITUTE(実質収支比率等に係る経年分析!F$49,"▲","-")),2),NA())</f>
        <v>2.76</v>
      </c>
      <c r="C21" s="174">
        <f>IF(ISNUMBER(VALUE(SUBSTITUTE(実質収支比率等に係る経年分析!G$49,"▲","-"))),ROUND(VALUE(SUBSTITUTE(実質収支比率等に係る経年分析!G$49,"▲","-")),2),NA())</f>
        <v>0.67</v>
      </c>
      <c r="D21" s="174">
        <f>IF(ISNUMBER(VALUE(SUBSTITUTE(実質収支比率等に係る経年分析!H$49,"▲","-"))),ROUND(VALUE(SUBSTITUTE(実質収支比率等に係る経年分析!H$49,"▲","-")),2),NA())</f>
        <v>1.74</v>
      </c>
      <c r="E21" s="174">
        <f>IF(ISNUMBER(VALUE(SUBSTITUTE(実質収支比率等に係る経年分析!I$49,"▲","-"))),ROUND(VALUE(SUBSTITUTE(実質収支比率等に係る経年分析!I$49,"▲","-")),2),NA())</f>
        <v>-4.1399999999999997</v>
      </c>
      <c r="F21" s="174">
        <f>IF(ISNUMBER(VALUE(SUBSTITUTE(実質収支比率等に係る経年分析!J$49,"▲","-"))),ROUND(VALUE(SUBSTITUTE(実質収支比率等に係る経年分析!J$49,"▲","-")),2),NA())</f>
        <v>4.66</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善通寺市特別会計介護予防サービス</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v>
      </c>
    </row>
    <row r="30" spans="1:11" x14ac:dyDescent="0.15">
      <c r="A30" s="175" t="str">
        <f>IF(連結実質赤字比率に係る赤字・黒字の構成分析!C$40="",NA(),連結実質赤字比率に係る赤字・黒字の構成分析!C$40)</f>
        <v>善通寺市特別会計後期高齢者医療</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0.01</v>
      </c>
    </row>
    <row r="31" spans="1:11" x14ac:dyDescent="0.15">
      <c r="A31" s="175" t="str">
        <f>IF(連結実質赤字比率に係る赤字・黒字の構成分析!C$39="",NA(),連結実質赤字比率に係る赤字・黒字の構成分析!C$39)</f>
        <v>善通寺市特別会計太陽光発電</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0.02</v>
      </c>
    </row>
    <row r="32" spans="1:11" x14ac:dyDescent="0.15">
      <c r="A32" s="175" t="str">
        <f>IF(連結実質赤字比率に係る赤字・黒字の構成分析!C$38="",NA(),連結実質赤字比率に係る赤字・黒字の構成分析!C$38)</f>
        <v>善通寺市特別会計農業集落排水</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0.01</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0.02</v>
      </c>
    </row>
    <row r="33" spans="1:16" x14ac:dyDescent="0.15">
      <c r="A33" s="175" t="str">
        <f>IF(連結実質赤字比率に係る赤字・黒字の構成分析!C$37="",NA(),連結実質赤字比率に係る赤字・黒字の構成分析!C$37)</f>
        <v>善通寺市特別会計介護保険</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0.76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1.28</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0.21</v>
      </c>
    </row>
    <row r="34" spans="1:16" x14ac:dyDescent="0.15">
      <c r="A34" s="175" t="str">
        <f>IF(連結実質赤字比率に係る赤字・黒字の構成分析!C$36="",NA(),連結実質赤字比率に係る赤字・黒字の構成分析!C$36)</f>
        <v>善通寺市特別会計国民健康保険</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0.69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1.2</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0.84</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0.91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0.74</v>
      </c>
    </row>
    <row r="35" spans="1:16" x14ac:dyDescent="0.15">
      <c r="A35" s="175" t="str">
        <f>IF(連結実質赤字比率に係る赤字・黒字の構成分析!C$35="",NA(),連結実質赤字比率に係る赤字・黒字の構成分析!C$35)</f>
        <v>善通寺市下水道事業会計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1.47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2.16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2.4700000000000002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2.31</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9.92</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8.7100000000000009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11.58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10.38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9.92</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1091</v>
      </c>
      <c r="E42" s="176"/>
      <c r="F42" s="176"/>
      <c r="G42" s="176">
        <f>'実質公債費比率（分子）の構造'!L$52</f>
        <v>1077</v>
      </c>
      <c r="H42" s="176"/>
      <c r="I42" s="176"/>
      <c r="J42" s="176">
        <f>'実質公債費比率（分子）の構造'!M$52</f>
        <v>1081</v>
      </c>
      <c r="K42" s="176"/>
      <c r="L42" s="176"/>
      <c r="M42" s="176">
        <f>'実質公債費比率（分子）の構造'!N$52</f>
        <v>1104</v>
      </c>
      <c r="N42" s="176"/>
      <c r="O42" s="176"/>
      <c r="P42" s="176">
        <f>'実質公債費比率（分子）の構造'!O$52</f>
        <v>1071</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f>'実質公債費比率（分子）の構造'!K$50</f>
        <v>4</v>
      </c>
      <c r="C44" s="176"/>
      <c r="D44" s="176"/>
      <c r="E44" s="176">
        <f>'実質公債費比率（分子）の構造'!L$50</f>
        <v>0</v>
      </c>
      <c r="F44" s="176"/>
      <c r="G44" s="176"/>
      <c r="H44" s="176">
        <f>'実質公債費比率（分子）の構造'!M$50</f>
        <v>2</v>
      </c>
      <c r="I44" s="176"/>
      <c r="J44" s="176"/>
      <c r="K44" s="176">
        <f>'実質公債費比率（分子）の構造'!N$50</f>
        <v>3</v>
      </c>
      <c r="L44" s="176"/>
      <c r="M44" s="176"/>
      <c r="N44" s="176">
        <f>'実質公債費比率（分子）の構造'!O$50</f>
        <v>5</v>
      </c>
      <c r="O44" s="176"/>
      <c r="P44" s="176"/>
    </row>
    <row r="45" spans="1:16" x14ac:dyDescent="0.15">
      <c r="A45" s="176" t="s">
        <v>63</v>
      </c>
      <c r="B45" s="176">
        <f>'実質公債費比率（分子）の構造'!K$49</f>
        <v>13</v>
      </c>
      <c r="C45" s="176"/>
      <c r="D45" s="176"/>
      <c r="E45" s="176">
        <f>'実質公債費比率（分子）の構造'!L$49</f>
        <v>14</v>
      </c>
      <c r="F45" s="176"/>
      <c r="G45" s="176"/>
      <c r="H45" s="176">
        <f>'実質公債費比率（分子）の構造'!M$49</f>
        <v>13</v>
      </c>
      <c r="I45" s="176"/>
      <c r="J45" s="176"/>
      <c r="K45" s="176">
        <f>'実質公債費比率（分子）の構造'!N$49</f>
        <v>15</v>
      </c>
      <c r="L45" s="176"/>
      <c r="M45" s="176"/>
      <c r="N45" s="176">
        <f>'実質公債費比率（分子）の構造'!O$49</f>
        <v>13</v>
      </c>
      <c r="O45" s="176"/>
      <c r="P45" s="176"/>
    </row>
    <row r="46" spans="1:16" x14ac:dyDescent="0.15">
      <c r="A46" s="176" t="s">
        <v>64</v>
      </c>
      <c r="B46" s="176">
        <f>'実質公債費比率（分子）の構造'!K$48</f>
        <v>450</v>
      </c>
      <c r="C46" s="176"/>
      <c r="D46" s="176"/>
      <c r="E46" s="176">
        <f>'実質公債費比率（分子）の構造'!L$48</f>
        <v>463</v>
      </c>
      <c r="F46" s="176"/>
      <c r="G46" s="176"/>
      <c r="H46" s="176">
        <f>'実質公債費比率（分子）の構造'!M$48</f>
        <v>455</v>
      </c>
      <c r="I46" s="176"/>
      <c r="J46" s="176"/>
      <c r="K46" s="176">
        <f>'実質公債費比率（分子）の構造'!N$48</f>
        <v>407</v>
      </c>
      <c r="L46" s="176"/>
      <c r="M46" s="176"/>
      <c r="N46" s="176">
        <f>'実質公債費比率（分子）の構造'!O$48</f>
        <v>393</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1008</v>
      </c>
      <c r="C49" s="176"/>
      <c r="D49" s="176"/>
      <c r="E49" s="176">
        <f>'実質公債費比率（分子）の構造'!L$45</f>
        <v>1028</v>
      </c>
      <c r="F49" s="176"/>
      <c r="G49" s="176"/>
      <c r="H49" s="176">
        <f>'実質公債費比率（分子）の構造'!M$45</f>
        <v>1032</v>
      </c>
      <c r="I49" s="176"/>
      <c r="J49" s="176"/>
      <c r="K49" s="176">
        <f>'実質公債費比率（分子）の構造'!N$45</f>
        <v>1080</v>
      </c>
      <c r="L49" s="176"/>
      <c r="M49" s="176"/>
      <c r="N49" s="176">
        <f>'実質公債費比率（分子）の構造'!O$45</f>
        <v>1090</v>
      </c>
      <c r="O49" s="176"/>
      <c r="P49" s="176"/>
    </row>
    <row r="50" spans="1:16" x14ac:dyDescent="0.15">
      <c r="A50" s="176" t="s">
        <v>67</v>
      </c>
      <c r="B50" s="176" t="e">
        <f>NA()</f>
        <v>#N/A</v>
      </c>
      <c r="C50" s="176">
        <f>IF(ISNUMBER('実質公債費比率（分子）の構造'!K$53),'実質公債費比率（分子）の構造'!K$53,NA())</f>
        <v>384</v>
      </c>
      <c r="D50" s="176" t="e">
        <f>NA()</f>
        <v>#N/A</v>
      </c>
      <c r="E50" s="176" t="e">
        <f>NA()</f>
        <v>#N/A</v>
      </c>
      <c r="F50" s="176">
        <f>IF(ISNUMBER('実質公債費比率（分子）の構造'!L$53),'実質公債費比率（分子）の構造'!L$53,NA())</f>
        <v>428</v>
      </c>
      <c r="G50" s="176" t="e">
        <f>NA()</f>
        <v>#N/A</v>
      </c>
      <c r="H50" s="176" t="e">
        <f>NA()</f>
        <v>#N/A</v>
      </c>
      <c r="I50" s="176">
        <f>IF(ISNUMBER('実質公債費比率（分子）の構造'!M$53),'実質公債費比率（分子）の構造'!M$53,NA())</f>
        <v>421</v>
      </c>
      <c r="J50" s="176" t="e">
        <f>NA()</f>
        <v>#N/A</v>
      </c>
      <c r="K50" s="176" t="e">
        <f>NA()</f>
        <v>#N/A</v>
      </c>
      <c r="L50" s="176">
        <f>IF(ISNUMBER('実質公債費比率（分子）の構造'!N$53),'実質公債費比率（分子）の構造'!N$53,NA())</f>
        <v>401</v>
      </c>
      <c r="M50" s="176" t="e">
        <f>NA()</f>
        <v>#N/A</v>
      </c>
      <c r="N50" s="176" t="e">
        <f>NA()</f>
        <v>#N/A</v>
      </c>
      <c r="O50" s="176">
        <f>IF(ISNUMBER('実質公債費比率（分子）の構造'!O$53),'実質公債費比率（分子）の構造'!O$53,NA())</f>
        <v>430</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10780</v>
      </c>
      <c r="E56" s="175"/>
      <c r="F56" s="175"/>
      <c r="G56" s="175">
        <f>'将来負担比率（分子）の構造'!J$52</f>
        <v>10697</v>
      </c>
      <c r="H56" s="175"/>
      <c r="I56" s="175"/>
      <c r="J56" s="175">
        <f>'将来負担比率（分子）の構造'!K$52</f>
        <v>10667</v>
      </c>
      <c r="K56" s="175"/>
      <c r="L56" s="175"/>
      <c r="M56" s="175">
        <f>'将来負担比率（分子）の構造'!L$52</f>
        <v>9976</v>
      </c>
      <c r="N56" s="175"/>
      <c r="O56" s="175"/>
      <c r="P56" s="175">
        <f>'将来負担比率（分子）の構造'!M$52</f>
        <v>9239</v>
      </c>
    </row>
    <row r="57" spans="1:16" x14ac:dyDescent="0.15">
      <c r="A57" s="175" t="s">
        <v>42</v>
      </c>
      <c r="B57" s="175"/>
      <c r="C57" s="175"/>
      <c r="D57" s="175">
        <f>'将来負担比率（分子）の構造'!I$51</f>
        <v>1242</v>
      </c>
      <c r="E57" s="175"/>
      <c r="F57" s="175"/>
      <c r="G57" s="175">
        <f>'将来負担比率（分子）の構造'!J$51</f>
        <v>1178</v>
      </c>
      <c r="H57" s="175"/>
      <c r="I57" s="175"/>
      <c r="J57" s="175">
        <f>'将来負担比率（分子）の構造'!K$51</f>
        <v>1065</v>
      </c>
      <c r="K57" s="175"/>
      <c r="L57" s="175"/>
      <c r="M57" s="175">
        <f>'将来負担比率（分子）の構造'!L$51</f>
        <v>1008</v>
      </c>
      <c r="N57" s="175"/>
      <c r="O57" s="175"/>
      <c r="P57" s="175">
        <f>'将来負担比率（分子）の構造'!M$51</f>
        <v>735</v>
      </c>
    </row>
    <row r="58" spans="1:16" x14ac:dyDescent="0.15">
      <c r="A58" s="175" t="s">
        <v>41</v>
      </c>
      <c r="B58" s="175"/>
      <c r="C58" s="175"/>
      <c r="D58" s="175">
        <f>'将来負担比率（分子）の構造'!I$50</f>
        <v>6216</v>
      </c>
      <c r="E58" s="175"/>
      <c r="F58" s="175"/>
      <c r="G58" s="175">
        <f>'将来負担比率（分子）の構造'!J$50</f>
        <v>6200</v>
      </c>
      <c r="H58" s="175"/>
      <c r="I58" s="175"/>
      <c r="J58" s="175">
        <f>'将来負担比率（分子）の構造'!K$50</f>
        <v>5434</v>
      </c>
      <c r="K58" s="175"/>
      <c r="L58" s="175"/>
      <c r="M58" s="175">
        <f>'将来負担比率（分子）の構造'!L$50</f>
        <v>4723</v>
      </c>
      <c r="N58" s="175"/>
      <c r="O58" s="175"/>
      <c r="P58" s="175">
        <f>'将来負担比率（分子）の構造'!M$50</f>
        <v>5105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109</v>
      </c>
      <c r="C61" s="175"/>
      <c r="D61" s="175"/>
      <c r="E61" s="175">
        <f>'将来負担比率（分子）の構造'!J$46</f>
        <v>103</v>
      </c>
      <c r="F61" s="175"/>
      <c r="G61" s="175"/>
      <c r="H61" s="175">
        <f>'将来負担比率（分子）の構造'!K$46</f>
        <v>98</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1882</v>
      </c>
      <c r="C62" s="175"/>
      <c r="D62" s="175"/>
      <c r="E62" s="175">
        <f>'将来負担比率（分子）の構造'!J$45</f>
        <v>1939</v>
      </c>
      <c r="F62" s="175"/>
      <c r="G62" s="175"/>
      <c r="H62" s="175">
        <f>'将来負担比率（分子）の構造'!K$45</f>
        <v>1873</v>
      </c>
      <c r="I62" s="175"/>
      <c r="J62" s="175"/>
      <c r="K62" s="175">
        <f>'将来負担比率（分子）の構造'!L$45</f>
        <v>1721</v>
      </c>
      <c r="L62" s="175"/>
      <c r="M62" s="175"/>
      <c r="N62" s="175">
        <f>'将来負担比率（分子）の構造'!M$45</f>
        <v>1872</v>
      </c>
      <c r="O62" s="175"/>
      <c r="P62" s="175"/>
    </row>
    <row r="63" spans="1:16" x14ac:dyDescent="0.15">
      <c r="A63" s="175" t="s">
        <v>34</v>
      </c>
      <c r="B63" s="175">
        <f>'将来負担比率（分子）の構造'!I$44</f>
        <v>92</v>
      </c>
      <c r="C63" s="175"/>
      <c r="D63" s="175"/>
      <c r="E63" s="175">
        <f>'将来負担比率（分子）の構造'!J$44</f>
        <v>95</v>
      </c>
      <c r="F63" s="175"/>
      <c r="G63" s="175"/>
      <c r="H63" s="175">
        <f>'将来負担比率（分子）の構造'!K$44</f>
        <v>80</v>
      </c>
      <c r="I63" s="175"/>
      <c r="J63" s="175"/>
      <c r="K63" s="175">
        <f>'将来負担比率（分子）の構造'!L$44</f>
        <v>67</v>
      </c>
      <c r="L63" s="175"/>
      <c r="M63" s="175"/>
      <c r="N63" s="175">
        <f>'将来負担比率（分子）の構造'!M$44</f>
        <v>54</v>
      </c>
      <c r="O63" s="175"/>
      <c r="P63" s="175"/>
    </row>
    <row r="64" spans="1:16" x14ac:dyDescent="0.15">
      <c r="A64" s="175" t="s">
        <v>33</v>
      </c>
      <c r="B64" s="175">
        <f>'将来負担比率（分子）の構造'!I$43</f>
        <v>4382</v>
      </c>
      <c r="C64" s="175"/>
      <c r="D64" s="175"/>
      <c r="E64" s="175">
        <f>'将来負担比率（分子）の構造'!J$43</f>
        <v>4185</v>
      </c>
      <c r="F64" s="175"/>
      <c r="G64" s="175"/>
      <c r="H64" s="175">
        <f>'将来負担比率（分子）の構造'!K$43</f>
        <v>3956</v>
      </c>
      <c r="I64" s="175"/>
      <c r="J64" s="175"/>
      <c r="K64" s="175">
        <f>'将来負担比率（分子）の構造'!L$43</f>
        <v>3544</v>
      </c>
      <c r="L64" s="175"/>
      <c r="M64" s="175"/>
      <c r="N64" s="175">
        <f>'将来負担比率（分子）の構造'!M$43</f>
        <v>3119</v>
      </c>
      <c r="O64" s="175"/>
      <c r="P64" s="175"/>
    </row>
    <row r="65" spans="1:16" x14ac:dyDescent="0.15">
      <c r="A65" s="175" t="s">
        <v>32</v>
      </c>
      <c r="B65" s="175">
        <f>'将来負担比率（分子）の構造'!I$42</f>
        <v>353</v>
      </c>
      <c r="C65" s="175"/>
      <c r="D65" s="175"/>
      <c r="E65" s="175">
        <f>'将来負担比率（分子）の構造'!J$42</f>
        <v>330</v>
      </c>
      <c r="F65" s="175"/>
      <c r="G65" s="175"/>
      <c r="H65" s="175">
        <f>'将来負担比率（分子）の構造'!K$42</f>
        <v>336</v>
      </c>
      <c r="I65" s="175"/>
      <c r="J65" s="175"/>
      <c r="K65" s="175">
        <f>'将来負担比率（分子）の構造'!L$42</f>
        <v>309</v>
      </c>
      <c r="L65" s="175"/>
      <c r="M65" s="175"/>
      <c r="N65" s="175">
        <f>'将来負担比率（分子）の構造'!M$42</f>
        <v>257</v>
      </c>
      <c r="O65" s="175"/>
      <c r="P65" s="175"/>
    </row>
    <row r="66" spans="1:16" x14ac:dyDescent="0.15">
      <c r="A66" s="175" t="s">
        <v>31</v>
      </c>
      <c r="B66" s="175">
        <f>'将来負担比率（分子）の構造'!I$41</f>
        <v>10694</v>
      </c>
      <c r="C66" s="175"/>
      <c r="D66" s="175"/>
      <c r="E66" s="175">
        <f>'将来負担比率（分子）の構造'!J$41</f>
        <v>11368</v>
      </c>
      <c r="F66" s="175"/>
      <c r="G66" s="175"/>
      <c r="H66" s="175">
        <f>'将来負担比率（分子）の構造'!K$41</f>
        <v>11824</v>
      </c>
      <c r="I66" s="175"/>
      <c r="J66" s="175"/>
      <c r="K66" s="175">
        <f>'将来負担比率（分子）の構造'!L$41</f>
        <v>12384</v>
      </c>
      <c r="L66" s="175"/>
      <c r="M66" s="175"/>
      <c r="N66" s="175">
        <f>'将来負担比率（分子）の構造'!M$41</f>
        <v>11515</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1000</v>
      </c>
      <c r="J67" s="175" t="e">
        <f>NA()</f>
        <v>#N/A</v>
      </c>
      <c r="K67" s="175" t="e">
        <f>NA()</f>
        <v>#N/A</v>
      </c>
      <c r="L67" s="175">
        <f>IF(ISNUMBER('将来負担比率（分子）の構造'!L$53), IF('将来負担比率（分子）の構造'!L$53 &lt; 0, 0, '将来負担比率（分子）の構造'!L$53), NA())</f>
        <v>2318</v>
      </c>
      <c r="M67" s="175" t="e">
        <f>NA()</f>
        <v>#N/A</v>
      </c>
      <c r="N67" s="175" t="e">
        <f>NA()</f>
        <v>#N/A</v>
      </c>
      <c r="O67" s="175">
        <f>IF(ISNUMBER('将来負担比率（分子）の構造'!M$53), IF('将来負担比率（分子）の構造'!M$53 &lt; 0, 0, '将来負担比率（分子）の構造'!M$53), NA())</f>
        <v>1739</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1521</v>
      </c>
      <c r="C72" s="179">
        <f>基金残高に係る経年分析!G55</f>
        <v>1321</v>
      </c>
      <c r="D72" s="179">
        <f>基金残高に係る経年分析!H55</f>
        <v>1733</v>
      </c>
    </row>
    <row r="73" spans="1:16" x14ac:dyDescent="0.15">
      <c r="A73" s="178" t="s">
        <v>74</v>
      </c>
      <c r="B73" s="179">
        <f>基金残高に係る経年分析!F56</f>
        <v>275</v>
      </c>
      <c r="C73" s="179">
        <f>基金残高に係る経年分析!G56</f>
        <v>275</v>
      </c>
      <c r="D73" s="179">
        <f>基金残高に係る経年分析!H56</f>
        <v>313</v>
      </c>
    </row>
    <row r="74" spans="1:16" x14ac:dyDescent="0.15">
      <c r="A74" s="178" t="s">
        <v>75</v>
      </c>
      <c r="B74" s="179">
        <f>基金残高に係る経年分析!F57</f>
        <v>2946</v>
      </c>
      <c r="C74" s="179">
        <f>基金残高に係る経年分析!G57</f>
        <v>2332</v>
      </c>
      <c r="D74" s="179">
        <f>基金残高に係る経年分析!H57</f>
        <v>2341</v>
      </c>
    </row>
  </sheetData>
  <sheetProtection algorithmName="SHA-512" hashValue="5uqjO2MVOWmT+WSMldU4vpPfRS/wnh5p/1y5ybof8fVYkAWWe9NZ0o51+xPjBrvWuP/fwIlhBjdDQhFblM+8xg==" saltValue="8mmMGPqkGQyONSIHzfhWY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2025-03-11T02:37:04Z</cp:lastPrinted>
  <dcterms:created xsi:type="dcterms:W3CDTF">2025-02-19T04:29:44Z</dcterms:created>
  <dcterms:modified xsi:type="dcterms:W3CDTF">2025-03-13T05:47:06Z</dcterms:modified>
  <cp:category/>
</cp:coreProperties>
</file>