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07836AA3-B1C7-40FE-8A1E-0CA39657C814}" xr6:coauthVersionLast="47" xr6:coauthVersionMax="47" xr10:uidLastSave="{00000000-0000-0000-0000-000000000000}"/>
  <bookViews>
    <workbookView xWindow="17316" yWindow="1524"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C39" i="10"/>
  <c r="CO38" i="10"/>
  <c r="BE38" i="10"/>
  <c r="AM38" i="10"/>
  <c r="C38" i="10"/>
  <c r="CO37" i="10"/>
  <c r="BE37" i="10"/>
  <c r="AM37" i="10"/>
  <c r="C37" i="10"/>
  <c r="CO36" i="10"/>
  <c r="BE36" i="10"/>
  <c r="AM36" i="10"/>
  <c r="C36" i="10"/>
  <c r="BE35" i="10"/>
  <c r="C35" i="10"/>
  <c r="CO34" i="10"/>
  <c r="CO35" i="10" s="1"/>
  <c r="BW34" i="10"/>
  <c r="BW35" i="10" s="1"/>
  <c r="BW36" i="10" s="1"/>
  <c r="BW37" i="10" s="1"/>
  <c r="BW38" i="10" s="1"/>
  <c r="C34" i="10"/>
  <c r="U34" i="10" l="1"/>
  <c r="U35" i="10" s="1"/>
  <c r="U36" i="10" s="1"/>
  <c r="U37" i="10" s="1"/>
  <c r="U38" i="10" s="1"/>
  <c r="U39"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<sst xmlns="http://schemas.openxmlformats.org/spreadsheetml/2006/main" count="1124" uniqueCount="579">
  <si>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</si>
  <si>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</si>
  <si>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</si>
  <si>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</si>
  <si>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</si>
  <si>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</si>
  <si>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</si>
  <si>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</si>
  <si>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</si>
  <si>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</si>
  <si>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</si>
  <si>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</si>
  <si>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</si>
  <si>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</si>
  <si>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</si>
  <si>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</si>
  <si>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</si>
  <si>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</si>
  <si>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</si>
  <si>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</si>
  <si>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</si>
  <si>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</si>
  <si>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</si>
  <si>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</si>
  <si>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</si>
  <si>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</si>
  <si>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</si>
  <si>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</si>
  <si>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</si>
  <si>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</si>
  <si>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</si>
  <si>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</si>
  <si>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</si>
  <si>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</si>
  <si>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</si>
  <si>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</si>
  <si>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</si>
  <si>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</si>
  <si>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</si>
  <si>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</si>
  <si>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</si>
  <si>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</si>
  <si>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</si>
  <si>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</si>
  <si>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</si>
  <si>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</si>
  <si>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</si>
  <si>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</si>
  <si>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</si>
  <si>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</si>
  <si>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</si>
  <si>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</si>
  <si>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</si>
  <si>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</si>
  <si>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</si>
  <si>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</si>
  <si>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</si>
  <si>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</si>
  <si>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</si>
  <si>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</si>
  <si>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</si>
  <si>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</si>
  <si>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</si>
  <si>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</si>
  <si>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</si>
  <si>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</si>
  <si>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</si>
  <si>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</si>
  <si>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</si>
  <si>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</si>
  <si>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</si>
  <si>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</si>
  <si>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</si>
  <si>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</si>
  <si>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</si>
  <si>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</si>
  <si>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</si>
  <si>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</si>
  <si>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</si>
  <si>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</si>
  <si>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</si>
  <si>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</si>
  <si>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</si>
  <si>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</si>
  <si>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</si>
  <si>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</si>
  <si>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</si>
  <si>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</si>
  <si>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</si>
  <si>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</si>
  <si>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</si>
  <si>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</si>
  <si>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</si>
  <si>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</si>
  <si>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坂出市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</si>
  <si>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</si>
  <si>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</si>
  <si>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</si>
  <si>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</si>
  <si>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</si>
  <si>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</si>
  <si>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</si>
  <si>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</si>
  <si>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</si>
  <si>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</si>
  <si>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</si>
  <si>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</si>
  <si>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</si>
  <si>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</si>
  <si>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</si>
  <si>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</si>
  <si>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</si>
  <si>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</si>
  <si>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</si>
  <si>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</si>
  <si>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</si>
  <si>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</si>
  <si>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</si>
  <si>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</si>
  <si>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</si>
  <si>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</si>
  <si>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</si>
  <si>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</si>
  <si>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</si>
  <si>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</si>
  <si>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</si>
  <si>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</si>
  <si>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</si>
  <si>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</si>
  <si>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</si>
  <si>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</si>
  <si>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</si>
  <si>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</si>
  <si>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</si>
  <si>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</si>
  <si>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</si>
  <si>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</si>
  <si>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</si>
  <si>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</si>
  <si>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</si>
  <si>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</si>
  <si>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</si>
  <si>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</si>
  <si>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</si>
  <si>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</si>
  <si>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</si>
  <si>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</si>
  <si>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</si>
  <si>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</si>
  <si>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</si>
  <si>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</si>
  <si>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</si>
  <si>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</si>
  <si>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</si>
  <si>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</si>
  <si>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</si>
  <si>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</si>
  <si>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</si>
  <si>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</si>
  <si>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</si>
  <si>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</si>
  <si>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</si>
  <si>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</si>
  <si>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</si>
  <si>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</si>
  <si>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</si>
  <si>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</si>
  <si>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</si>
  <si>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</si>
  <si>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</si>
  <si>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</si>
  <si>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</si>
  <si>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</si>
  <si>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</si>
  <si>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</si>
  <si>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</si>
  <si>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</si>
  <si>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</si>
  <si>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</si>
  <si>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</si>
  <si>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</si>
  <si>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</si>
  <si>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</si>
  <si>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</si>
  <si>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</si>
  <si>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</si>
  <si>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</si>
  <si>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</si>
  <si>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</si>
  <si>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</si>
  <si>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</si>
  <si>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</si>
  <si>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</si>
  <si>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</si>
  <si>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</si>
  <si>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</si>
  <si>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</si>
  <si>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</si>
  <si>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</si>
  <si>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</si>
  <si>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</si>
  <si>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</si>
  <si>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</si>
  <si>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香川県坂出市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</si>
  <si>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</si>
  <si>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</si>
  <si>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</si>
  <si>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</si>
  <si>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</si>
  <si>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</si>
  <si>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</si>
  <si>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</si>
  <si>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</si>
  <si>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</si>
  <si>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</si>
  <si>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</si>
  <si>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</si>
  <si>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</si>
  <si>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</si>
  <si>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</si>
  <si>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</si>
  <si>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</si>
  <si>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</si>
  <si>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</si>
  <si>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</si>
  <si>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</si>
  <si>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</si>
  <si>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</si>
  <si>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</si>
  <si>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</si>
  <si>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</si>
  <si>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</si>
  <si>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</si>
  <si>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</si>
  <si>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</si>
  <si>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</si>
  <si>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</si>
  <si>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</si>
  <si>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</si>
  <si>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</si>
  <si>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</si>
  <si>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</si>
  <si>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</si>
  <si>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</si>
  <si>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</si>
  <si>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</si>
  <si>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</si>
  <si>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</si>
  <si>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</si>
  <si>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</si>
  <si>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</si>
  <si>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</si>
  <si>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</si>
  <si>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</si>
  <si>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</si>
  <si>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</si>
  <si>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</si>
  <si>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</si>
  <si>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</si>
  <si>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</si>
  <si>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</si>
  <si>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</si>
  <si>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</si>
  <si>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</si>
  <si>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</si>
  <si>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</si>
  <si>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</si>
  <si>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</si>
  <si>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</si>
  <si>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</si>
  <si>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</si>
  <si>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</si>
  <si>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</si>
  <si>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</si>
  <si>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</si>
  <si>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</si>
  <si>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</si>
  <si>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</si>
  <si>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</si>
  <si>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</si>
  <si>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</si>
  <si>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</si>
  <si>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</si>
  <si>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</si>
  <si>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</si>
  <si>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</si>
  <si>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</si>
  <si>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</si>
  <si>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</si>
  <si>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</si>
  <si>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</si>
  <si>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</si>
  <si>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</si>
  <si>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</si>
  <si>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</si>
  <si>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</si>
  <si>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</si>
  <si>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</si>
  <si>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</si>
  <si>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</si>
  <si>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</si>
  <si>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</si>
  <si>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</si>
  <si>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</si>
  <si>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</si>
  <si>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</si>
  <si>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</si>
  <si>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</si>
  <si>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</si>
  <si>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</si>
  <si>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</si>
  <si>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</si>
  <si>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</si>
  <si>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</si>
  <si>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</si>
  <si>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</si>
  <si>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</si>
  <si>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</si>
  <si>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</si>
  <si>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</si>
  <si>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</si>
  <si>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</si>
  <si>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</si>
  <si>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</si>
  <si>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</si>
  <si>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</si>
  <si>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</si>
  <si>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</si>
  <si>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</si>
  <si>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</si>
  <si>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</si>
  <si>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</si>
  <si>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</si>
  <si>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</si>
  <si>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</si>
  <si>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</si>
  <si>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</si>
  <si>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</si>
  <si>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</si>
  <si>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</si>
  <si>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</si>
  <si>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</si>
  <si>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</si>
  <si>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</si>
  <si>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</si>
  <si>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</si>
  <si>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</si>
  <si>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</si>
  <si>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</si>
  <si>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</si>
  <si>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</si>
  <si>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</si>
  <si>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</si>
  <si>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</si>
  <si>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香川県坂出市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</si>
  <si>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</si>
  <si>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</si>
  <si>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</si>
  <si>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</si>
  <si>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</si>
  <si>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</si>
  <si>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</si>
  <si>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</si>
  <si>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</si>
  <si>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</si>
  <si>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</si>
  <si>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</si>
  <si>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</si>
  <si>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</si>
  <si>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</si>
  <si>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</si>
  <si>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</si>
  <si>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</si>
  <si>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</si>
  <si>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</si>
  <si>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王越診療所特別会計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</si>
  <si>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</si>
  <si>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</si>
  <si>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</si>
  <si>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</si>
  <si>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</si>
  <si>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</si>
  <si>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</si>
  <si>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</si>
  <si>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</si>
  <si>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</si>
  <si>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</si>
  <si>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</si>
  <si>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</si>
  <si>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</si>
  <si>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国民健康保険与島診療所特別会計</t>
    <phoneticPr fontId="5"/>
  </si>
  <si>
    <t>介護保険特別会計</t>
    <phoneticPr fontId="5"/>
  </si>
  <si>
    <t>介護保険介護予防支援事業特別会計</t>
    <phoneticPr fontId="5"/>
  </si>
  <si>
    <t>坂出駅北口地下駐車場事業特別会計</t>
    <phoneticPr fontId="5"/>
  </si>
  <si>
    <t>後期高齢者医療特別会計</t>
    <phoneticPr fontId="5"/>
  </si>
  <si>
    <t>病院事業会計</t>
    <phoneticPr fontId="5"/>
  </si>
  <si>
    <t>法適用企業</t>
    <phoneticPr fontId="5"/>
  </si>
  <si>
    <t>下水道事業会計</t>
    <phoneticPr fontId="5"/>
  </si>
  <si>
    <t>坂出港港湾整備事業特別会計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</si>
  <si>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</si>
  <si>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</si>
  <si>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</si>
  <si>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</si>
  <si>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</si>
  <si>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</si>
  <si>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</si>
  <si>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</si>
  <si>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</si>
  <si>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</si>
  <si>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</si>
  <si>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</si>
  <si>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</si>
  <si>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</si>
  <si>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</si>
  <si>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</si>
  <si>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</si>
  <si>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</si>
  <si>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</si>
  <si>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</si>
  <si>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</si>
  <si>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</si>
  <si>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</si>
  <si>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</si>
  <si>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</si>
  <si>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</si>
  <si>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</si>
  <si>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</si>
  <si>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</si>
  <si>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</si>
  <si>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</si>
  <si>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</si>
  <si>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</si>
  <si>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</si>
  <si>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</si>
  <si>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</si>
  <si>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</si>
  <si>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</si>
  <si>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</si>
  <si>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</si>
  <si>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</si>
  <si>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</si>
  <si>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</si>
  <si>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</si>
  <si>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</si>
  <si>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</si>
  <si>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</si>
  <si>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</si>
  <si>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</si>
  <si>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</si>
  <si>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</si>
  <si>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</si>
  <si>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</si>
  <si>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</si>
  <si>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</si>
  <si>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</si>
  <si>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</si>
  <si>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</si>
  <si>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</si>
  <si>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</si>
  <si>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</si>
  <si>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</si>
  <si>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</si>
  <si>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</si>
  <si>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</si>
  <si>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</si>
  <si>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</si>
  <si>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</si>
  <si>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</si>
  <si>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</si>
  <si>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</si>
  <si>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</si>
  <si>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</si>
  <si>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</si>
  <si>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</si>
  <si>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</si>
  <si>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</si>
  <si>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</si>
  <si>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</si>
  <si>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</si>
  <si>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</si>
  <si>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</si>
  <si>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</si>
  <si>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</si>
  <si>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</si>
  <si>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</si>
  <si>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</si>
  <si>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</si>
  <si>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</si>
  <si>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</si>
  <si>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</si>
  <si>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</si>
  <si>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</si>
  <si>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</si>
  <si>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</si>
  <si>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</si>
  <si>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</si>
  <si>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</si>
  <si>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</si>
  <si>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</si>
  <si>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</si>
  <si>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</si>
  <si>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</si>
  <si>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</si>
  <si>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</si>
  <si>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</si>
  <si>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</si>
  <si>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</si>
  <si>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</si>
  <si>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</si>
  <si>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</si>
  <si>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</si>
  <si>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</si>
  <si>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</si>
  <si>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</si>
  <si>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</si>
  <si>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</si>
  <si>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</si>
  <si>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</si>
  <si>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</si>
  <si>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</si>
  <si>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</si>
  <si>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</si>
  <si>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</si>
  <si>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</si>
  <si>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</si>
  <si>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</si>
  <si>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</si>
  <si>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</si>
  <si>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</si>
  <si>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</si>
  <si>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</si>
  <si>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</si>
  <si>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</si>
  <si>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</si>
  <si>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</si>
  <si>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0.26</t>
  </si>
  <si>
    <t>▲ 0.46</t>
  </si>
  <si>
    <t>病院事業会計</t>
  </si>
  <si>
    <t>坂出港港湾整備事業特別会計</t>
  </si>
  <si>
    <t>国民健康保険特別会計</t>
  </si>
  <si>
    <t>一般会計</t>
  </si>
  <si>
    <t>介護保険特別会計</t>
  </si>
  <si>
    <t>下水道事業会計</t>
  </si>
  <si>
    <t>坂出駅北口地下駐車場事業特別会計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</si>
  <si>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</si>
  <si>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</si>
  <si>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</si>
  <si>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</si>
  <si>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</si>
  <si>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</si>
  <si>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</si>
  <si>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</si>
  <si>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</si>
  <si>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坂出、宇多津広域行政事務組合</t>
    <rPh sb="0" eb="2">
      <t>サカイデ</t>
    </rPh>
    <rPh sb="3" eb="6">
      <t>ウタヅ</t>
    </rPh>
    <rPh sb="6" eb="8">
      <t>コウイキ</t>
    </rPh>
    <rPh sb="8" eb="10">
      <t>ギョウセイ</t>
    </rPh>
    <rPh sb="10" eb="12">
      <t>ジム</t>
    </rPh>
    <rPh sb="12" eb="14">
      <t>クミアイ</t>
    </rPh>
    <phoneticPr fontId="2"/>
  </si>
  <si>
    <t>香川県後期高齢者医療広域連合（一般会計）</t>
    <rPh sb="0" eb="2">
      <t>カガワ</t>
    </rPh>
    <rPh sb="2" eb="3">
      <t>ケン</t>
    </rPh>
    <rPh sb="3" eb="5">
      <t>コウキ</t>
    </rPh>
    <rPh sb="5" eb="8">
      <t>コウレイシャ</t>
    </rPh>
    <rPh sb="8" eb="14">
      <t>イリョウコウイキレンゴウ</t>
    </rPh>
    <rPh sb="15" eb="19">
      <t>イッパンカイケイ</t>
    </rPh>
    <phoneticPr fontId="2"/>
  </si>
  <si>
    <t>香川県後期高齢者医療広域連合（後期高齢者医療事業）</t>
    <rPh sb="0" eb="2">
      <t>カガワ</t>
    </rPh>
    <rPh sb="2" eb="3">
      <t>ケン</t>
    </rPh>
    <rPh sb="3" eb="5">
      <t>コウキ</t>
    </rPh>
    <rPh sb="5" eb="8">
      <t>コウレイシャ</t>
    </rPh>
    <rPh sb="8" eb="14">
      <t>イリョウコウイキレンゴウ</t>
    </rPh>
    <rPh sb="15" eb="20">
      <t>コウキコウレイシャ</t>
    </rPh>
    <rPh sb="20" eb="24">
      <t>イリョウジギョウ</t>
    </rPh>
    <phoneticPr fontId="2"/>
  </si>
  <si>
    <t>香川県広域水道企業団（水道事業会計）</t>
    <rPh sb="0" eb="3">
      <t>カガワケン</t>
    </rPh>
    <rPh sb="3" eb="5">
      <t>コウイキ</t>
    </rPh>
    <rPh sb="5" eb="10">
      <t>スイドウキギョウダン</t>
    </rPh>
    <rPh sb="11" eb="15">
      <t>スイドウジギョウ</t>
    </rPh>
    <rPh sb="15" eb="17">
      <t>カイケイ</t>
    </rPh>
    <phoneticPr fontId="2"/>
  </si>
  <si>
    <t>香川県広域水道企業団（工業用水道事業会計）</t>
    <rPh sb="0" eb="3">
      <t>カガワケン</t>
    </rPh>
    <rPh sb="3" eb="5">
      <t>コウイキ</t>
    </rPh>
    <rPh sb="5" eb="7">
      <t>スイドウ</t>
    </rPh>
    <rPh sb="7" eb="10">
      <t>キギョウダン</t>
    </rPh>
    <rPh sb="11" eb="13">
      <t>コウギョウ</t>
    </rPh>
    <rPh sb="13" eb="14">
      <t>ヨウ</t>
    </rPh>
    <rPh sb="14" eb="16">
      <t>スイドウ</t>
    </rPh>
    <rPh sb="16" eb="18">
      <t>ジギョウ</t>
    </rPh>
    <rPh sb="18" eb="20">
      <t>カイケイ</t>
    </rPh>
    <phoneticPr fontId="2"/>
  </si>
  <si>
    <t>法適用企業</t>
    <rPh sb="0" eb="1">
      <t>ホウ</t>
    </rPh>
    <rPh sb="1" eb="3">
      <t>テキヨウ</t>
    </rPh>
    <rPh sb="3" eb="5">
      <t>キギョウ</t>
    </rPh>
    <phoneticPr fontId="2"/>
  </si>
  <si>
    <t>本州四国総合開発（株）</t>
    <rPh sb="0" eb="2">
      <t>ホンシュウ</t>
    </rPh>
    <rPh sb="2" eb="4">
      <t>シコク</t>
    </rPh>
    <rPh sb="4" eb="8">
      <t>ソウゴウカイハツ</t>
    </rPh>
    <rPh sb="9" eb="10">
      <t>カブ</t>
    </rPh>
    <phoneticPr fontId="2"/>
  </si>
  <si>
    <t>（公財）坂出市学校給食会</t>
    <rPh sb="1" eb="3">
      <t>コウザイ</t>
    </rPh>
    <rPh sb="4" eb="7">
      <t>サカイデシ</t>
    </rPh>
    <rPh sb="7" eb="9">
      <t>ガッコウ</t>
    </rPh>
    <rPh sb="9" eb="12">
      <t>キュウショクカイ</t>
    </rPh>
    <phoneticPr fontId="2"/>
  </si>
  <si>
    <t>-</t>
    <phoneticPr fontId="2"/>
  </si>
  <si>
    <t>公共施設等総合管理基金</t>
    <phoneticPr fontId="5"/>
  </si>
  <si>
    <t>ふるさと坂出応援寄付基金</t>
    <phoneticPr fontId="5"/>
  </si>
  <si>
    <t>まちづくり未来基金</t>
    <phoneticPr fontId="5"/>
  </si>
  <si>
    <t>長寿社会福祉基金</t>
    <phoneticPr fontId="5"/>
  </si>
  <si>
    <t>石油貯蔵施設立地対策等基金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</si>
  <si>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</si>
  <si>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</si>
  <si>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</si>
  <si>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30年度までは地方債の新規発行を抑制した結果、低下傾向にあったものの、令和元年度においては新庁舎建設事業の進捗に伴い、多額の地方債を発行したため将来負担比率は類似団体と比べて高い水準にある。令和６年度は地方債の現在高は減少したものの、基準財政需要額算入見込も減少したことにより、前年度比0.8ポイントの増加となった。
　有形固定資産減価償却率は、令和2年度に本庁舎建設と旧庁舎の解体により前年度比で1.3ポイント減少したものの、再び増加に転じており、依然として類似団体より高い水準にある。主な要因として、学校施設、港湾施設の老朽化が進んでいることや公営住宅の有形固定資産減価償却率が高い水準にあることがあげられる。公共施設等総合管理計画や個別施設計画に基づき、今後老朽化対策に積極的に取り組んでいくとともに、事業の実施に当たっては交付税措置のある地方債を活用することで、将来負担比率の抑制にも留意する。</t>
    <rPh sb="119" eb="123">
      <t>キジュンザイセイ</t>
    </rPh>
    <rPh sb="123" eb="126">
      <t>ジュヨウガク</t>
    </rPh>
    <rPh sb="126" eb="130">
      <t>サンニュウミコミ</t>
    </rPh>
    <rPh sb="131" eb="133">
      <t>ゲンショウ</t>
    </rPh>
    <rPh sb="153" eb="155">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</si>
  <si>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</si>
  <si>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</si>
  <si>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</si>
  <si>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</si>
  <si>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</si>
  <si>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</si>
  <si>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改善傾向にあり、将来負担比率も令和元年度がピークとなって以降は抑制傾向にあるが、引き続きどちらも類似団体と比較して高い水準にある。実質公債費比率については、平成17年度にて坂出駅周辺整備主要プロジェクト等の大規模事業が終了しており減少傾向にあるが、平成29年度に着手した新庁舎建設事業の償還が本格化することから、今後上昇することが見込まれている。また、将来負担比率についても、新庁舎建設事業の進捗に伴い、多額の地方債を発行したため高い水準で推移している。また、下水道事業会計や病院事業会計への繰出金が多額となっていることなども影響している。今後も市債残高の増嵩が見込まれるが、臨時財政対策債を除く一般会計の市債発行を抑制し、市債残高（臨時財政対策債を除く）が令和7年度末で150億円程度（令和6年度末140億円）となることを目指していく。また積極的に交付税措置のある地方債を活用して事業を行い、将来負担比率及び実質公債費比率の抑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</si>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</sst>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A1972CD-96EF-4A47-98B3-AEFCDB65867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6E2E-4C16-8535-8C7CE990C88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69898</c:v>
                </c:pt>
                <c:pt idx="1">
                  <c:v>64471</c:v>
                </c:pt>
                <c:pt idx="2">
                  <c:v>84251</c:v>
                </c:pt>
                <c:pt idx="3">
                  <c:v>45700</c:v>
                </c:pt>
                <c:pt idx="4">
                  <c:v>57165</c:v>
                </c:pt>
              </c:numCache>
            </c:numRef>
          </c:val>
          <c:smooth val="0"/>
          <c:extLst>
            <c:ext xmlns:c16="http://schemas.microsoft.com/office/drawing/2014/chart" uri="{C3380CC4-5D6E-409C-BE32-E72D297353CC}">
              <c16:uniqueId val="{00000001-6E2E-4C16-8535-8C7CE990C88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2.1800000000000002</c:v>
                </c:pt>
                <c:pt idx="1">
                  <c:v>5.34</c:v>
                </c:pt>
                <c:pt idx="2">
                  <c:v>3.36</c:v>
                </c:pt>
                <c:pt idx="3">
                  <c:v>1.38</c:v>
                </c:pt>
                <c:pt idx="4">
                  <c:v>0.71</c:v>
                </c:pt>
              </c:numCache>
            </c:numRef>
          </c:val>
          <c:extLst>
            <c:ext xmlns:c16="http://schemas.microsoft.com/office/drawing/2014/chart" uri="{C3380CC4-5D6E-409C-BE32-E72D297353CC}">
              <c16:uniqueId val="{00000000-A3FA-42D1-8A77-EF210E789B0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23.66</c:v>
                </c:pt>
                <c:pt idx="1">
                  <c:v>23.62</c:v>
                </c:pt>
                <c:pt idx="2">
                  <c:v>26.96</c:v>
                </c:pt>
                <c:pt idx="3">
                  <c:v>28.47</c:v>
                </c:pt>
                <c:pt idx="4">
                  <c:v>26.6</c:v>
                </c:pt>
              </c:numCache>
            </c:numRef>
          </c:val>
          <c:extLst>
            <c:ext xmlns:c16="http://schemas.microsoft.com/office/drawing/2014/chart" uri="{C3380CC4-5D6E-409C-BE32-E72D297353CC}">
              <c16:uniqueId val="{00000001-A3FA-42D1-8A77-EF210E789B0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1.37</c:v>
                </c:pt>
                <c:pt idx="1">
                  <c:v>4.33</c:v>
                </c:pt>
                <c:pt idx="2">
                  <c:v>0.64</c:v>
                </c:pt>
                <c:pt idx="3">
                  <c:v>-0.26</c:v>
                </c:pt>
                <c:pt idx="4">
                  <c:v>-0.46</c:v>
                </c:pt>
              </c:numCache>
            </c:numRef>
          </c:val>
          <c:smooth val="0"/>
          <c:extLst>
            <c:ext xmlns:c16="http://schemas.microsoft.com/office/drawing/2014/chart" uri="{C3380CC4-5D6E-409C-BE32-E72D297353CC}">
              <c16:uniqueId val="{00000002-A3FA-42D1-8A77-EF210E789B0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E3FC-420C-A1D9-C26F6664AD4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FC-420C-A1D9-C26F6664AD4D}"/>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3FC-420C-A1D9-C26F6664AD4D}"/>
            </c:ext>
          </c:extLst>
        </c:ser>
        <c:ser>
          <c:idx val="3"/>
          <c:order val="3"/>
          <c:tx>
            <c:strRef>
              <c:f>データシート!$A$30</c:f>
              <c:strCache>
                <c:ptCount val="1"/>
                <c:pt idx="0">
                  <c:v>坂出駅北口地下駐車場事業特別会計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0.04</c:v>
                </c:pt>
                <c:pt idx="8">
                  <c:v>#N/A</c:v>
                </c:pt>
                <c:pt idx="9">
                  <c:v>0.12</c:v>
                </c:pt>
              </c:numCache>
            </c:numRef>
          </c:val>
          <c:extLst>
            <c:ext xmlns:c16="http://schemas.microsoft.com/office/drawing/2014/chart" uri="{C3380CC4-5D6E-409C-BE32-E72D297353CC}">
              <c16:uniqueId val="{00000003-E3FC-420C-A1D9-C26F6664AD4D}"/>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0.34</c:v>
                </c:pt>
                <c:pt idx="2">
                  <c:v>#N/A</c:v>
                </c:pt>
                <c:pt idx="3">
                  <c:v>0.32</c:v>
                </c:pt>
                <c:pt idx="4">
                  <c:v>#N/A</c:v>
                </c:pt>
                <c:pt idx="5">
                  <c:v>0.28999999999999998</c:v>
                </c:pt>
                <c:pt idx="6">
                  <c:v>#N/A</c:v>
                </c:pt>
                <c:pt idx="7">
                  <c:v>0.28999999999999998</c:v>
                </c:pt>
                <c:pt idx="8">
                  <c:v>#N/A</c:v>
                </c:pt>
                <c:pt idx="9">
                  <c:v>0.28000000000000003</c:v>
                </c:pt>
              </c:numCache>
            </c:numRef>
          </c:val>
          <c:extLst>
            <c:ext xmlns:c16="http://schemas.microsoft.com/office/drawing/2014/chart" uri="{C3380CC4-5D6E-409C-BE32-E72D297353CC}">
              <c16:uniqueId val="{00000004-E3FC-420C-A1D9-C26F6664AD4D}"/>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0.46</c:v>
                </c:pt>
                <c:pt idx="2">
                  <c:v>#N/A</c:v>
                </c:pt>
                <c:pt idx="3">
                  <c:v>0.84</c:v>
                </c:pt>
                <c:pt idx="4">
                  <c:v>#N/A</c:v>
                </c:pt>
                <c:pt idx="5">
                  <c:v>1.1299999999999999</c:v>
                </c:pt>
                <c:pt idx="6">
                  <c:v>#N/A</c:v>
                </c:pt>
                <c:pt idx="7">
                  <c:v>0.5</c:v>
                </c:pt>
                <c:pt idx="8">
                  <c:v>#N/A</c:v>
                </c:pt>
                <c:pt idx="9">
                  <c:v>0.42</c:v>
                </c:pt>
              </c:numCache>
            </c:numRef>
          </c:val>
          <c:extLst>
            <c:ext xmlns:c16="http://schemas.microsoft.com/office/drawing/2014/chart" uri="{C3380CC4-5D6E-409C-BE32-E72D297353CC}">
              <c16:uniqueId val="{00000005-E3FC-420C-A1D9-C26F6664AD4D}"/>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2.1800000000000002</c:v>
                </c:pt>
                <c:pt idx="2">
                  <c:v>#N/A</c:v>
                </c:pt>
                <c:pt idx="3">
                  <c:v>5.33</c:v>
                </c:pt>
                <c:pt idx="4">
                  <c:v>#N/A</c:v>
                </c:pt>
                <c:pt idx="5">
                  <c:v>3.35</c:v>
                </c:pt>
                <c:pt idx="6">
                  <c:v>#N/A</c:v>
                </c:pt>
                <c:pt idx="7">
                  <c:v>1.37</c:v>
                </c:pt>
                <c:pt idx="8">
                  <c:v>#N/A</c:v>
                </c:pt>
                <c:pt idx="9">
                  <c:v>0.71</c:v>
                </c:pt>
              </c:numCache>
            </c:numRef>
          </c:val>
          <c:extLst>
            <c:ext xmlns:c16="http://schemas.microsoft.com/office/drawing/2014/chart" uri="{C3380CC4-5D6E-409C-BE32-E72D297353CC}">
              <c16:uniqueId val="{00000006-E3FC-420C-A1D9-C26F6664AD4D}"/>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0.27</c:v>
                </c:pt>
                <c:pt idx="2">
                  <c:v>#N/A</c:v>
                </c:pt>
                <c:pt idx="3">
                  <c:v>1.19</c:v>
                </c:pt>
                <c:pt idx="4">
                  <c:v>#N/A</c:v>
                </c:pt>
                <c:pt idx="5">
                  <c:v>1.31</c:v>
                </c:pt>
                <c:pt idx="6">
                  <c:v>#N/A</c:v>
                </c:pt>
                <c:pt idx="7">
                  <c:v>1.1599999999999999</c:v>
                </c:pt>
                <c:pt idx="8">
                  <c:v>#N/A</c:v>
                </c:pt>
                <c:pt idx="9">
                  <c:v>0.93</c:v>
                </c:pt>
              </c:numCache>
            </c:numRef>
          </c:val>
          <c:extLst>
            <c:ext xmlns:c16="http://schemas.microsoft.com/office/drawing/2014/chart" uri="{C3380CC4-5D6E-409C-BE32-E72D297353CC}">
              <c16:uniqueId val="{00000007-E3FC-420C-A1D9-C26F6664AD4D}"/>
            </c:ext>
          </c:extLst>
        </c:ser>
        <c:ser>
          <c:idx val="8"/>
          <c:order val="8"/>
          <c:tx>
            <c:strRef>
              <c:f>データシート!$A$35</c:f>
              <c:strCache>
                <c:ptCount val="1"/>
                <c:pt idx="0">
                  <c:v>坂出港港湾整備事業特別会計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0.88</c:v>
                </c:pt>
                <c:pt idx="2">
                  <c:v>#N/A</c:v>
                </c:pt>
                <c:pt idx="3">
                  <c:v>0.9</c:v>
                </c:pt>
                <c:pt idx="4">
                  <c:v>#N/A</c:v>
                </c:pt>
                <c:pt idx="5">
                  <c:v>1</c:v>
                </c:pt>
                <c:pt idx="6">
                  <c:v>#N/A</c:v>
                </c:pt>
                <c:pt idx="7">
                  <c:v>1.0900000000000001</c:v>
                </c:pt>
                <c:pt idx="8">
                  <c:v>#N/A</c:v>
                </c:pt>
                <c:pt idx="9">
                  <c:v>1.2</c:v>
                </c:pt>
              </c:numCache>
            </c:numRef>
          </c:val>
          <c:extLst>
            <c:ext xmlns:c16="http://schemas.microsoft.com/office/drawing/2014/chart" uri="{C3380CC4-5D6E-409C-BE32-E72D297353CC}">
              <c16:uniqueId val="{00000008-E3FC-420C-A1D9-C26F6664AD4D}"/>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33.159999999999997</c:v>
                </c:pt>
                <c:pt idx="2">
                  <c:v>#N/A</c:v>
                </c:pt>
                <c:pt idx="3">
                  <c:v>36.61</c:v>
                </c:pt>
                <c:pt idx="4">
                  <c:v>#N/A</c:v>
                </c:pt>
                <c:pt idx="5">
                  <c:v>45.99</c:v>
                </c:pt>
                <c:pt idx="6">
                  <c:v>#N/A</c:v>
                </c:pt>
                <c:pt idx="7">
                  <c:v>51.9</c:v>
                </c:pt>
                <c:pt idx="8">
                  <c:v>#N/A</c:v>
                </c:pt>
                <c:pt idx="9">
                  <c:v>46.83</c:v>
                </c:pt>
              </c:numCache>
            </c:numRef>
          </c:val>
          <c:extLst>
            <c:ext xmlns:c16="http://schemas.microsoft.com/office/drawing/2014/chart" uri="{C3380CC4-5D6E-409C-BE32-E72D297353CC}">
              <c16:uniqueId val="{00000009-E3FC-420C-A1D9-C26F6664AD4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1448</c:v>
                </c:pt>
                <c:pt idx="5">
                  <c:v>1440</c:v>
                </c:pt>
                <c:pt idx="8">
                  <c:v>1466</c:v>
                </c:pt>
                <c:pt idx="11">
                  <c:v>1489</c:v>
                </c:pt>
                <c:pt idx="14">
                  <c:v>1488</c:v>
                </c:pt>
              </c:numCache>
            </c:numRef>
          </c:val>
          <c:extLst>
            <c:ext xmlns:c16="http://schemas.microsoft.com/office/drawing/2014/chart" uri="{C3380CC4-5D6E-409C-BE32-E72D297353CC}">
              <c16:uniqueId val="{00000000-2F3A-4255-BD4C-C4A5C39B42A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F3A-4255-BD4C-C4A5C39B42A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24</c:v>
                </c:pt>
                <c:pt idx="9">
                  <c:v>0</c:v>
                </c:pt>
                <c:pt idx="12">
                  <c:v>0</c:v>
                </c:pt>
              </c:numCache>
            </c:numRef>
          </c:val>
          <c:extLst>
            <c:ext xmlns:c16="http://schemas.microsoft.com/office/drawing/2014/chart" uri="{C3380CC4-5D6E-409C-BE32-E72D297353CC}">
              <c16:uniqueId val="{00000002-2F3A-4255-BD4C-C4A5C39B42A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2</c:v>
                </c:pt>
                <c:pt idx="9">
                  <c:v>5</c:v>
                </c:pt>
                <c:pt idx="12">
                  <c:v>21</c:v>
                </c:pt>
              </c:numCache>
            </c:numRef>
          </c:val>
          <c:extLst>
            <c:ext xmlns:c16="http://schemas.microsoft.com/office/drawing/2014/chart" uri="{C3380CC4-5D6E-409C-BE32-E72D297353CC}">
              <c16:uniqueId val="{00000003-2F3A-4255-BD4C-C4A5C39B42A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523</c:v>
                </c:pt>
                <c:pt idx="3">
                  <c:v>489</c:v>
                </c:pt>
                <c:pt idx="6">
                  <c:v>461</c:v>
                </c:pt>
                <c:pt idx="9">
                  <c:v>520</c:v>
                </c:pt>
                <c:pt idx="12">
                  <c:v>512</c:v>
                </c:pt>
              </c:numCache>
            </c:numRef>
          </c:val>
          <c:extLst>
            <c:ext xmlns:c16="http://schemas.microsoft.com/office/drawing/2014/chart" uri="{C3380CC4-5D6E-409C-BE32-E72D297353CC}">
              <c16:uniqueId val="{00000004-2F3A-4255-BD4C-C4A5C39B42A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F3A-4255-BD4C-C4A5C39B42A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F3A-4255-BD4C-C4A5C39B42A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1921</c:v>
                </c:pt>
                <c:pt idx="3">
                  <c:v>1927</c:v>
                </c:pt>
                <c:pt idx="6">
                  <c:v>2002</c:v>
                </c:pt>
                <c:pt idx="9">
                  <c:v>1991</c:v>
                </c:pt>
                <c:pt idx="12">
                  <c:v>1927</c:v>
                </c:pt>
              </c:numCache>
            </c:numRef>
          </c:val>
          <c:extLst>
            <c:ext xmlns:c16="http://schemas.microsoft.com/office/drawing/2014/chart" uri="{C3380CC4-5D6E-409C-BE32-E72D297353CC}">
              <c16:uniqueId val="{00000007-2F3A-4255-BD4C-C4A5C39B42A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998</c:v>
                </c:pt>
                <c:pt idx="2">
                  <c:v>#N/A</c:v>
                </c:pt>
                <c:pt idx="3">
                  <c:v>#N/A</c:v>
                </c:pt>
                <c:pt idx="4">
                  <c:v>978</c:v>
                </c:pt>
                <c:pt idx="5">
                  <c:v>#N/A</c:v>
                </c:pt>
                <c:pt idx="6">
                  <c:v>#N/A</c:v>
                </c:pt>
                <c:pt idx="7">
                  <c:v>1023</c:v>
                </c:pt>
                <c:pt idx="8">
                  <c:v>#N/A</c:v>
                </c:pt>
                <c:pt idx="9">
                  <c:v>#N/A</c:v>
                </c:pt>
                <c:pt idx="10">
                  <c:v>1027</c:v>
                </c:pt>
                <c:pt idx="11">
                  <c:v>#N/A</c:v>
                </c:pt>
                <c:pt idx="12">
                  <c:v>#N/A</c:v>
                </c:pt>
                <c:pt idx="13">
                  <c:v>972</c:v>
                </c:pt>
                <c:pt idx="14">
                  <c:v>#N/A</c:v>
                </c:pt>
              </c:numCache>
            </c:numRef>
          </c:val>
          <c:smooth val="0"/>
          <c:extLst>
            <c:ext xmlns:c16="http://schemas.microsoft.com/office/drawing/2014/chart" uri="{C3380CC4-5D6E-409C-BE32-E72D297353CC}">
              <c16:uniqueId val="{00000008-2F3A-4255-BD4C-C4A5C39B42A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19513</c:v>
                </c:pt>
                <c:pt idx="5">
                  <c:v>19475</c:v>
                </c:pt>
                <c:pt idx="8">
                  <c:v>19146</c:v>
                </c:pt>
                <c:pt idx="11">
                  <c:v>18604</c:v>
                </c:pt>
                <c:pt idx="14">
                  <c:v>17610</c:v>
                </c:pt>
              </c:numCache>
            </c:numRef>
          </c:val>
          <c:extLst>
            <c:ext xmlns:c16="http://schemas.microsoft.com/office/drawing/2014/chart" uri="{C3380CC4-5D6E-409C-BE32-E72D297353CC}">
              <c16:uniqueId val="{00000000-5C66-4DE3-8184-6DB55CD5BF5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C66-4DE3-8184-6DB55CD5BF5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5300</c:v>
                </c:pt>
                <c:pt idx="5">
                  <c:v>5748</c:v>
                </c:pt>
                <c:pt idx="8">
                  <c:v>6623</c:v>
                </c:pt>
                <c:pt idx="11">
                  <c:v>7288</c:v>
                </c:pt>
                <c:pt idx="14">
                  <c:v>7298</c:v>
                </c:pt>
              </c:numCache>
            </c:numRef>
          </c:val>
          <c:extLst>
            <c:ext xmlns:c16="http://schemas.microsoft.com/office/drawing/2014/chart" uri="{C3380CC4-5D6E-409C-BE32-E72D297353CC}">
              <c16:uniqueId val="{00000002-5C66-4DE3-8184-6DB55CD5BF5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66-4DE3-8184-6DB55CD5BF5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66-4DE3-8184-6DB55CD5BF5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66-4DE3-8184-6DB55CD5BF5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3130</c:v>
                </c:pt>
                <c:pt idx="3">
                  <c:v>2953</c:v>
                </c:pt>
                <c:pt idx="6">
                  <c:v>3030</c:v>
                </c:pt>
                <c:pt idx="9">
                  <c:v>2976</c:v>
                </c:pt>
                <c:pt idx="12">
                  <c:v>2890</c:v>
                </c:pt>
              </c:numCache>
            </c:numRef>
          </c:val>
          <c:extLst>
            <c:ext xmlns:c16="http://schemas.microsoft.com/office/drawing/2014/chart" uri="{C3380CC4-5D6E-409C-BE32-E72D297353CC}">
              <c16:uniqueId val="{00000006-5C66-4DE3-8184-6DB55CD5BF5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123</c:v>
                </c:pt>
                <c:pt idx="3">
                  <c:v>177</c:v>
                </c:pt>
                <c:pt idx="6">
                  <c:v>591</c:v>
                </c:pt>
                <c:pt idx="9">
                  <c:v>1504</c:v>
                </c:pt>
                <c:pt idx="12">
                  <c:v>1515</c:v>
                </c:pt>
              </c:numCache>
            </c:numRef>
          </c:val>
          <c:extLst>
            <c:ext xmlns:c16="http://schemas.microsoft.com/office/drawing/2014/chart" uri="{C3380CC4-5D6E-409C-BE32-E72D297353CC}">
              <c16:uniqueId val="{00000007-5C66-4DE3-8184-6DB55CD5BF5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7417</c:v>
                </c:pt>
                <c:pt idx="3">
                  <c:v>6719</c:v>
                </c:pt>
                <c:pt idx="6">
                  <c:v>5939</c:v>
                </c:pt>
                <c:pt idx="9">
                  <c:v>6011</c:v>
                </c:pt>
                <c:pt idx="12">
                  <c:v>6072</c:v>
                </c:pt>
              </c:numCache>
            </c:numRef>
          </c:val>
          <c:extLst>
            <c:ext xmlns:c16="http://schemas.microsoft.com/office/drawing/2014/chart" uri="{C3380CC4-5D6E-409C-BE32-E72D297353CC}">
              <c16:uniqueId val="{00000008-5C66-4DE3-8184-6DB55CD5BF5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1</c:v>
                </c:pt>
                <c:pt idx="6">
                  <c:v>443</c:v>
                </c:pt>
                <c:pt idx="9">
                  <c:v>412</c:v>
                </c:pt>
                <c:pt idx="12">
                  <c:v>381</c:v>
                </c:pt>
              </c:numCache>
            </c:numRef>
          </c:val>
          <c:extLst>
            <c:ext xmlns:c16="http://schemas.microsoft.com/office/drawing/2014/chart" uri="{C3380CC4-5D6E-409C-BE32-E72D297353CC}">
              <c16:uniqueId val="{00000009-5C66-4DE3-8184-6DB55CD5BF5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24349</c:v>
                </c:pt>
                <c:pt idx="3">
                  <c:v>24473</c:v>
                </c:pt>
                <c:pt idx="6">
                  <c:v>25099</c:v>
                </c:pt>
                <c:pt idx="9">
                  <c:v>24315</c:v>
                </c:pt>
                <c:pt idx="12">
                  <c:v>23668</c:v>
                </c:pt>
              </c:numCache>
            </c:numRef>
          </c:val>
          <c:extLst>
            <c:ext xmlns:c16="http://schemas.microsoft.com/office/drawing/2014/chart" uri="{C3380CC4-5D6E-409C-BE32-E72D297353CC}">
              <c16:uniqueId val="{0000000A-5C66-4DE3-8184-6DB55CD5BF5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10208</c:v>
                </c:pt>
                <c:pt idx="2">
                  <c:v>#N/A</c:v>
                </c:pt>
                <c:pt idx="3">
                  <c:v>#N/A</c:v>
                </c:pt>
                <c:pt idx="4">
                  <c:v>9100</c:v>
                </c:pt>
                <c:pt idx="5">
                  <c:v>#N/A</c:v>
                </c:pt>
                <c:pt idx="6">
                  <c:v>#N/A</c:v>
                </c:pt>
                <c:pt idx="7">
                  <c:v>9333</c:v>
                </c:pt>
                <c:pt idx="8">
                  <c:v>#N/A</c:v>
                </c:pt>
                <c:pt idx="9">
                  <c:v>#N/A</c:v>
                </c:pt>
                <c:pt idx="10">
                  <c:v>9326</c:v>
                </c:pt>
                <c:pt idx="11">
                  <c:v>#N/A</c:v>
                </c:pt>
                <c:pt idx="12">
                  <c:v>#N/A</c:v>
                </c:pt>
                <c:pt idx="13">
                  <c:v>9618</c:v>
                </c:pt>
                <c:pt idx="14">
                  <c:v>#N/A</c:v>
                </c:pt>
              </c:numCache>
            </c:numRef>
          </c:val>
          <c:smooth val="0"/>
          <c:extLst>
            <c:ext xmlns:c16="http://schemas.microsoft.com/office/drawing/2014/chart" uri="{C3380CC4-5D6E-409C-BE32-E72D297353CC}">
              <c16:uniqueId val="{0000000B-5C66-4DE3-8184-6DB55CD5BF5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3803</c:v>
                </c:pt>
                <c:pt idx="1">
                  <c:v>4044</c:v>
                </c:pt>
                <c:pt idx="2">
                  <c:v>3848</c:v>
                </c:pt>
              </c:numCache>
            </c:numRef>
          </c:val>
          <c:extLst>
            <c:ext xmlns:c16="http://schemas.microsoft.com/office/drawing/2014/chart" uri="{C3380CC4-5D6E-409C-BE32-E72D297353CC}">
              <c16:uniqueId val="{00000000-CA15-4254-9256-106522D3A2B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c:v>
                </c:pt>
                <c:pt idx="1">
                  <c:v>18</c:v>
                </c:pt>
                <c:pt idx="2">
                  <c:v>18</c:v>
                </c:pt>
              </c:numCache>
            </c:numRef>
          </c:val>
          <c:extLst>
            <c:ext xmlns:c16="http://schemas.microsoft.com/office/drawing/2014/chart" uri="{C3380CC4-5D6E-409C-BE32-E72D297353CC}">
              <c16:uniqueId val="{00000001-CA15-4254-9256-106522D3A2B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2143</c:v>
                </c:pt>
                <c:pt idx="1">
                  <c:v>2463</c:v>
                </c:pt>
                <c:pt idx="2">
                  <c:v>2599</c:v>
                </c:pt>
              </c:numCache>
            </c:numRef>
          </c:val>
          <c:extLst>
            <c:ext xmlns:c16="http://schemas.microsoft.com/office/drawing/2014/chart" uri="{C3380CC4-5D6E-409C-BE32-E72D297353CC}">
              <c16:uniqueId val="{00000002-CA15-4254-9256-106522D3A2B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{E61882E8-D6C7-4A8D-881C-661A71742C6E}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56-495D-A830-C67DBCE12E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{3FF1E919-5290-4A72-9807-EF9E2D2DD5F4}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56-495D-A830-C67DBCE12E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{F7EF73C5-CAB4-4984-B506-1560E665E6CD}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56-495D-A830-C67DBCE12E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{C3E1EE4D-0EBD-4CEE-9A1E-371DBFF4D6F9}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56-495D-A830-C67DBCE12E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{041C64CF-7EE1-4286-A904-7F5D4E882692}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56-495D-A830-C67DBCE12E64}"/>
                </c:ext>
              </c:extLst>
            </c:dLbl>
            <c:dLbl>
              <c:idx val="8"/>
              <c:layout>
                <c:manualLayout>
                  <c:x val="0"/>
                  <c:y val="-2.184776156622692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{DC4BBDED-BF1E-4A48-85C6-3FDFFE97D3F2}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56-495D-A830-C67DBCE12E64}"/>
                </c:ext>
              </c:extLst>
            </c:dLbl>
            <c:dLbl>
              <c:idx val="16"/>
              <c:layout>
                <c:manualLayout>
                  <c:x val="0"/>
                  <c:y val="6.9566629047721242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{98AFE615-D982-4B47-AF75-7E85F493DD22}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56-495D-A830-C67DBCE12E64}"/>
                </c:ext>
              </c:extLst>
            </c:dLbl>
            <c:dLbl>
              <c:idx val="24"/>
              <c:layout>
                <c:manualLayout>
                  <c:x val="0"/>
                  <c:y val="-9.5805754099985395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{9245C300-6F86-40D6-8965-7CCBC272C053}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56-495D-A830-C67DBCE12E64}"/>
                </c:ext>
              </c:extLst>
            </c:dLbl>
            <c:dLbl>
              <c:idx val="32"/>
              <c:layout>
                <c:manualLayout>
                  <c:x val="0"/>
                  <c:y val="2.44714964560395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{DF85730D-23E4-4910-A30A-791F66F915D2}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56-495D-A830-C67DBCE12E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71.900000000000006</c:v>
                </c:pt>
                <c:pt idx="8">
                  <c:v>72.400000000000006</c:v>
                </c:pt>
                <c:pt idx="16">
                  <c:v>72</c:v>
                </c:pt>
                <c:pt idx="24">
                  <c:v>73</c:v>
                </c:pt>
                <c:pt idx="32">
                  <c:v>73.3</c:v>
                </c:pt>
              </c:numCache>
            </c:numRef>
          </c:xVal>
          <c:yVal>
            <c:numRef>
              <c:f>公会計指標分析・財政指標組合せ分析表!$BP$51:$DC$51</c:f>
              <c:numCache>
                <c:formatCode>#,##0.0;"▲ "#,##0.0</c:formatCode>
                <c:ptCount val="40"/>
                <c:pt idx="0">
                  <c:v>82.8</c:v>
                </c:pt>
                <c:pt idx="8">
                  <c:v>69.900000000000006</c:v>
                </c:pt>
                <c:pt idx="16">
                  <c:v>73.8</c:v>
                </c:pt>
                <c:pt idx="24">
                  <c:v>73.3</c:v>
                </c:pt>
                <c:pt idx="32">
                  <c:v>74.099999999999994</c:v>
                </c:pt>
              </c:numCache>
            </c:numRef>
          </c:yVal>
          <c:smooth val="0"/>
          <c:extLst>
            <c:ext xmlns:c16="http://schemas.microsoft.com/office/drawing/2014/chart" uri="{C3380CC4-5D6E-409C-BE32-E72D297353CC}">
              <c16:uniqueId val="{00000009-7A56-495D-A830-C67DBCE12E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{CBFDD60A-205D-425B-96F7-8B2BDE8CE7CF}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56-495D-A830-C67DBCE12E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{FCD1B7C6-F2CD-4914-9598-B7CF8B4AC305}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56-495D-A830-C67DBCE12E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{2C79BF8C-1BA5-41AD-9E14-F6F4951A89F8}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56-495D-A830-C67DBCE12E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{56291323-D8EA-4ED8-9BF3-1D62F80952CA}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56-495D-A830-C67DBCE12E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{A4AD22E7-D536-4AB0-AD41-B2326A7E4873}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56-495D-A830-C67DBCE12E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{B38F017D-1CE5-4851-9A19-A97523BA6DE3}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56-495D-A830-C67DBCE12E64}"/>
                </c:ext>
              </c:extLst>
            </c:dLbl>
            <c:dLbl>
              <c:idx val="16"/>
              <c:layout>
                <c:manualLayout>
                  <c:x val="-2.992962822419595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{BCD641E6-D25F-49EB-AFC2-77547217FAF0}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56-495D-A830-C67DBCE12E64}"/>
                </c:ext>
              </c:extLst>
            </c:dLbl>
            <c:dLbl>
              <c:idx val="24"/>
              <c:layout>
                <c:manualLayout>
                  <c:x val="-3.410187307627229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{148F6398-E853-404E-B2E9-62A029121D7A}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56-495D-A830-C67DBCE12E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{5225ACDA-9F7E-42BA-8298-128CB4FE960E}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56-495D-A830-C67DBCE12E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7A56-495D-A830-C67DBCE12E64}"/>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{3477570C-7B0E-4FE4-83A4-C4CF7DB81DEF}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328-4515-80C3-2B13C5CE7E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{CF70E8BC-6765-4C58-8103-86374D3C0563}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28-4515-80C3-2B13C5CE7E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{889E8020-C926-4D7E-A967-4110B7CE1136}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28-4515-80C3-2B13C5CE7E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{31688A13-6081-4052-8869-2F5AC6C91F27}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28-4515-80C3-2B13C5CE7E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{6C0EF245-A67C-4C68-8DA5-709FB1F43AE3}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28-4515-80C3-2B13C5CE7E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{85620556-6DC3-4DD3-B235-B5273A52AC86}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328-4515-80C3-2B13C5CE7E30}"/>
                </c:ext>
              </c:extLst>
            </c:dLbl>
            <c:dLbl>
              <c:idx val="16"/>
              <c:layout>
                <c:manualLayout>
                  <c:x val="-3.6429687715380583E-2"/>
                  <c:y val="-9.850182237635676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{D3C4A8F3-B677-4990-A8A6-88237C2D1F76}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328-4515-80C3-2B13C5CE7E30}"/>
                </c:ext>
              </c:extLst>
            </c:dLbl>
            <c:dLbl>
              <c:idx val="24"/>
              <c:layout>
                <c:manualLayout>
                  <c:x val="-2.6710997734770581E-2"/>
                  <c:y val="-6.069787322069145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{5794AC2C-0484-4074-B746-192C669B0BBD}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328-4515-80C3-2B13C5CE7E30}"/>
                </c:ext>
              </c:extLst>
            </c:dLbl>
            <c:dLbl>
              <c:idx val="32"/>
              <c:layout>
                <c:manualLayout>
                  <c:x val="-3.1570342725075584E-2"/>
                  <c:y val="-2.805058815390295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{136D31C1-AA9B-4CE5-A141-E27942341404}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328-4515-80C3-2B13C5CE7E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8.5</c:v>
                </c:pt>
                <c:pt idx="16">
                  <c:v>7.9</c:v>
                </c:pt>
                <c:pt idx="24">
                  <c:v>7.8</c:v>
                </c:pt>
                <c:pt idx="32">
                  <c:v>7.8</c:v>
                </c:pt>
              </c:numCache>
            </c:numRef>
          </c:xVal>
          <c:yVal>
            <c:numRef>
              <c:f>公会計指標分析・財政指標組合せ分析表!$BP$73:$DC$73</c:f>
              <c:numCache>
                <c:formatCode>#,##0.0;"▲ "#,##0.0</c:formatCode>
                <c:ptCount val="40"/>
                <c:pt idx="0">
                  <c:v>82.8</c:v>
                </c:pt>
                <c:pt idx="8">
                  <c:v>69.900000000000006</c:v>
                </c:pt>
                <c:pt idx="16">
                  <c:v>73.8</c:v>
                </c:pt>
                <c:pt idx="24">
                  <c:v>73.3</c:v>
                </c:pt>
                <c:pt idx="32">
                  <c:v>74.099999999999994</c:v>
                </c:pt>
              </c:numCache>
            </c:numRef>
          </c:yVal>
          <c:smooth val="0"/>
          <c:extLst>
            <c:ext xmlns:c16="http://schemas.microsoft.com/office/drawing/2014/chart" uri="{C3380CC4-5D6E-409C-BE32-E72D297353CC}">
              <c16:uniqueId val="{00000009-6328-4515-80C3-2B13C5CE7E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{6B774A96-C523-40CC-8DAB-B12675F35EF4}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328-4515-80C3-2B13C5CE7E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{B9E15A2D-32B0-4732-8DC9-468CCAF9423B}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28-4515-80C3-2B13C5CE7E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{22B72D50-85A8-4332-86CF-CDE70217FEFD}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28-4515-80C3-2B13C5CE7E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{C02910E6-36E2-4692-AE83-542409F32419}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28-4515-80C3-2B13C5CE7E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{E43F6449-B1F0-4A8F-82F5-BABF60ED167E}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28-4515-80C3-2B13C5CE7E30}"/>
                </c:ext>
              </c:extLst>
            </c:dLbl>
            <c:dLbl>
              <c:idx val="8"/>
              <c:layout>
                <c:manualLayout>
                  <c:x val="-3.1570342725075584E-2"/>
                  <c:y val="-6.20534390204307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{FF68345F-DC16-4DA7-BF58-5F58CA27920E}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328-4515-80C3-2B13C5CE7E30}"/>
                </c:ext>
              </c:extLst>
            </c:dLbl>
            <c:dLbl>
              <c:idx val="16"/>
              <c:layout>
                <c:manualLayout>
                  <c:x val="-4.4905057365901176E-2"/>
                  <c:y val="-4.479446293496777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{52EAC54D-EF2D-474D-8DC4-868CA5FA06C3}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328-4515-80C3-2B13C5CE7E30}"/>
                </c:ext>
              </c:extLst>
            </c:dLbl>
            <c:dLbl>
              <c:idx val="24"/>
              <c:layout>
                <c:manualLayout>
                  <c:x val="-1.8235628084249993E-2"/>
                  <c:y val="-9.22779670211869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{97109E41-8BEB-4993-AB69-97B3C24CCA2F}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328-4515-80C3-2B13C5CE7E30}"/>
                </c:ext>
              </c:extLst>
            </c:dLbl>
            <c:dLbl>
              <c:idx val="32"/>
              <c:layout>
                <c:manualLayout>
                  <c:x val="-3.1570342725075584E-2"/>
                  <c:y val="-5.054071937459032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{60962656-53C7-4671-8632-F680FA1B8ED8}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328-4515-80C3-2B13C5CE7E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6328-4515-80C3-2B13C5CE7E30}"/>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0.78</a:t>
          </a:r>
          <a:r>
            <a:rPr kumimoji="1" lang="ja-JP" altLang="en-US" sz="1300">
              <a:latin typeface="ＭＳ Ｐゴシック" panose="020B0600070205080204" pitchFamily="50" charset="-128"/>
              <a:ea typeface="ＭＳ Ｐゴシック" panose="020B0600070205080204" pitchFamily="50" charset="-128"/>
            </a:rPr>
            <a:t>となり、類似団体平均を上回っている。主な要因としては、本市は臨海型の埋め立て工業地帯を有していることなどから、市税収入が類似団体に比べ多いためである。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106892</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648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106892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132944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56092</xdr:rowOff>
    </xdr:from>
    <xdr:to>
      <xdr:col>11</xdr:col>
      <xdr:colOff>82550</xdr:colOff>
      <xdr:row>40</xdr:row>
      <xdr:rowOff>157692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167869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年度の比率が前年度と比較して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た主な要因としては、分子となる経常的経費充当一般財源が人件費や繰出金の増などにより増額したためである。今後、更なる人件費の高騰や、社会保障費の増大に伴う扶助費や介護保険特別会計への繰出金などの増加傾向が危惧され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月に策定した「第７次坂出市行財政改革大綱」に基づき、市債発行の抑制などに取り組み、財政基盤の強化に努める。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32385</xdr:rowOff>
    </xdr:from>
    <xdr:to>
      <xdr:col>23</xdr:col>
      <xdr:colOff>133350</xdr:colOff>
      <xdr:row>62</xdr:row>
      <xdr:rowOff>98743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62285"/>
          <a:ext cx="8382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62</xdr:row>
      <xdr:rowOff>32385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14025"/>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91757</xdr:rowOff>
    </xdr:from>
    <xdr:to>
      <xdr:col>15</xdr:col>
      <xdr:colOff>82550</xdr:colOff>
      <xdr:row>61</xdr:row>
      <xdr:rowOff>155575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78757"/>
          <a:ext cx="889000" cy="2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91757</xdr:rowOff>
    </xdr:from>
    <xdr:to>
      <xdr:col>11</xdr:col>
      <xdr:colOff>31750</xdr:colOff>
      <xdr:row>61</xdr:row>
      <xdr:rowOff>143510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78757"/>
          <a:ext cx="889000" cy="2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47943</xdr:rowOff>
    </xdr:from>
    <xdr:to>
      <xdr:col>23</xdr:col>
      <xdr:colOff>184150</xdr:colOff>
      <xdr:row>62</xdr:row>
      <xdr:rowOff>149543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64470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2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153035</xdr:rowOff>
    </xdr:from>
    <xdr:to>
      <xdr:col>19</xdr:col>
      <xdr:colOff>184150</xdr:colOff>
      <xdr:row>62</xdr:row>
      <xdr:rowOff>83185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93362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8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104775</xdr:rowOff>
    </xdr:from>
    <xdr:to>
      <xdr:col>15</xdr:col>
      <xdr:colOff>133350</xdr:colOff>
      <xdr:row>62</xdr:row>
      <xdr:rowOff>34925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45102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3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40957</xdr:rowOff>
    </xdr:from>
    <xdr:to>
      <xdr:col>11</xdr:col>
      <xdr:colOff>82550</xdr:colOff>
      <xdr:row>60</xdr:row>
      <xdr:rowOff>142557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2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152734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9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[180,757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180,757</a:t>
          </a:r>
          <a:r>
            <a:rPr kumimoji="1" lang="ja-JP" altLang="en-US" sz="1300">
              <a:latin typeface="ＭＳ Ｐゴシック" panose="020B0600070205080204" pitchFamily="50" charset="-128"/>
              <a:ea typeface="ＭＳ Ｐゴシック" panose="020B0600070205080204" pitchFamily="50" charset="-128"/>
            </a:rPr>
            <a:t>円となり、前年度と比較して</a:t>
          </a:r>
          <a:r>
            <a:rPr kumimoji="1" lang="en-US" altLang="ja-JP" sz="1300">
              <a:latin typeface="ＭＳ Ｐゴシック" panose="020B0600070205080204" pitchFamily="50" charset="-128"/>
              <a:ea typeface="ＭＳ Ｐゴシック" panose="020B0600070205080204" pitchFamily="50" charset="-128"/>
            </a:rPr>
            <a:t>15,829</a:t>
          </a:r>
          <a:r>
            <a:rPr kumimoji="1" lang="ja-JP" altLang="en-US" sz="1300">
              <a:latin typeface="ＭＳ Ｐゴシック" panose="020B0600070205080204" pitchFamily="50" charset="-128"/>
              <a:ea typeface="ＭＳ Ｐゴシック" panose="020B0600070205080204" pitchFamily="50" charset="-128"/>
            </a:rPr>
            <a:t>円増加し、類似団体平均より高い。本市は、良質なサービスを提供するため直営にて実施している業務があることや消防事務において他町から委託を受けていることにより職員数が類似団体に比べ多いため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79580</xdr:rowOff>
    </xdr:from>
    <xdr:to>
      <xdr:col>23</xdr:col>
      <xdr:colOff>133350</xdr:colOff>
      <xdr:row>81</xdr:row>
      <xdr:rowOff>134145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67030"/>
          <a:ext cx="838200" cy="5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156715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701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60810</xdr:rowOff>
    </xdr:from>
    <xdr:to>
      <xdr:col>19</xdr:col>
      <xdr:colOff>133350</xdr:colOff>
      <xdr:row>81</xdr:row>
      <xdr:rowOff>79580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48260"/>
          <a:ext cx="889000" cy="1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41986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586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40472</xdr:rowOff>
    </xdr:from>
    <xdr:to>
      <xdr:col>15</xdr:col>
      <xdr:colOff>82550</xdr:colOff>
      <xdr:row>81</xdr:row>
      <xdr:rowOff>60810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27922"/>
          <a:ext cx="889000" cy="2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42865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58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39976</xdr:rowOff>
    </xdr:from>
    <xdr:to>
      <xdr:col>11</xdr:col>
      <xdr:colOff>31750</xdr:colOff>
      <xdr:row>81</xdr:row>
      <xdr:rowOff>40472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27426"/>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29274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57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48666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593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83345</xdr:rowOff>
    </xdr:from>
    <xdr:to>
      <xdr:col>23</xdr:col>
      <xdr:colOff>184150</xdr:colOff>
      <xdr:row>82</xdr:row>
      <xdr:rowOff>13495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7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55422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42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28780</xdr:rowOff>
    </xdr:from>
    <xdr:to>
      <xdr:col>19</xdr:col>
      <xdr:colOff>184150</xdr:colOff>
      <xdr:row>81</xdr:row>
      <xdr:rowOff>130380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1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115157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02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10010</xdr:rowOff>
    </xdr:from>
    <xdr:to>
      <xdr:col>15</xdr:col>
      <xdr:colOff>133350</xdr:colOff>
      <xdr:row>81</xdr:row>
      <xdr:rowOff>111610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89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96387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161122</xdr:rowOff>
    </xdr:from>
    <xdr:to>
      <xdr:col>11</xdr:col>
      <xdr:colOff>82550</xdr:colOff>
      <xdr:row>81</xdr:row>
      <xdr:rowOff>91272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7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76049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6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160626</xdr:rowOff>
    </xdr:from>
    <xdr:to>
      <xdr:col>7</xdr:col>
      <xdr:colOff>31750</xdr:colOff>
      <xdr:row>81</xdr:row>
      <xdr:rowOff>90776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75553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6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日現在において</a:t>
          </a:r>
          <a:r>
            <a:rPr kumimoji="1" lang="en-US" altLang="ja-JP" sz="1100">
              <a:latin typeface="ＭＳ Ｐゴシック" panose="020B0600070205080204" pitchFamily="50" charset="-128"/>
              <a:ea typeface="ＭＳ Ｐゴシック" panose="020B0600070205080204" pitchFamily="50" charset="-128"/>
            </a:rPr>
            <a:t>99.8</a:t>
          </a:r>
          <a:r>
            <a:rPr kumimoji="1" lang="ja-JP" altLang="en-US" sz="1100">
              <a:latin typeface="ＭＳ Ｐゴシック" panose="020B0600070205080204" pitchFamily="50" charset="-128"/>
              <a:ea typeface="ＭＳ Ｐゴシック" panose="020B0600070205080204" pitchFamily="50" charset="-128"/>
            </a:rPr>
            <a:t>と類似団体平均より高い。本市の給与については、国家公務員の取り扱いに準じつつ、香川県、近隣市町の動向を見守りながら、その適正化に取り組んできた。平成</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月には平均</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％の給与水準引き下げや査定昇給制度の導入などを柱とした給与構造改革を実施し、給与の適正化に努めてきたところである。その結果、ラスパイレス指数は、昭和</a:t>
          </a:r>
          <a:r>
            <a:rPr kumimoji="1" lang="en-US" altLang="ja-JP" sz="1100">
              <a:latin typeface="ＭＳ Ｐゴシック" panose="020B0600070205080204" pitchFamily="50" charset="-128"/>
              <a:ea typeface="ＭＳ Ｐゴシック" panose="020B0600070205080204" pitchFamily="50" charset="-128"/>
            </a:rPr>
            <a:t>61</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日現在の</a:t>
          </a:r>
          <a:r>
            <a:rPr kumimoji="1" lang="en-US" altLang="ja-JP" sz="1100">
              <a:latin typeface="ＭＳ Ｐゴシック" panose="020B0600070205080204" pitchFamily="50" charset="-128"/>
              <a:ea typeface="ＭＳ Ｐゴシック" panose="020B0600070205080204" pitchFamily="50" charset="-128"/>
            </a:rPr>
            <a:t>105.2</a:t>
          </a:r>
          <a:r>
            <a:rPr kumimoji="1" lang="ja-JP" altLang="en-US" sz="1100">
              <a:latin typeface="ＭＳ Ｐゴシック" panose="020B0600070205080204" pitchFamily="50" charset="-128"/>
              <a:ea typeface="ＭＳ Ｐゴシック" panose="020B0600070205080204" pitchFamily="50" charset="-128"/>
            </a:rPr>
            <a:t>から下がり始め、平成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日には</a:t>
          </a:r>
          <a:r>
            <a:rPr kumimoji="1" lang="en-US" altLang="ja-JP" sz="1100">
              <a:latin typeface="ＭＳ Ｐゴシック" panose="020B0600070205080204" pitchFamily="50" charset="-128"/>
              <a:ea typeface="ＭＳ Ｐゴシック" panose="020B0600070205080204" pitchFamily="50" charset="-128"/>
            </a:rPr>
            <a:t>98.1</a:t>
          </a:r>
          <a:r>
            <a:rPr kumimoji="1" lang="ja-JP" altLang="en-US" sz="1100">
              <a:latin typeface="ＭＳ Ｐゴシック" panose="020B0600070205080204" pitchFamily="50" charset="-128"/>
              <a:ea typeface="ＭＳ Ｐゴシック" panose="020B0600070205080204" pitchFamily="50" charset="-128"/>
            </a:rPr>
            <a:t>となり、国家公務員を下回る水準まで低減した。平成</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月以降は、国との給与構造改革実施時期の相違の影響などにより若干上昇したものの、今後、人事評価制度の厳格な運用などにより、さらなる給与の適正化を推進する。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85</xdr:row>
      <xdr:rowOff>169636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428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15421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428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15421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7601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32657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7601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136071</xdr:rowOff>
    </xdr:from>
    <xdr:to>
      <xdr:col>73</xdr:col>
      <xdr:colOff>44450</xdr:colOff>
      <xdr:row>86</xdr:row>
      <xdr:rowOff>66221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50998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日現在の職員数は人口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a:t>
          </a:r>
          <a:r>
            <a:rPr kumimoji="1" lang="en-US" altLang="ja-JP" sz="1100">
              <a:latin typeface="ＭＳ Ｐゴシック" panose="020B0600070205080204" pitchFamily="50" charset="-128"/>
              <a:ea typeface="ＭＳ Ｐゴシック" panose="020B0600070205080204" pitchFamily="50" charset="-128"/>
            </a:rPr>
            <a:t>10.11</a:t>
          </a:r>
          <a:r>
            <a:rPr kumimoji="1" lang="ja-JP" altLang="en-US" sz="1100">
              <a:latin typeface="ＭＳ Ｐゴシック" panose="020B0600070205080204" pitchFamily="50" charset="-128"/>
              <a:ea typeface="ＭＳ Ｐゴシック" panose="020B0600070205080204" pitchFamily="50" charset="-128"/>
            </a:rPr>
            <a:t>人となり、類似団体平均より多い。本市の職員数については、定員適正化計画に基づき中・長期的な定員管理を行い、平成</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月時点で</a:t>
          </a:r>
          <a:r>
            <a:rPr kumimoji="1" lang="en-US" altLang="ja-JP" sz="1100">
              <a:latin typeface="ＭＳ Ｐゴシック" panose="020B0600070205080204" pitchFamily="50" charset="-128"/>
              <a:ea typeface="ＭＳ Ｐゴシック" panose="020B0600070205080204" pitchFamily="50" charset="-128"/>
            </a:rPr>
            <a:t>839</a:t>
          </a:r>
          <a:r>
            <a:rPr kumimoji="1" lang="ja-JP" altLang="en-US" sz="1100">
              <a:latin typeface="ＭＳ Ｐゴシック" panose="020B0600070205080204" pitchFamily="50" charset="-128"/>
              <a:ea typeface="ＭＳ Ｐゴシック" panose="020B0600070205080204" pitchFamily="50" charset="-128"/>
            </a:rPr>
            <a:t>人であった普通会計等の職員数は、平成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月時点では</a:t>
          </a:r>
          <a:r>
            <a:rPr kumimoji="1" lang="en-US" altLang="ja-JP" sz="1100">
              <a:latin typeface="ＭＳ Ｐゴシック" panose="020B0600070205080204" pitchFamily="50" charset="-128"/>
              <a:ea typeface="ＭＳ Ｐゴシック" panose="020B0600070205080204" pitchFamily="50" charset="-128"/>
            </a:rPr>
            <a:t>503</a:t>
          </a:r>
          <a:r>
            <a:rPr kumimoji="1" lang="ja-JP" altLang="en-US" sz="1100">
              <a:latin typeface="ＭＳ Ｐゴシック" panose="020B0600070205080204" pitchFamily="50" charset="-128"/>
              <a:ea typeface="ＭＳ Ｐゴシック" panose="020B0600070205080204" pitchFamily="50" charset="-128"/>
            </a:rPr>
            <a:t>人へと</a:t>
          </a:r>
          <a:r>
            <a:rPr kumimoji="1" lang="en-US" altLang="ja-JP" sz="1100">
              <a:latin typeface="ＭＳ Ｐゴシック" panose="020B0600070205080204" pitchFamily="50" charset="-128"/>
              <a:ea typeface="ＭＳ Ｐゴシック" panose="020B0600070205080204" pitchFamily="50" charset="-128"/>
            </a:rPr>
            <a:t>336</a:t>
          </a:r>
          <a:r>
            <a:rPr kumimoji="1" lang="ja-JP" altLang="en-US" sz="1100">
              <a:latin typeface="ＭＳ Ｐゴシック" panose="020B0600070205080204" pitchFamily="50" charset="-128"/>
              <a:ea typeface="ＭＳ Ｐゴシック" panose="020B0600070205080204" pitchFamily="50" charset="-128"/>
            </a:rPr>
            <a:t>人（</a:t>
          </a:r>
          <a:r>
            <a:rPr kumimoji="1" lang="en-US" altLang="ja-JP" sz="1100">
              <a:latin typeface="ＭＳ Ｐゴシック" panose="020B0600070205080204" pitchFamily="50" charset="-128"/>
              <a:ea typeface="ＭＳ Ｐゴシック" panose="020B0600070205080204" pitchFamily="50" charset="-128"/>
            </a:rPr>
            <a:t>40.0</a:t>
          </a:r>
          <a:r>
            <a:rPr kumimoji="1" lang="ja-JP" altLang="en-US" sz="1100">
              <a:latin typeface="ＭＳ Ｐゴシック" panose="020B0600070205080204" pitchFamily="50" charset="-128"/>
              <a:ea typeface="ＭＳ Ｐゴシック" panose="020B0600070205080204" pitchFamily="50" charset="-128"/>
            </a:rPr>
            <a:t>％）の削減を図り計画を概ね達成し、令和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月現在では</a:t>
          </a:r>
          <a:r>
            <a:rPr kumimoji="1" lang="en-US" altLang="ja-JP" sz="1100">
              <a:latin typeface="ＭＳ Ｐゴシック" panose="020B0600070205080204" pitchFamily="50" charset="-128"/>
              <a:ea typeface="ＭＳ Ｐゴシック" panose="020B0600070205080204" pitchFamily="50" charset="-128"/>
            </a:rPr>
            <a:t>501</a:t>
          </a:r>
          <a:r>
            <a:rPr kumimoji="1" lang="ja-JP" altLang="en-US" sz="1100">
              <a:latin typeface="ＭＳ Ｐゴシック" panose="020B0600070205080204" pitchFamily="50" charset="-128"/>
              <a:ea typeface="ＭＳ Ｐゴシック" panose="020B0600070205080204" pitchFamily="50" charset="-128"/>
            </a:rPr>
            <a:t>人となっている。計画終了後は、同計画での目標職員数</a:t>
          </a:r>
          <a:r>
            <a:rPr kumimoji="1" lang="en-US" altLang="ja-JP" sz="1100">
              <a:latin typeface="ＭＳ Ｐゴシック" panose="020B0600070205080204" pitchFamily="50" charset="-128"/>
              <a:ea typeface="ＭＳ Ｐゴシック" panose="020B0600070205080204" pitchFamily="50" charset="-128"/>
            </a:rPr>
            <a:t>500</a:t>
          </a:r>
          <a:r>
            <a:rPr kumimoji="1" lang="ja-JP" altLang="en-US" sz="1100">
              <a:latin typeface="ＭＳ Ｐゴシック" panose="020B0600070205080204" pitchFamily="50" charset="-128"/>
              <a:ea typeface="ＭＳ Ｐゴシック" panose="020B0600070205080204" pitchFamily="50" charset="-128"/>
            </a:rPr>
            <a:t>人を基本とし、財政状況・類似団体との比較・行政需要の見通しや事務事業のあり方、民間委託の状況等を踏まえるとともに、年齢構成の平準化と人事の新陳代謝、また、令和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月からの定年引上げや再任用職員等の任用状況も考慮し、長期的な視点に立って適正な定員管理を推進する。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26776</xdr:rowOff>
    </xdr:from>
    <xdr:to>
      <xdr:col>81</xdr:col>
      <xdr:colOff>44450</xdr:colOff>
      <xdr:row>65</xdr:row>
      <xdr:rowOff>75036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17102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635</xdr:rowOff>
    </xdr:from>
    <xdr:to>
      <xdr:col>77</xdr:col>
      <xdr:colOff>44450</xdr:colOff>
      <xdr:row>65</xdr:row>
      <xdr:rowOff>26776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144885"/>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635</xdr:rowOff>
    </xdr:from>
    <xdr:to>
      <xdr:col>72</xdr:col>
      <xdr:colOff>203200</xdr:colOff>
      <xdr:row>65</xdr:row>
      <xdr:rowOff>10689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114488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153988</xdr:rowOff>
    </xdr:from>
    <xdr:to>
      <xdr:col>68</xdr:col>
      <xdr:colOff>152400</xdr:colOff>
      <xdr:row>65</xdr:row>
      <xdr:rowOff>10689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126788"/>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87330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24236</xdr:rowOff>
    </xdr:from>
    <xdr:to>
      <xdr:col>81</xdr:col>
      <xdr:colOff>95250</xdr:colOff>
      <xdr:row>65</xdr:row>
      <xdr:rowOff>125836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16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167763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40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147426</xdr:rowOff>
    </xdr:from>
    <xdr:to>
      <xdr:col>77</xdr:col>
      <xdr:colOff>95250</xdr:colOff>
      <xdr:row>65</xdr:row>
      <xdr:rowOff>77576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2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62353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06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121285</xdr:rowOff>
    </xdr:from>
    <xdr:to>
      <xdr:col>73</xdr:col>
      <xdr:colOff>44450</xdr:colOff>
      <xdr:row>65</xdr:row>
      <xdr:rowOff>51435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36212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131339</xdr:rowOff>
    </xdr:from>
    <xdr:to>
      <xdr:col>68</xdr:col>
      <xdr:colOff>203200</xdr:colOff>
      <xdr:row>65</xdr:row>
      <xdr:rowOff>61489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0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46266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9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103188</xdr:rowOff>
    </xdr:from>
    <xdr:to>
      <xdr:col>64</xdr:col>
      <xdr:colOff>152400</xdr:colOff>
      <xdr:row>65</xdr:row>
      <xdr:rowOff>33338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18115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6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％となり、前年度と比較して増減はないものの、類似団体平均より高い。主な要因としては、新庁舎建設等に伴う公債費の増嵩、また病院事業会計への新病院建設（平成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月開設）に伴う多額の繰出金などが影響している。今後とも、事業の厳しい取捨選択を行い、地方債の発行を抑制し、公債費負担の軽減に努め、実質公債費比率が</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％を超えないように努める。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9313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102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9313</xdr:rowOff>
    </xdr:from>
    <xdr:to>
      <xdr:col>77</xdr:col>
      <xdr:colOff>44450</xdr:colOff>
      <xdr:row>42</xdr:row>
      <xdr:rowOff>17356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102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17356</xdr:rowOff>
    </xdr:from>
    <xdr:to>
      <xdr:col>72</xdr:col>
      <xdr:colOff>203200</xdr:colOff>
      <xdr:row>42</xdr:row>
      <xdr:rowOff>65617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1825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65617</xdr:rowOff>
    </xdr:from>
    <xdr:to>
      <xdr:col>68</xdr:col>
      <xdr:colOff>152400</xdr:colOff>
      <xdr:row>42</xdr:row>
      <xdr:rowOff>138006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6651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129963</xdr:rowOff>
    </xdr:from>
    <xdr:to>
      <xdr:col>77</xdr:col>
      <xdr:colOff>95250</xdr:colOff>
      <xdr:row>42</xdr:row>
      <xdr:rowOff>60113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44890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45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14817</xdr:rowOff>
    </xdr:from>
    <xdr:to>
      <xdr:col>68</xdr:col>
      <xdr:colOff>203200</xdr:colOff>
      <xdr:row>42</xdr:row>
      <xdr:rowOff>116417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74.1</a:t>
          </a:r>
          <a:r>
            <a:rPr kumimoji="1" lang="ja-JP" altLang="en-US" sz="1300">
              <a:latin typeface="ＭＳ Ｐゴシック" panose="020B0600070205080204" pitchFamily="50" charset="-128"/>
              <a:ea typeface="ＭＳ Ｐゴシック" panose="020B0600070205080204" pitchFamily="50" charset="-128"/>
            </a:rPr>
            <a:t>％となり、前年度と比較して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類似団体平均より高い。主な要因としては、職員数が類似団体に比べ多いことにより退職手当負担見込額が大きいことなどが考えられる。また、将来負担額の中で一番大きな割合を占めている地方債残高については、今後、中心市街地活性化公民連携事業や学校再編整備等、大規模な建設事業を予定しており、市債残高の増嵩が見込まれるが、厳しい取捨選択を行い、新規の市債発行額を抑制し、臨時財政対策債を除く残高を令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年度末で</a:t>
          </a:r>
          <a:r>
            <a:rPr kumimoji="1" lang="en-US" altLang="ja-JP" sz="1300">
              <a:latin typeface="ＭＳ Ｐゴシック" panose="020B0600070205080204" pitchFamily="50" charset="-128"/>
              <a:ea typeface="ＭＳ Ｐゴシック" panose="020B0600070205080204" pitchFamily="50" charset="-128"/>
            </a:rPr>
            <a:t>190</a:t>
          </a:r>
          <a:r>
            <a:rPr kumimoji="1" lang="ja-JP" altLang="en-US" sz="1300">
              <a:latin typeface="ＭＳ Ｐゴシック" panose="020B0600070205080204" pitchFamily="50" charset="-128"/>
              <a:ea typeface="ＭＳ Ｐゴシック" panose="020B0600070205080204" pitchFamily="50" charset="-128"/>
            </a:rPr>
            <a:t>億円程度をめざす。（令和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年度末は約</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億円）</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69366</xdr:rowOff>
    </xdr:from>
    <xdr:to>
      <xdr:col>81</xdr:col>
      <xdr:colOff>44450</xdr:colOff>
      <xdr:row>18</xdr:row>
      <xdr:rowOff>78559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3155466"/>
          <a:ext cx="8382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69366</xdr:rowOff>
    </xdr:from>
    <xdr:to>
      <xdr:col>77</xdr:col>
      <xdr:colOff>44450</xdr:colOff>
      <xdr:row>18</xdr:row>
      <xdr:rowOff>75112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155466"/>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30299</xdr:rowOff>
    </xdr:from>
    <xdr:to>
      <xdr:col>72</xdr:col>
      <xdr:colOff>203200</xdr:colOff>
      <xdr:row>18</xdr:row>
      <xdr:rowOff>75112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3116399"/>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30299</xdr:rowOff>
    </xdr:from>
    <xdr:to>
      <xdr:col>68</xdr:col>
      <xdr:colOff>152400</xdr:colOff>
      <xdr:row>19</xdr:row>
      <xdr:rowOff>7076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116399"/>
          <a:ext cx="889000" cy="14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27759</xdr:rowOff>
    </xdr:from>
    <xdr:to>
      <xdr:col>81</xdr:col>
      <xdr:colOff>95250</xdr:colOff>
      <xdr:row>18</xdr:row>
      <xdr:rowOff>129359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311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171286</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308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18566</xdr:rowOff>
    </xdr:from>
    <xdr:to>
      <xdr:col>77</xdr:col>
      <xdr:colOff>95250</xdr:colOff>
      <xdr:row>18</xdr:row>
      <xdr:rowOff>120166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31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104943</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191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24312</xdr:rowOff>
    </xdr:from>
    <xdr:to>
      <xdr:col>73</xdr:col>
      <xdr:colOff>44450</xdr:colOff>
      <xdr:row>18</xdr:row>
      <xdr:rowOff>125912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11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110688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19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150949</xdr:rowOff>
    </xdr:from>
    <xdr:to>
      <xdr:col>68</xdr:col>
      <xdr:colOff>203200</xdr:colOff>
      <xdr:row>18</xdr:row>
      <xdr:rowOff>81099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06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65876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15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127726</xdr:rowOff>
    </xdr:from>
    <xdr:to>
      <xdr:col>64</xdr:col>
      <xdr:colOff>152400</xdr:colOff>
      <xdr:row>19</xdr:row>
      <xdr:rowOff>57876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21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42653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30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人件費に係る経常収支比率は、令和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年度において</a:t>
          </a:r>
          <a:r>
            <a:rPr kumimoji="1" lang="en-US" altLang="ja-JP" sz="900">
              <a:latin typeface="ＭＳ Ｐゴシック" panose="020B0600070205080204" pitchFamily="50" charset="-128"/>
              <a:ea typeface="ＭＳ Ｐゴシック" panose="020B0600070205080204" pitchFamily="50" charset="-128"/>
            </a:rPr>
            <a:t>32.9</a:t>
          </a:r>
          <a:r>
            <a:rPr kumimoji="1" lang="ja-JP" altLang="en-US" sz="900">
              <a:latin typeface="ＭＳ Ｐゴシック" panose="020B0600070205080204" pitchFamily="50" charset="-128"/>
              <a:ea typeface="ＭＳ Ｐゴシック" panose="020B0600070205080204" pitchFamily="50" charset="-128"/>
            </a:rPr>
            <a:t>％となり、前年度と比較して</a:t>
          </a:r>
          <a:r>
            <a:rPr kumimoji="1" lang="en-US" altLang="ja-JP" sz="900">
              <a:latin typeface="ＭＳ Ｐゴシック" panose="020B0600070205080204" pitchFamily="50" charset="-128"/>
              <a:ea typeface="ＭＳ Ｐゴシック" panose="020B0600070205080204" pitchFamily="50" charset="-128"/>
            </a:rPr>
            <a:t>3.0</a:t>
          </a:r>
          <a:r>
            <a:rPr kumimoji="1" lang="ja-JP" altLang="en-US" sz="900">
              <a:latin typeface="ＭＳ Ｐゴシック" panose="020B0600070205080204" pitchFamily="50" charset="-128"/>
              <a:ea typeface="ＭＳ Ｐゴシック" panose="020B0600070205080204" pitchFamily="50" charset="-128"/>
            </a:rPr>
            <a:t>ポイント上昇し、類似団体平均より高い。主な要因としては、良質なサービスを提供するため直営にて実施している業務があることや消防事務において他町から委託を受けていることにより職員数が類似団体に比べ多いことなどが挙げられる。退職手当は、これまで支給率の見直しや退職時の特別昇給の廃止などを実施し適正な支給に努めており、また、退職手当を除く人件費についても、随時給与制度の見直しを実施し、適正な給与水準の維持に努めているところである。今後とも、財政状況・類似団体との比較・行政需要の見通しや事務事業のあり方、民間委託の状況等を踏まえるとともに、年齢構成の平準化と人事の新陳代謝、また、令和</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年</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月からの定年引上げや、再任用職員等の任用状況も考慮し、長期的な視点に立って適正な定員管理を推進する。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122428</xdr:rowOff>
    </xdr:from>
    <xdr:to>
      <xdr:col>24</xdr:col>
      <xdr:colOff>25400</xdr:colOff>
      <xdr:row>39</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3752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122428</xdr:rowOff>
    </xdr:from>
    <xdr:to>
      <xdr:col>19</xdr:col>
      <xdr:colOff>187325</xdr:colOff>
      <xdr:row>38</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375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44704</xdr:rowOff>
    </xdr:from>
    <xdr:to>
      <xdr:col>15</xdr:col>
      <xdr:colOff>98425</xdr:colOff>
      <xdr:row>38</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5980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44704</xdr:rowOff>
    </xdr:from>
    <xdr:to>
      <xdr:col>11</xdr:col>
      <xdr:colOff>9525</xdr:colOff>
      <xdr:row>38</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98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37338</xdr:rowOff>
    </xdr:from>
    <xdr:to>
      <xdr:col>24</xdr:col>
      <xdr:colOff>76200</xdr:colOff>
      <xdr:row>39</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9415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71628</xdr:rowOff>
    </xdr:from>
    <xdr:to>
      <xdr:col>20</xdr:col>
      <xdr:colOff>38100</xdr:colOff>
      <xdr:row>39</xdr:row>
      <xdr:rowOff>1778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158005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7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89916</xdr:rowOff>
    </xdr:from>
    <xdr:to>
      <xdr:col>15</xdr:col>
      <xdr:colOff>149225</xdr:colOff>
      <xdr:row>39</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4843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165354</xdr:rowOff>
    </xdr:from>
    <xdr:to>
      <xdr:col>11</xdr:col>
      <xdr:colOff>60325</xdr:colOff>
      <xdr:row>38</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80281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物件費に係る経常収支比率は、令和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a:t>
          </a:r>
          <a:r>
            <a:rPr kumimoji="1" lang="en-US" altLang="ja-JP" sz="1200">
              <a:latin typeface="ＭＳ Ｐゴシック" panose="020B0600070205080204" pitchFamily="50" charset="-128"/>
              <a:ea typeface="ＭＳ Ｐゴシック" panose="020B0600070205080204" pitchFamily="50" charset="-128"/>
            </a:rPr>
            <a:t>10.0</a:t>
          </a:r>
          <a:r>
            <a:rPr kumimoji="1" lang="ja-JP" altLang="en-US" sz="1200">
              <a:latin typeface="ＭＳ Ｐゴシック" panose="020B0600070205080204" pitchFamily="50" charset="-128"/>
              <a:ea typeface="ＭＳ Ｐゴシック" panose="020B0600070205080204" pitchFamily="50" charset="-128"/>
            </a:rPr>
            <a:t>％となり、前年度と比較して</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ポイント改善し、類似団体内で</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番目に低い水準にある。これは平成</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年度から独自に行財政改革に取り組み、公共施設の管理委託内容の見直し、民営化、また幼稚園・小学校の統廃合等を進めてきた結果である。今後とも令和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に策定した「第７次坂出市行財政改革大綱」に基づく行財政改革実施計画等により、各種専門的業務について民間委託等を順次推進していくため、それに伴い主に人件費が減少し物件費が増加することが予想され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60706</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2895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32783</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3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60706</xdr:rowOff>
    </xdr:from>
    <xdr:to>
      <xdr:col>82</xdr:col>
      <xdr:colOff>196850</xdr:colOff>
      <xdr:row>21</xdr:row>
      <xdr:rowOff>60706</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61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69850</xdr:rowOff>
    </xdr:from>
    <xdr:to>
      <xdr:col>82</xdr:col>
      <xdr:colOff>107950</xdr:colOff>
      <xdr:row>13</xdr:row>
      <xdr:rowOff>124714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29870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135145</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878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163068</xdr:rowOff>
    </xdr:from>
    <xdr:to>
      <xdr:col>82</xdr:col>
      <xdr:colOff>158750</xdr:colOff>
      <xdr:row>17</xdr:row>
      <xdr:rowOff>93218</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88138</xdr:rowOff>
    </xdr:from>
    <xdr:to>
      <xdr:col>78</xdr:col>
      <xdr:colOff>69850</xdr:colOff>
      <xdr:row>13</xdr:row>
      <xdr:rowOff>124714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169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135636</xdr:rowOff>
    </xdr:from>
    <xdr:to>
      <xdr:col>78</xdr:col>
      <xdr:colOff>120650</xdr:colOff>
      <xdr:row>17</xdr:row>
      <xdr:rowOff>65786</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50563</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96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42418</xdr:rowOff>
    </xdr:from>
    <xdr:to>
      <xdr:col>73</xdr:col>
      <xdr:colOff>180975</xdr:colOff>
      <xdr:row>13</xdr:row>
      <xdr:rowOff>88138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2712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89916</xdr:rowOff>
    </xdr:from>
    <xdr:to>
      <xdr:col>74</xdr:col>
      <xdr:colOff>31750</xdr:colOff>
      <xdr:row>17</xdr:row>
      <xdr:rowOff>20066</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4843</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91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5842</xdr:rowOff>
    </xdr:from>
    <xdr:to>
      <xdr:col>69</xdr:col>
      <xdr:colOff>92075</xdr:colOff>
      <xdr:row>13</xdr:row>
      <xdr:rowOff>42418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2346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151638</xdr:rowOff>
    </xdr:from>
    <xdr:to>
      <xdr:col>69</xdr:col>
      <xdr:colOff>142875</xdr:colOff>
      <xdr:row>16</xdr:row>
      <xdr:rowOff>81788</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66565</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80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xdr:rowOff>
    </xdr:from>
    <xdr:to>
      <xdr:col>65</xdr:col>
      <xdr:colOff>53975</xdr:colOff>
      <xdr:row>16</xdr:row>
      <xdr:rowOff>118364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7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103141</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84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19050</xdr:rowOff>
    </xdr:from>
    <xdr:to>
      <xdr:col>82</xdr:col>
      <xdr:colOff>158750</xdr:colOff>
      <xdr:row>13</xdr:row>
      <xdr:rowOff>120650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99077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73914</xdr:rowOff>
    </xdr:from>
    <xdr:to>
      <xdr:col>78</xdr:col>
      <xdr:colOff>120650</xdr:colOff>
      <xdr:row>14</xdr:row>
      <xdr:rowOff>4064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14241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071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37338</xdr:rowOff>
    </xdr:from>
    <xdr:to>
      <xdr:col>74</xdr:col>
      <xdr:colOff>31750</xdr:colOff>
      <xdr:row>13</xdr:row>
      <xdr:rowOff>138938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149115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163068</xdr:rowOff>
    </xdr:from>
    <xdr:to>
      <xdr:col>69</xdr:col>
      <xdr:colOff>142875</xdr:colOff>
      <xdr:row>13</xdr:row>
      <xdr:rowOff>93218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22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103395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1989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126492</xdr:rowOff>
    </xdr:from>
    <xdr:to>
      <xdr:col>65</xdr:col>
      <xdr:colOff>53975</xdr:colOff>
      <xdr:row>13</xdr:row>
      <xdr:rowOff>56642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1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66819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195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扶助費に係る経常収支比率は、令和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a:t>
          </a:r>
          <a:r>
            <a:rPr kumimoji="1" lang="en-US" altLang="ja-JP" sz="1200">
              <a:latin typeface="ＭＳ Ｐゴシック" panose="020B0600070205080204" pitchFamily="50" charset="-128"/>
              <a:ea typeface="ＭＳ Ｐゴシック" panose="020B0600070205080204" pitchFamily="50" charset="-128"/>
            </a:rPr>
            <a:t>9.7</a:t>
          </a:r>
          <a:r>
            <a:rPr kumimoji="1" lang="ja-JP" altLang="en-US" sz="1200">
              <a:latin typeface="ＭＳ Ｐゴシック" panose="020B0600070205080204" pitchFamily="50" charset="-128"/>
              <a:ea typeface="ＭＳ Ｐゴシック" panose="020B0600070205080204" pitchFamily="50" charset="-128"/>
            </a:rPr>
            <a:t>％となり、前年度と比較して増減はなく、類似団体平均も下回っている。主な要因の一つとして、令和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年国勢調査の結果を受け、令和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決算より本市の属する市町村類型が変わり、比較対象となる市町村が大きく変わったことが挙げられる。また、内訳としては、児童福祉費が低いことなどが挙げられる。市民生活の安定と市民福祉の充実のため、職員数の適正化をはじめとして、行政のスリム化や徹底したコストの削減を図り、効率的な行財政運営に努めていく。</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79375</xdr:rowOff>
    </xdr:from>
    <xdr:to>
      <xdr:col>24</xdr:col>
      <xdr:colOff>25400</xdr:colOff>
      <xdr:row>54</xdr:row>
      <xdr:rowOff>79375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37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79375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281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3281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98425</xdr:rowOff>
    </xdr:from>
    <xdr:to>
      <xdr:col>11</xdr:col>
      <xdr:colOff>9525</xdr:colOff>
      <xdr:row>55</xdr:row>
      <xdr:rowOff>3175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567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28575</xdr:rowOff>
    </xdr:from>
    <xdr:to>
      <xdr:col>24</xdr:col>
      <xdr:colOff>76200</xdr:colOff>
      <xdr:row>54</xdr:row>
      <xdr:rowOff>130175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45102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28575</xdr:rowOff>
    </xdr:from>
    <xdr:to>
      <xdr:col>20</xdr:col>
      <xdr:colOff>38100</xdr:colOff>
      <xdr:row>54</xdr:row>
      <xdr:rowOff>130175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140352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55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47625</xdr:rowOff>
    </xdr:from>
    <xdr:to>
      <xdr:col>11</xdr:col>
      <xdr:colOff>60325</xdr:colOff>
      <xdr:row>54</xdr:row>
      <xdr:rowOff>149225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0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159402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7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123825</xdr:rowOff>
    </xdr:from>
    <xdr:to>
      <xdr:col>6</xdr:col>
      <xdr:colOff>171450</xdr:colOff>
      <xdr:row>55</xdr:row>
      <xdr:rowOff>53975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8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38752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6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％となり、前年度と比較して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ポイント上昇し、類似団体平均より高い。主な要因としては、高齢化に伴う後期高齢者医療事業や介護保険事業への繰出金が増嵩していることなどが挙げられる。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53848</xdr:rowOff>
    </xdr:from>
    <xdr:to>
      <xdr:col>82</xdr:col>
      <xdr:colOff>107950</xdr:colOff>
      <xdr:row>58</xdr:row>
      <xdr:rowOff>108712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9979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44704</xdr:rowOff>
    </xdr:from>
    <xdr:to>
      <xdr:col>78</xdr:col>
      <xdr:colOff>69850</xdr:colOff>
      <xdr:row>58</xdr:row>
      <xdr:rowOff>53848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9888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8128</xdr:rowOff>
    </xdr:from>
    <xdr:to>
      <xdr:col>73</xdr:col>
      <xdr:colOff>180975</xdr:colOff>
      <xdr:row>58</xdr:row>
      <xdr:rowOff>44704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522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8128</xdr:rowOff>
    </xdr:from>
    <xdr:to>
      <xdr:col>69</xdr:col>
      <xdr:colOff>92075</xdr:colOff>
      <xdr:row>58</xdr:row>
      <xdr:rowOff>72136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522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57912</xdr:rowOff>
    </xdr:from>
    <xdr:to>
      <xdr:col>82</xdr:col>
      <xdr:colOff>158750</xdr:colOff>
      <xdr:row>58</xdr:row>
      <xdr:rowOff>159512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00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29989</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7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xdr:rowOff>
    </xdr:from>
    <xdr:to>
      <xdr:col>78</xdr:col>
      <xdr:colOff>120650</xdr:colOff>
      <xdr:row>58</xdr:row>
      <xdr:rowOff>104648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4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89425</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033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165354</xdr:rowOff>
    </xdr:from>
    <xdr:to>
      <xdr:col>74</xdr:col>
      <xdr:colOff>31750</xdr:colOff>
      <xdr:row>58</xdr:row>
      <xdr:rowOff>95504</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80281</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2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128778</xdr:rowOff>
    </xdr:from>
    <xdr:to>
      <xdr:col>69</xdr:col>
      <xdr:colOff>142875</xdr:colOff>
      <xdr:row>58</xdr:row>
      <xdr:rowOff>58928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43705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21336</xdr:rowOff>
    </xdr:from>
    <xdr:to>
      <xdr:col>65</xdr:col>
      <xdr:colOff>53975</xdr:colOff>
      <xdr:row>58</xdr:row>
      <xdr:rowOff>122936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107713</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05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補助費等に係る経常収支比率は、令和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a:t>
          </a:r>
          <a:r>
            <a:rPr kumimoji="1" lang="en-US" altLang="ja-JP" sz="1200">
              <a:latin typeface="ＭＳ Ｐゴシック" panose="020B0600070205080204" pitchFamily="50" charset="-128"/>
              <a:ea typeface="ＭＳ Ｐゴシック" panose="020B0600070205080204" pitchFamily="50" charset="-128"/>
            </a:rPr>
            <a:t>8.6</a:t>
          </a:r>
          <a:r>
            <a:rPr kumimoji="1" lang="ja-JP" altLang="en-US" sz="1200">
              <a:latin typeface="ＭＳ Ｐゴシック" panose="020B0600070205080204" pitchFamily="50" charset="-128"/>
              <a:ea typeface="ＭＳ Ｐゴシック" panose="020B0600070205080204" pitchFamily="50" charset="-128"/>
            </a:rPr>
            <a:t>％となり、前年度と比較して</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ポイント改善し、類似団体平均より低い。主な要因としては、一部事務組合に対する負担金が類似団体に比べ低いことなどが挙げられる。本市のこれまでの主な取組としては、平成</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年度から各種協議会等に対する補助金・負担金等の予算を</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ヵ年で</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％削減し、その後も補助金等交付規則等を制定し適正化を図ってきた。今後とも行政の責任分野、経費負担の在り方、行政効果等を精査し、関係者の理解を得ながら補助金等の整理合理化に努める。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35</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2089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133858</xdr:rowOff>
    </xdr:from>
    <xdr:to>
      <xdr:col>78</xdr:col>
      <xdr:colOff>69850</xdr:colOff>
      <xdr:row>35</xdr:row>
      <xdr:rowOff>170434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1346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133858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1208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120142</xdr:rowOff>
    </xdr:from>
    <xdr:to>
      <xdr:col>69</xdr:col>
      <xdr:colOff>92075</xdr:colOff>
      <xdr:row>35</xdr:row>
      <xdr:rowOff>143002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1208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85869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1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119634</xdr:rowOff>
    </xdr:from>
    <xdr:to>
      <xdr:col>78</xdr:col>
      <xdr:colOff>120650</xdr:colOff>
      <xdr:row>36</xdr:row>
      <xdr:rowOff>49784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83058</xdr:rowOff>
    </xdr:from>
    <xdr:to>
      <xdr:col>74</xdr:col>
      <xdr:colOff>31750</xdr:colOff>
      <xdr:row>36</xdr:row>
      <xdr:rowOff>13208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23385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69342</xdr:rowOff>
    </xdr:from>
    <xdr:to>
      <xdr:col>69</xdr:col>
      <xdr:colOff>142875</xdr:colOff>
      <xdr:row>35</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9669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公債費に係る経常収支比率は、令和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％となり、前年度と比較して</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ポイント改善し、類似団体平均を若干下回っている。本市では、平成</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年度にかけて実施した「坂出駅周辺整備主要プロジェクト」、ならびに平成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年度にかけて実施した「土地開発公社経営健全化計画」に基づく買戻しに伴う公債費の償還は終了した一方で、新庁舎建設や令和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月から供用開始した学校給食センターの建設に係る公債費の増嵩が見込まれる。今後とも事業の厳しい取捨選択を行い、新規発行を極力抑制し将来に過大な負担を残さないよう努める。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11480"/>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142239</xdr:rowOff>
    </xdr:from>
    <xdr:to>
      <xdr:col>19</xdr:col>
      <xdr:colOff>187325</xdr:colOff>
      <xdr:row>76</xdr:row>
      <xdr:rowOff>157480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724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76</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191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88900</xdr:rowOff>
    </xdr:from>
    <xdr:to>
      <xdr:col>11</xdr:col>
      <xdr:colOff>9525</xdr:colOff>
      <xdr:row>76</xdr:row>
      <xdr:rowOff>149861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191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91439</xdr:rowOff>
    </xdr:from>
    <xdr:to>
      <xdr:col>20</xdr:col>
      <xdr:colOff>38100</xdr:colOff>
      <xdr:row>77</xdr:row>
      <xdr:rowOff>21589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31767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106680</xdr:rowOff>
    </xdr:from>
    <xdr:to>
      <xdr:col>15</xdr:col>
      <xdr:colOff>149225</xdr:colOff>
      <xdr:row>77</xdr:row>
      <xdr:rowOff>36830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47007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99061</xdr:rowOff>
    </xdr:from>
    <xdr:to>
      <xdr:col>6</xdr:col>
      <xdr:colOff>171450</xdr:colOff>
      <xdr:row>77</xdr:row>
      <xdr:rowOff>29211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39387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76.0</a:t>
          </a:r>
          <a:r>
            <a:rPr kumimoji="1" lang="ja-JP" altLang="en-US" sz="1300">
              <a:latin typeface="ＭＳ Ｐゴシック" panose="020B0600070205080204" pitchFamily="50" charset="-128"/>
              <a:ea typeface="ＭＳ Ｐゴシック" panose="020B0600070205080204" pitchFamily="50" charset="-128"/>
            </a:rPr>
            <a:t>％となり、前年度と比較して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ポイント上昇したものの、類似団体平均を下回っている。内訳について、主に人件費が高いものの物件費と補助費等が平均より低いことにより、全体としては類似団体平均を下回っている。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85852</xdr:rowOff>
    </xdr:from>
    <xdr:to>
      <xdr:col>82</xdr:col>
      <xdr:colOff>107950</xdr:colOff>
      <xdr:row>75</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77315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40132</xdr:rowOff>
    </xdr:from>
    <xdr:to>
      <xdr:col>78</xdr:col>
      <xdr:colOff>69850</xdr:colOff>
      <xdr:row>74</xdr:row>
      <xdr:rowOff>85852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274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74422</xdr:rowOff>
    </xdr:from>
    <xdr:to>
      <xdr:col>73</xdr:col>
      <xdr:colOff>180975</xdr:colOff>
      <xdr:row>74</xdr:row>
      <xdr:rowOff>40132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9027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74422</xdr:rowOff>
    </xdr:from>
    <xdr:to>
      <xdr:col>69</xdr:col>
      <xdr:colOff>92075</xdr:colOff>
      <xdr:row>74</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9027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121920</xdr:rowOff>
    </xdr:from>
    <xdr:to>
      <xdr:col>82</xdr:col>
      <xdr:colOff>158750</xdr:colOff>
      <xdr:row>75</xdr:row>
      <xdr:rowOff>52070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138447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35052</xdr:rowOff>
    </xdr:from>
    <xdr:to>
      <xdr:col>78</xdr:col>
      <xdr:colOff>120650</xdr:colOff>
      <xdr:row>74</xdr:row>
      <xdr:rowOff>136652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146829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9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160782</xdr:rowOff>
    </xdr:from>
    <xdr:to>
      <xdr:col>74</xdr:col>
      <xdr:colOff>31750</xdr:colOff>
      <xdr:row>74</xdr:row>
      <xdr:rowOff>90932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67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101109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4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23622</xdr:rowOff>
    </xdr:from>
    <xdr:to>
      <xdr:col>69</xdr:col>
      <xdr:colOff>142875</xdr:colOff>
      <xdr:row>73</xdr:row>
      <xdr:rowOff>125222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5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135399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30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156210</xdr:rowOff>
    </xdr:from>
    <xdr:to>
      <xdr:col>65</xdr:col>
      <xdr:colOff>53975</xdr:colOff>
      <xdr:row>74</xdr:row>
      <xdr:rowOff>86360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96537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148120</xdr:rowOff>
    </xdr:from>
    <xdr:to>
      <xdr:col>29</xdr:col>
      <xdr:colOff>127000</xdr:colOff>
      <xdr:row>17</xdr:row>
      <xdr:rowOff>88316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38945"/>
          <a:ext cx="647700" cy="111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88316</xdr:rowOff>
    </xdr:from>
    <xdr:to>
      <xdr:col>26</xdr:col>
      <xdr:colOff>50800</xdr:colOff>
      <xdr:row>17</xdr:row>
      <xdr:rowOff>122936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50591"/>
          <a:ext cx="698500" cy="34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122936</xdr:rowOff>
    </xdr:from>
    <xdr:to>
      <xdr:col>22</xdr:col>
      <xdr:colOff>114300</xdr:colOff>
      <xdr:row>17</xdr:row>
      <xdr:rowOff>161823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85211"/>
          <a:ext cx="698500" cy="38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161823</xdr:rowOff>
    </xdr:from>
    <xdr:to>
      <xdr:col>18</xdr:col>
      <xdr:colOff>177800</xdr:colOff>
      <xdr:row>18</xdr:row>
      <xdr:rowOff>18733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24098"/>
          <a:ext cx="698500" cy="28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97320</xdr:rowOff>
    </xdr:from>
    <xdr:to>
      <xdr:col>29</xdr:col>
      <xdr:colOff>177800</xdr:colOff>
      <xdr:row>17</xdr:row>
      <xdr:rowOff>27470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88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113847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3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37516</xdr:rowOff>
    </xdr:from>
    <xdr:to>
      <xdr:col>26</xdr:col>
      <xdr:colOff>101600</xdr:colOff>
      <xdr:row>17</xdr:row>
      <xdr:rowOff>139116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99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149293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68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72136</xdr:rowOff>
    </xdr:from>
    <xdr:to>
      <xdr:col>22</xdr:col>
      <xdr:colOff>165100</xdr:colOff>
      <xdr:row>18</xdr:row>
      <xdr:rowOff>2286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34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12463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0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111023</xdr:rowOff>
    </xdr:from>
    <xdr:to>
      <xdr:col>19</xdr:col>
      <xdr:colOff>38100</xdr:colOff>
      <xdr:row>18</xdr:row>
      <xdr:rowOff>41173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3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51350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139383</xdr:rowOff>
    </xdr:from>
    <xdr:to>
      <xdr:col>15</xdr:col>
      <xdr:colOff>101600</xdr:colOff>
      <xdr:row>18</xdr:row>
      <xdr:rowOff>69533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01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79710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7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7932</xdr:rowOff>
    </xdr:from>
    <xdr:to>
      <xdr:col>29</xdr:col>
      <xdr:colOff>127000</xdr:colOff>
      <xdr:row>35</xdr:row>
      <xdr:rowOff>33796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18282"/>
          <a:ext cx="647700" cy="25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7932</xdr:rowOff>
    </xdr:from>
    <xdr:to>
      <xdr:col>26</xdr:col>
      <xdr:colOff>50800</xdr:colOff>
      <xdr:row>35</xdr:row>
      <xdr:rowOff>18545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618282"/>
          <a:ext cx="698500" cy="10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18545</xdr:rowOff>
    </xdr:from>
    <xdr:to>
      <xdr:col>22</xdr:col>
      <xdr:colOff>114300</xdr:colOff>
      <xdr:row>35</xdr:row>
      <xdr:rowOff>50974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28895"/>
          <a:ext cx="698500" cy="324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48950</xdr:rowOff>
    </xdr:from>
    <xdr:to>
      <xdr:col>18</xdr:col>
      <xdr:colOff>177800</xdr:colOff>
      <xdr:row>35</xdr:row>
      <xdr:rowOff>50974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59300"/>
          <a:ext cx="698500" cy="2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325896</xdr:rowOff>
    </xdr:from>
    <xdr:to>
      <xdr:col>29</xdr:col>
      <xdr:colOff>177800</xdr:colOff>
      <xdr:row>35</xdr:row>
      <xdr:rowOff>84596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93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170973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38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300032</xdr:rowOff>
    </xdr:from>
    <xdr:to>
      <xdr:col>26</xdr:col>
      <xdr:colOff>101600</xdr:colOff>
      <xdr:row>35</xdr:row>
      <xdr:rowOff>58732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67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68909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36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310645</xdr:rowOff>
    </xdr:from>
    <xdr:to>
      <xdr:col>22</xdr:col>
      <xdr:colOff>165100</xdr:colOff>
      <xdr:row>35</xdr:row>
      <xdr:rowOff>69345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78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79523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46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174</xdr:rowOff>
    </xdr:from>
    <xdr:to>
      <xdr:col>19</xdr:col>
      <xdr:colOff>38100</xdr:colOff>
      <xdr:row>35</xdr:row>
      <xdr:rowOff>101774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10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111951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79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341050</xdr:rowOff>
    </xdr:from>
    <xdr:to>
      <xdr:col>15</xdr:col>
      <xdr:colOff>101600</xdr:colOff>
      <xdr:row>35</xdr:row>
      <xdr:rowOff>99750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08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109926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7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131862</xdr:rowOff>
    </xdr:from>
    <xdr:to>
      <xdr:col>24</xdr:col>
      <xdr:colOff>63500</xdr:colOff>
      <xdr:row>34</xdr:row>
      <xdr:rowOff>9790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18262"/>
          <a:ext cx="838200" cy="22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9790</xdr:rowOff>
    </xdr:from>
    <xdr:to>
      <xdr:col>19</xdr:col>
      <xdr:colOff>177800</xdr:colOff>
      <xdr:row>34</xdr:row>
      <xdr:rowOff>23816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39090"/>
          <a:ext cx="889000" cy="14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23816</xdr:rowOff>
    </xdr:from>
    <xdr:to>
      <xdr:col>15</xdr:col>
      <xdr:colOff>50800</xdr:colOff>
      <xdr:row>34</xdr:row>
      <xdr:rowOff>84493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53116"/>
          <a:ext cx="889000" cy="60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84493</xdr:rowOff>
    </xdr:from>
    <xdr:to>
      <xdr:col>10</xdr:col>
      <xdr:colOff>114300</xdr:colOff>
      <xdr:row>34</xdr:row>
      <xdr:rowOff>141774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13793"/>
          <a:ext cx="889000" cy="5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81062</xdr:rowOff>
    </xdr:from>
    <xdr:to>
      <xdr:col>24</xdr:col>
      <xdr:colOff>114300</xdr:colOff>
      <xdr:row>33</xdr:row>
      <xdr:rowOff>11212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6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103939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1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130440</xdr:rowOff>
    </xdr:from>
    <xdr:to>
      <xdr:col>20</xdr:col>
      <xdr:colOff>38100</xdr:colOff>
      <xdr:row>34</xdr:row>
      <xdr:rowOff>60590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77117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56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144466</xdr:rowOff>
    </xdr:from>
    <xdr:to>
      <xdr:col>15</xdr:col>
      <xdr:colOff>101600</xdr:colOff>
      <xdr:row>34</xdr:row>
      <xdr:rowOff>74616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91143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5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33693</xdr:rowOff>
    </xdr:from>
    <xdr:to>
      <xdr:col>10</xdr:col>
      <xdr:colOff>165100</xdr:colOff>
      <xdr:row>34</xdr:row>
      <xdr:rowOff>135293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6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151820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90974</xdr:rowOff>
    </xdr:from>
    <xdr:to>
      <xdr:col>6</xdr:col>
      <xdr:colOff>38100</xdr:colOff>
      <xdr:row>35</xdr:row>
      <xdr:rowOff>21124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2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37651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95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27911</xdr:rowOff>
    </xdr:from>
    <xdr:to>
      <xdr:col>24</xdr:col>
      <xdr:colOff>63500</xdr:colOff>
      <xdr:row>58</xdr:row>
      <xdr:rowOff>53488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72011"/>
          <a:ext cx="838200" cy="2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131884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904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53488</xdr:rowOff>
    </xdr:from>
    <xdr:to>
      <xdr:col>19</xdr:col>
      <xdr:colOff>177800</xdr:colOff>
      <xdr:row>58</xdr:row>
      <xdr:rowOff>62165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97588"/>
          <a:ext cx="889000" cy="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62165</xdr:rowOff>
    </xdr:from>
    <xdr:to>
      <xdr:col>15</xdr:col>
      <xdr:colOff>50800</xdr:colOff>
      <xdr:row>58</xdr:row>
      <xdr:rowOff>71904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06265"/>
          <a:ext cx="889000" cy="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65513</xdr:rowOff>
    </xdr:from>
    <xdr:to>
      <xdr:col>10</xdr:col>
      <xdr:colOff>114300</xdr:colOff>
      <xdr:row>58</xdr:row>
      <xdr:rowOff>71904</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09613"/>
          <a:ext cx="889000" cy="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122514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148561</xdr:rowOff>
    </xdr:from>
    <xdr:to>
      <xdr:col>24</xdr:col>
      <xdr:colOff>114300</xdr:colOff>
      <xdr:row>58</xdr:row>
      <xdr:rowOff>78711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2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107938</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70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2688</xdr:rowOff>
    </xdr:from>
    <xdr:to>
      <xdr:col>20</xdr:col>
      <xdr:colOff>38100</xdr:colOff>
      <xdr:row>58</xdr:row>
      <xdr:rowOff>104288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95415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3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11365</xdr:rowOff>
    </xdr:from>
    <xdr:to>
      <xdr:col>15</xdr:col>
      <xdr:colOff>101600</xdr:colOff>
      <xdr:row>58</xdr:row>
      <xdr:rowOff>112965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104092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4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21104</xdr:rowOff>
    </xdr:from>
    <xdr:to>
      <xdr:col>10</xdr:col>
      <xdr:colOff>165100</xdr:colOff>
      <xdr:row>58</xdr:row>
      <xdr:rowOff>122704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113831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14713</xdr:rowOff>
    </xdr:from>
    <xdr:to>
      <xdr:col>6</xdr:col>
      <xdr:colOff>38100</xdr:colOff>
      <xdr:row>58</xdr:row>
      <xdr:rowOff>116313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107440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5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51727</xdr:rowOff>
    </xdr:from>
    <xdr:to>
      <xdr:col>24</xdr:col>
      <xdr:colOff>63500</xdr:colOff>
      <xdr:row>78</xdr:row>
      <xdr:rowOff>68072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424827"/>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68072</xdr:rowOff>
    </xdr:from>
    <xdr:to>
      <xdr:col>19</xdr:col>
      <xdr:colOff>177800</xdr:colOff>
      <xdr:row>78</xdr:row>
      <xdr:rowOff>81102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41172"/>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70510</xdr:rowOff>
    </xdr:from>
    <xdr:to>
      <xdr:col>15</xdr:col>
      <xdr:colOff>50800</xdr:colOff>
      <xdr:row>78</xdr:row>
      <xdr:rowOff>81102</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43610"/>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70510</xdr:rowOff>
    </xdr:from>
    <xdr:to>
      <xdr:col>10</xdr:col>
      <xdr:colOff>114300</xdr:colOff>
      <xdr:row>78</xdr:row>
      <xdr:rowOff>82398</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43610"/>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927</xdr:rowOff>
    </xdr:from>
    <xdr:to>
      <xdr:col>24</xdr:col>
      <xdr:colOff>114300</xdr:colOff>
      <xdr:row>78</xdr:row>
      <xdr:rowOff>102527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7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150804</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5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17272</xdr:rowOff>
    </xdr:from>
    <xdr:to>
      <xdr:col>20</xdr:col>
      <xdr:colOff>38100</xdr:colOff>
      <xdr:row>78</xdr:row>
      <xdr:rowOff>118872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9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109999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8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30302</xdr:rowOff>
    </xdr:from>
    <xdr:to>
      <xdr:col>15</xdr:col>
      <xdr:colOff>101600</xdr:colOff>
      <xdr:row>78</xdr:row>
      <xdr:rowOff>131902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0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123029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9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19710</xdr:rowOff>
    </xdr:from>
    <xdr:to>
      <xdr:col>10</xdr:col>
      <xdr:colOff>165100</xdr:colOff>
      <xdr:row>78</xdr:row>
      <xdr:rowOff>121310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112437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48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31598</xdr:rowOff>
    </xdr:from>
    <xdr:to>
      <xdr:col>6</xdr:col>
      <xdr:colOff>38100</xdr:colOff>
      <xdr:row>78</xdr:row>
      <xdr:rowOff>133198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0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124325</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9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129087</xdr:rowOff>
    </xdr:from>
    <xdr:to>
      <xdr:col>24</xdr:col>
      <xdr:colOff>63500</xdr:colOff>
      <xdr:row>97</xdr:row>
      <xdr:rowOff>139286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759737"/>
          <a:ext cx="838200" cy="1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139286</xdr:rowOff>
    </xdr:from>
    <xdr:to>
      <xdr:col>19</xdr:col>
      <xdr:colOff>177800</xdr:colOff>
      <xdr:row>98</xdr:row>
      <xdr:rowOff>99532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69936"/>
          <a:ext cx="889000" cy="13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158652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44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91379</xdr:rowOff>
    </xdr:from>
    <xdr:to>
      <xdr:col>15</xdr:col>
      <xdr:colOff>50800</xdr:colOff>
      <xdr:row>98</xdr:row>
      <xdr:rowOff>99532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22029"/>
          <a:ext cx="889000" cy="17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91379</xdr:rowOff>
    </xdr:from>
    <xdr:to>
      <xdr:col>10</xdr:col>
      <xdr:colOff>114300</xdr:colOff>
      <xdr:row>99</xdr:row>
      <xdr:rowOff>4772</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22029"/>
          <a:ext cx="889000" cy="25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78287</xdr:rowOff>
    </xdr:from>
    <xdr:to>
      <xdr:col>24</xdr:col>
      <xdr:colOff>114300</xdr:colOff>
      <xdr:row>98</xdr:row>
      <xdr:rowOff>8437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7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56714</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687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88486</xdr:rowOff>
    </xdr:from>
    <xdr:to>
      <xdr:col>20</xdr:col>
      <xdr:colOff>38100</xdr:colOff>
      <xdr:row>98</xdr:row>
      <xdr:rowOff>18636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71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9763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81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48732</xdr:rowOff>
    </xdr:from>
    <xdr:to>
      <xdr:col>15</xdr:col>
      <xdr:colOff>101600</xdr:colOff>
      <xdr:row>98</xdr:row>
      <xdr:rowOff>150332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5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141459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43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40579</xdr:rowOff>
    </xdr:from>
    <xdr:to>
      <xdr:col>10</xdr:col>
      <xdr:colOff>165100</xdr:colOff>
      <xdr:row>97</xdr:row>
      <xdr:rowOff>142179</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133306</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6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125422</xdr:rowOff>
    </xdr:from>
    <xdr:to>
      <xdr:col>6</xdr:col>
      <xdr:colOff>38100</xdr:colOff>
      <xdr:row>99</xdr:row>
      <xdr:rowOff>55572</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2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72099</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670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126761</xdr:rowOff>
    </xdr:from>
    <xdr:to>
      <xdr:col>55</xdr:col>
      <xdr:colOff>0</xdr:colOff>
      <xdr:row>36</xdr:row>
      <xdr:rowOff>170675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98961"/>
          <a:ext cx="838200" cy="4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118036</xdr:rowOff>
    </xdr:from>
    <xdr:to>
      <xdr:col>50</xdr:col>
      <xdr:colOff>114300</xdr:colOff>
      <xdr:row>36</xdr:row>
      <xdr:rowOff>126761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90236"/>
          <a:ext cx="889000" cy="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118036</xdr:rowOff>
    </xdr:from>
    <xdr:to>
      <xdr:col>45</xdr:col>
      <xdr:colOff>177800</xdr:colOff>
      <xdr:row>37</xdr:row>
      <xdr:rowOff>45158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90236"/>
          <a:ext cx="889000" cy="9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120216</xdr:rowOff>
    </xdr:from>
    <xdr:to>
      <xdr:col>41</xdr:col>
      <xdr:colOff>50800</xdr:colOff>
      <xdr:row>37</xdr:row>
      <xdr:rowOff>45158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606616"/>
          <a:ext cx="889000" cy="78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119875</xdr:rowOff>
    </xdr:from>
    <xdr:to>
      <xdr:col>55</xdr:col>
      <xdr:colOff>50800</xdr:colOff>
      <xdr:row>37</xdr:row>
      <xdr:rowOff>50025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98302</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7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75961</xdr:rowOff>
    </xdr:from>
    <xdr:to>
      <xdr:col>50</xdr:col>
      <xdr:colOff>165100</xdr:colOff>
      <xdr:row>37</xdr:row>
      <xdr:rowOff>6111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4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22638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02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67236</xdr:rowOff>
    </xdr:from>
    <xdr:to>
      <xdr:col>46</xdr:col>
      <xdr:colOff>38100</xdr:colOff>
      <xdr:row>36</xdr:row>
      <xdr:rowOff>168836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3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13913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01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165808</xdr:rowOff>
    </xdr:from>
    <xdr:to>
      <xdr:col>41</xdr:col>
      <xdr:colOff>101600</xdr:colOff>
      <xdr:row>37</xdr:row>
      <xdr:rowOff>95958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3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87085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3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69416</xdr:rowOff>
    </xdr:from>
    <xdr:to>
      <xdr:col>36</xdr:col>
      <xdr:colOff>165100</xdr:colOff>
      <xdr:row>32</xdr:row>
      <xdr:rowOff>171016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162143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4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162397</xdr:rowOff>
    </xdr:from>
    <xdr:to>
      <xdr:col>55</xdr:col>
      <xdr:colOff>0</xdr:colOff>
      <xdr:row>56</xdr:row>
      <xdr:rowOff>115751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592147"/>
          <a:ext cx="838200" cy="12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38996</xdr:rowOff>
    </xdr:from>
    <xdr:to>
      <xdr:col>50</xdr:col>
      <xdr:colOff>114300</xdr:colOff>
      <xdr:row>56</xdr:row>
      <xdr:rowOff>115751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297296"/>
          <a:ext cx="889000" cy="419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38996</xdr:rowOff>
    </xdr:from>
    <xdr:to>
      <xdr:col>45</xdr:col>
      <xdr:colOff>177800</xdr:colOff>
      <xdr:row>55</xdr:row>
      <xdr:rowOff>82865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297296"/>
          <a:ext cx="889000" cy="215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23789</xdr:rowOff>
    </xdr:from>
    <xdr:to>
      <xdr:col>41</xdr:col>
      <xdr:colOff>50800</xdr:colOff>
      <xdr:row>55</xdr:row>
      <xdr:rowOff>82865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453539"/>
          <a:ext cx="889000" cy="5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111597</xdr:rowOff>
    </xdr:from>
    <xdr:to>
      <xdr:col>55</xdr:col>
      <xdr:colOff>50800</xdr:colOff>
      <xdr:row>56</xdr:row>
      <xdr:rowOff>41747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4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134474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9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64951</xdr:rowOff>
    </xdr:from>
    <xdr:to>
      <xdr:col>50</xdr:col>
      <xdr:colOff>165100</xdr:colOff>
      <xdr:row>56</xdr:row>
      <xdr:rowOff>166551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6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157678</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5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159646</xdr:rowOff>
    </xdr:from>
    <xdr:to>
      <xdr:col>46</xdr:col>
      <xdr:colOff>38100</xdr:colOff>
      <xdr:row>54</xdr:row>
      <xdr:rowOff>89796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24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106323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02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32065</xdr:rowOff>
    </xdr:from>
    <xdr:to>
      <xdr:col>41</xdr:col>
      <xdr:colOff>101600</xdr:colOff>
      <xdr:row>55</xdr:row>
      <xdr:rowOff>133665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4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150192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23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144439</xdr:rowOff>
    </xdr:from>
    <xdr:to>
      <xdr:col>36</xdr:col>
      <xdr:colOff>165100</xdr:colOff>
      <xdr:row>55</xdr:row>
      <xdr:rowOff>74589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40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91116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17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10807</xdr:rowOff>
    </xdr:from>
    <xdr:to>
      <xdr:col>55</xdr:col>
      <xdr:colOff>0</xdr:colOff>
      <xdr:row>79</xdr:row>
      <xdr:rowOff>26581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55357"/>
          <a:ext cx="8382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6712</xdr:rowOff>
    </xdr:from>
    <xdr:to>
      <xdr:col>50</xdr:col>
      <xdr:colOff>114300</xdr:colOff>
      <xdr:row>79</xdr:row>
      <xdr:rowOff>10807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2865462"/>
          <a:ext cx="889000" cy="68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6712</xdr:rowOff>
    </xdr:from>
    <xdr:to>
      <xdr:col>45</xdr:col>
      <xdr:colOff>177800</xdr:colOff>
      <xdr:row>79</xdr:row>
      <xdr:rowOff>39745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2865462"/>
          <a:ext cx="889000" cy="71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166484</xdr:rowOff>
    </xdr:from>
    <xdr:to>
      <xdr:col>41</xdr:col>
      <xdr:colOff>50800</xdr:colOff>
      <xdr:row>79</xdr:row>
      <xdr:rowOff>39745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39584"/>
          <a:ext cx="889000" cy="4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147231</xdr:rowOff>
    </xdr:from>
    <xdr:to>
      <xdr:col>55</xdr:col>
      <xdr:colOff>50800</xdr:colOff>
      <xdr:row>79</xdr:row>
      <xdr:rowOff>77381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62158</xdr:rowOff>
    </xdr:from>
    <xdr:ext cx="378565"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35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131457</xdr:rowOff>
    </xdr:from>
    <xdr:to>
      <xdr:col>50</xdr:col>
      <xdr:colOff>165100</xdr:colOff>
      <xdr:row>79</xdr:row>
      <xdr:rowOff>61607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0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52734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597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127362</xdr:rowOff>
    </xdr:from>
    <xdr:to>
      <xdr:col>46</xdr:col>
      <xdr:colOff>38100</xdr:colOff>
      <xdr:row>75</xdr:row>
      <xdr:rowOff>57512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281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74039</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58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160395</xdr:rowOff>
    </xdr:from>
    <xdr:to>
      <xdr:col>41</xdr:col>
      <xdr:colOff>101600</xdr:colOff>
      <xdr:row>79</xdr:row>
      <xdr:rowOff>90545</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3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81672</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26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115684</xdr:rowOff>
    </xdr:from>
    <xdr:to>
      <xdr:col>36</xdr:col>
      <xdr:colOff>165100</xdr:colOff>
      <xdr:row>79</xdr:row>
      <xdr:rowOff>45834</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8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36961</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8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90932</xdr:rowOff>
    </xdr:from>
    <xdr:to>
      <xdr:col>55</xdr:col>
      <xdr:colOff>0</xdr:colOff>
      <xdr:row>97</xdr:row>
      <xdr:rowOff>23177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50132"/>
          <a:ext cx="838200" cy="10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110313</xdr:rowOff>
    </xdr:from>
    <xdr:to>
      <xdr:col>50</xdr:col>
      <xdr:colOff>114300</xdr:colOff>
      <xdr:row>97</xdr:row>
      <xdr:rowOff>23177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569513"/>
          <a:ext cx="889000" cy="8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107455</xdr:rowOff>
    </xdr:from>
    <xdr:to>
      <xdr:col>45</xdr:col>
      <xdr:colOff>177800</xdr:colOff>
      <xdr:row>96</xdr:row>
      <xdr:rowOff>110313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395205"/>
          <a:ext cx="889000" cy="17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68948</xdr:rowOff>
    </xdr:from>
    <xdr:to>
      <xdr:col>41</xdr:col>
      <xdr:colOff>50800</xdr:colOff>
      <xdr:row>95</xdr:row>
      <xdr:rowOff>107455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356698"/>
          <a:ext cx="889000" cy="3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135729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9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40132</xdr:rowOff>
    </xdr:from>
    <xdr:to>
      <xdr:col>55</xdr:col>
      <xdr:colOff>50800</xdr:colOff>
      <xdr:row>96</xdr:row>
      <xdr:rowOff>141732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49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63009</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35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143827</xdr:rowOff>
    </xdr:from>
    <xdr:to>
      <xdr:col>50</xdr:col>
      <xdr:colOff>165100</xdr:colOff>
      <xdr:row>97</xdr:row>
      <xdr:rowOff>73977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60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90504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37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59513</xdr:rowOff>
    </xdr:from>
    <xdr:to>
      <xdr:col>46</xdr:col>
      <xdr:colOff>38100</xdr:colOff>
      <xdr:row>96</xdr:row>
      <xdr:rowOff>161113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51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6190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293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56655</xdr:rowOff>
    </xdr:from>
    <xdr:to>
      <xdr:col>41</xdr:col>
      <xdr:colOff>101600</xdr:colOff>
      <xdr:row>95</xdr:row>
      <xdr:rowOff>158255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3332</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11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18148</xdr:rowOff>
    </xdr:from>
    <xdr:to>
      <xdr:col>36</xdr:col>
      <xdr:colOff>165100</xdr:colOff>
      <xdr:row>95</xdr:row>
      <xdr:rowOff>119748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3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136275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08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98846</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396"/>
          <a:ext cx="8382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98846</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5396"/>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98509</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059"/>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98509</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flipV="1">
          <a:off x="12814300" y="6785059"/>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48046</xdr:rowOff>
    </xdr:from>
    <xdr:to>
      <xdr:col>81</xdr:col>
      <xdr:colOff>101600</xdr:colOff>
      <xdr:row>39</xdr:row>
      <xdr:rowOff>149646</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140773</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47709</xdr:rowOff>
    </xdr:from>
    <xdr:to>
      <xdr:col>72</xdr:col>
      <xdr:colOff>38100</xdr:colOff>
      <xdr:row>39</xdr:row>
      <xdr:rowOff>149309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140436</xdr:rowOff>
    </xdr:from>
    <xdr:ext cx="313932"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46333" y="68269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7989</xdr:rowOff>
    </xdr:from>
    <xdr:to>
      <xdr:col>85</xdr:col>
      <xdr:colOff>127000</xdr:colOff>
      <xdr:row>76</xdr:row>
      <xdr:rowOff>56477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38189"/>
          <a:ext cx="838200" cy="4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38688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6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56477</xdr:rowOff>
    </xdr:from>
    <xdr:to>
      <xdr:col>81</xdr:col>
      <xdr:colOff>50800</xdr:colOff>
      <xdr:row>76</xdr:row>
      <xdr:rowOff>59601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86677"/>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148734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178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59601</xdr:rowOff>
    </xdr:from>
    <xdr:to>
      <xdr:col>76</xdr:col>
      <xdr:colOff>114300</xdr:colOff>
      <xdr:row>76</xdr:row>
      <xdr:rowOff>82271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089801"/>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82271</xdr:rowOff>
    </xdr:from>
    <xdr:to>
      <xdr:col>71</xdr:col>
      <xdr:colOff>177800</xdr:colOff>
      <xdr:row>76</xdr:row>
      <xdr:rowOff>90779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12471"/>
          <a:ext cx="889000" cy="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128639</xdr:rowOff>
    </xdr:from>
    <xdr:to>
      <xdr:col>85</xdr:col>
      <xdr:colOff>177800</xdr:colOff>
      <xdr:row>76</xdr:row>
      <xdr:rowOff>58789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8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151516</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3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5677</xdr:rowOff>
    </xdr:from>
    <xdr:to>
      <xdr:col>81</xdr:col>
      <xdr:colOff>101600</xdr:colOff>
      <xdr:row>76</xdr:row>
      <xdr:rowOff>107277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3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123804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81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8801</xdr:rowOff>
    </xdr:from>
    <xdr:to>
      <xdr:col>76</xdr:col>
      <xdr:colOff>165100</xdr:colOff>
      <xdr:row>76</xdr:row>
      <xdr:rowOff>110401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126928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81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31471</xdr:rowOff>
    </xdr:from>
    <xdr:to>
      <xdr:col>72</xdr:col>
      <xdr:colOff>38100</xdr:colOff>
      <xdr:row>76</xdr:row>
      <xdr:rowOff>133071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06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149598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83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39979</xdr:rowOff>
    </xdr:from>
    <xdr:to>
      <xdr:col>67</xdr:col>
      <xdr:colOff>101600</xdr:colOff>
      <xdr:row>76</xdr:row>
      <xdr:rowOff>141579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7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132706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6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141072</xdr:rowOff>
    </xdr:from>
    <xdr:to>
      <xdr:col>85</xdr:col>
      <xdr:colOff>127000</xdr:colOff>
      <xdr:row>97</xdr:row>
      <xdr:rowOff>163356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71722"/>
          <a:ext cx="838200" cy="2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112497</xdr:rowOff>
    </xdr:from>
    <xdr:to>
      <xdr:col>81</xdr:col>
      <xdr:colOff>50800</xdr:colOff>
      <xdr:row>97</xdr:row>
      <xdr:rowOff>141072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43147"/>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112497</xdr:rowOff>
    </xdr:from>
    <xdr:to>
      <xdr:col>76</xdr:col>
      <xdr:colOff>114300</xdr:colOff>
      <xdr:row>98</xdr:row>
      <xdr:rowOff>6069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43147"/>
          <a:ext cx="889000" cy="6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6069</xdr:rowOff>
    </xdr:from>
    <xdr:to>
      <xdr:col>71</xdr:col>
      <xdr:colOff>177800</xdr:colOff>
      <xdr:row>98</xdr:row>
      <xdr:rowOff>13430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8169"/>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112556</xdr:rowOff>
    </xdr:from>
    <xdr:to>
      <xdr:col>85</xdr:col>
      <xdr:colOff>177800</xdr:colOff>
      <xdr:row>98</xdr:row>
      <xdr:rowOff>42706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4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90983</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2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90272</xdr:rowOff>
    </xdr:from>
    <xdr:to>
      <xdr:col>81</xdr:col>
      <xdr:colOff>101600</xdr:colOff>
      <xdr:row>98</xdr:row>
      <xdr:rowOff>20422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2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11549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1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61697</xdr:rowOff>
    </xdr:from>
    <xdr:to>
      <xdr:col>76</xdr:col>
      <xdr:colOff>165100</xdr:colOff>
      <xdr:row>97</xdr:row>
      <xdr:rowOff>163297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9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8374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46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126719</xdr:rowOff>
    </xdr:from>
    <xdr:to>
      <xdr:col>72</xdr:col>
      <xdr:colOff>38100</xdr:colOff>
      <xdr:row>98</xdr:row>
      <xdr:rowOff>56869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47996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5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134080</xdr:rowOff>
    </xdr:from>
    <xdr:to>
      <xdr:col>67</xdr:col>
      <xdr:colOff>101600</xdr:colOff>
      <xdr:row>98</xdr:row>
      <xdr:rowOff>64230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55357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5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114046</xdr:rowOff>
    </xdr:from>
    <xdr:to>
      <xdr:col>116</xdr:col>
      <xdr:colOff>63500</xdr:colOff>
      <xdr:row>37</xdr:row>
      <xdr:rowOff>132080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457696"/>
          <a:ext cx="838200" cy="1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106807</xdr:rowOff>
    </xdr:from>
    <xdr:to>
      <xdr:col>111</xdr:col>
      <xdr:colOff>177800</xdr:colOff>
      <xdr:row>37</xdr:row>
      <xdr:rowOff>132080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450457"/>
          <a:ext cx="889000" cy="2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106807</xdr:rowOff>
    </xdr:from>
    <xdr:to>
      <xdr:col>107</xdr:col>
      <xdr:colOff>50800</xdr:colOff>
      <xdr:row>37</xdr:row>
      <xdr:rowOff>128778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450457"/>
          <a:ext cx="889000" cy="2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128778</xdr:rowOff>
    </xdr:from>
    <xdr:to>
      <xdr:col>102</xdr:col>
      <xdr:colOff>114300</xdr:colOff>
      <xdr:row>38</xdr:row>
      <xdr:rowOff>33020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472428"/>
          <a:ext cx="889000" cy="7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63246</xdr:rowOff>
    </xdr:from>
    <xdr:to>
      <xdr:col>116</xdr:col>
      <xdr:colOff>114300</xdr:colOff>
      <xdr:row>37</xdr:row>
      <xdr:rowOff>164846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40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86123</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25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81280</xdr:rowOff>
    </xdr:from>
    <xdr:to>
      <xdr:col>112</xdr:col>
      <xdr:colOff>38100</xdr:colOff>
      <xdr:row>38</xdr:row>
      <xdr:rowOff>11430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27957</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20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56007</xdr:rowOff>
    </xdr:from>
    <xdr:to>
      <xdr:col>107</xdr:col>
      <xdr:colOff>101600</xdr:colOff>
      <xdr:row>37</xdr:row>
      <xdr:rowOff>157607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39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2684</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17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77978</xdr:rowOff>
    </xdr:from>
    <xdr:to>
      <xdr:col>102</xdr:col>
      <xdr:colOff>165100</xdr:colOff>
      <xdr:row>38</xdr:row>
      <xdr:rowOff>8128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42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24655</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19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153670</xdr:rowOff>
    </xdr:from>
    <xdr:to>
      <xdr:col>98</xdr:col>
      <xdr:colOff>38100</xdr:colOff>
      <xdr:row>38</xdr:row>
      <xdr:rowOff>83820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74947</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75143</xdr:rowOff>
    </xdr:from>
    <xdr:to>
      <xdr:col>116</xdr:col>
      <xdr:colOff>63500</xdr:colOff>
      <xdr:row>58</xdr:row>
      <xdr:rowOff>76126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19243"/>
          <a:ext cx="838200" cy="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76126</xdr:rowOff>
    </xdr:from>
    <xdr:to>
      <xdr:col>111</xdr:col>
      <xdr:colOff>177800</xdr:colOff>
      <xdr:row>58</xdr:row>
      <xdr:rowOff>76858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20226"/>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76858</xdr:rowOff>
    </xdr:from>
    <xdr:to>
      <xdr:col>107</xdr:col>
      <xdr:colOff>50800</xdr:colOff>
      <xdr:row>58</xdr:row>
      <xdr:rowOff>77406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20958"/>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77406</xdr:rowOff>
    </xdr:from>
    <xdr:to>
      <xdr:col>102</xdr:col>
      <xdr:colOff>114300</xdr:colOff>
      <xdr:row>58</xdr:row>
      <xdr:rowOff>78321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2150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24343</xdr:rowOff>
    </xdr:from>
    <xdr:to>
      <xdr:col>116</xdr:col>
      <xdr:colOff>114300</xdr:colOff>
      <xdr:row>58</xdr:row>
      <xdr:rowOff>125943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6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155170</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5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25326</xdr:rowOff>
    </xdr:from>
    <xdr:to>
      <xdr:col>112</xdr:col>
      <xdr:colOff>38100</xdr:colOff>
      <xdr:row>58</xdr:row>
      <xdr:rowOff>126926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6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143453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4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26058</xdr:rowOff>
    </xdr:from>
    <xdr:to>
      <xdr:col>107</xdr:col>
      <xdr:colOff>101600</xdr:colOff>
      <xdr:row>58</xdr:row>
      <xdr:rowOff>127658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7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144185</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4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26606</xdr:rowOff>
    </xdr:from>
    <xdr:to>
      <xdr:col>102</xdr:col>
      <xdr:colOff>165100</xdr:colOff>
      <xdr:row>58</xdr:row>
      <xdr:rowOff>128206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7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144733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74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27521</xdr:rowOff>
    </xdr:from>
    <xdr:to>
      <xdr:col>98</xdr:col>
      <xdr:colOff>38100</xdr:colOff>
      <xdr:row>58</xdr:row>
      <xdr:rowOff>129121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7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120248</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6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15761</xdr:rowOff>
    </xdr:from>
    <xdr:to>
      <xdr:col>116</xdr:col>
      <xdr:colOff>63500</xdr:colOff>
      <xdr:row>72</xdr:row>
      <xdr:rowOff>131128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360161"/>
          <a:ext cx="838200" cy="11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131128</xdr:rowOff>
    </xdr:from>
    <xdr:to>
      <xdr:col>111</xdr:col>
      <xdr:colOff>177800</xdr:colOff>
      <xdr:row>72</xdr:row>
      <xdr:rowOff>149339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475528"/>
          <a:ext cx="889000" cy="18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149339</xdr:rowOff>
    </xdr:from>
    <xdr:to>
      <xdr:col>107</xdr:col>
      <xdr:colOff>50800</xdr:colOff>
      <xdr:row>72</xdr:row>
      <xdr:rowOff>159131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493739"/>
          <a:ext cx="8890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159131</xdr:rowOff>
    </xdr:from>
    <xdr:to>
      <xdr:col>102</xdr:col>
      <xdr:colOff>114300</xdr:colOff>
      <xdr:row>73</xdr:row>
      <xdr:rowOff>21324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503531"/>
          <a:ext cx="889000" cy="3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36885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136411</xdr:rowOff>
    </xdr:from>
    <xdr:to>
      <xdr:col>116</xdr:col>
      <xdr:colOff>114300</xdr:colOff>
      <xdr:row>72</xdr:row>
      <xdr:rowOff>66561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30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159288</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16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80328</xdr:rowOff>
    </xdr:from>
    <xdr:to>
      <xdr:col>112</xdr:col>
      <xdr:colOff>38100</xdr:colOff>
      <xdr:row>73</xdr:row>
      <xdr:rowOff>10478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4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27005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19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98539</xdr:rowOff>
    </xdr:from>
    <xdr:to>
      <xdr:col>107</xdr:col>
      <xdr:colOff>101600</xdr:colOff>
      <xdr:row>73</xdr:row>
      <xdr:rowOff>28689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45216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21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108331</xdr:rowOff>
    </xdr:from>
    <xdr:to>
      <xdr:col>102</xdr:col>
      <xdr:colOff>165100</xdr:colOff>
      <xdr:row>73</xdr:row>
      <xdr:rowOff>38481</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4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55008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22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141974</xdr:rowOff>
    </xdr:from>
    <xdr:to>
      <xdr:col>98</xdr:col>
      <xdr:colOff>38100</xdr:colOff>
      <xdr:row>73</xdr:row>
      <xdr:rowOff>72124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48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88651</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26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533,608</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33,015</a:t>
          </a:r>
          <a:r>
            <a:rPr kumimoji="1" lang="ja-JP" altLang="en-US" sz="1300">
              <a:latin typeface="ＭＳ Ｐゴシック" panose="020B0600070205080204" pitchFamily="50" charset="-128"/>
              <a:ea typeface="ＭＳ Ｐゴシック" panose="020B0600070205080204" pitchFamily="50" charset="-128"/>
            </a:rPr>
            <a:t>円の増加となっている。特に、普通建設事業費は住民一人当たり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57,165</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11,465</a:t>
          </a:r>
          <a:r>
            <a:rPr kumimoji="1" lang="ja-JP" altLang="en-US" sz="1300">
              <a:latin typeface="ＭＳ Ｐゴシック" panose="020B0600070205080204" pitchFamily="50" charset="-128"/>
              <a:ea typeface="ＭＳ Ｐゴシック" panose="020B0600070205080204" pitchFamily="50" charset="-128"/>
            </a:rPr>
            <a:t>円増加している。増加の主な要因としては、認定こども園整備事業の事業量増加などが挙げられる。</a:t>
          </a:r>
        </a:p>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111,480</a:t>
          </a:r>
          <a:r>
            <a:rPr kumimoji="1" lang="ja-JP" altLang="en-US" sz="1300">
              <a:latin typeface="ＭＳ Ｐゴシック" panose="020B0600070205080204" pitchFamily="50" charset="-128"/>
              <a:ea typeface="ＭＳ Ｐゴシック" panose="020B0600070205080204" pitchFamily="50" charset="-128"/>
            </a:rPr>
            <a:t>円となっており、前年度と比較して</a:t>
          </a:r>
          <a:r>
            <a:rPr kumimoji="1" lang="en-US" altLang="ja-JP" sz="1300">
              <a:latin typeface="ＭＳ Ｐゴシック" panose="020B0600070205080204" pitchFamily="50" charset="-128"/>
              <a:ea typeface="ＭＳ Ｐゴシック" panose="020B0600070205080204" pitchFamily="50" charset="-128"/>
            </a:rPr>
            <a:t>13,524</a:t>
          </a:r>
          <a:r>
            <a:rPr kumimoji="1" lang="ja-JP" altLang="en-US" sz="1300">
              <a:latin typeface="ＭＳ Ｐゴシック" panose="020B0600070205080204" pitchFamily="50" charset="-128"/>
              <a:ea typeface="ＭＳ Ｐゴシック" panose="020B0600070205080204" pitchFamily="50" charset="-128"/>
            </a:rPr>
            <a:t>円増加し、類似団体平均より高い状況となっている。主な要因としては、良質なサービスを提供するため直営にて実施している業務があることや消防事務において他町から委託を受けていることにより職員数が類似団体に比べ多いことなどが挙げ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153873</xdr:rowOff>
    </xdr:from>
    <xdr:to>
      <xdr:col>24</xdr:col>
      <xdr:colOff>63500</xdr:colOff>
      <xdr:row>32</xdr:row>
      <xdr:rowOff>20371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468823"/>
          <a:ext cx="8382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153873</xdr:rowOff>
    </xdr:from>
    <xdr:to>
      <xdr:col>19</xdr:col>
      <xdr:colOff>177800</xdr:colOff>
      <xdr:row>32</xdr:row>
      <xdr:rowOff>32715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468823"/>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32715</xdr:rowOff>
    </xdr:from>
    <xdr:to>
      <xdr:col>15</xdr:col>
      <xdr:colOff>50800</xdr:colOff>
      <xdr:row>32</xdr:row>
      <xdr:rowOff>34087</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1911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34087</xdr:rowOff>
    </xdr:from>
    <xdr:to>
      <xdr:col>10</xdr:col>
      <xdr:colOff>114300</xdr:colOff>
      <xdr:row>32</xdr:row>
      <xdr:rowOff>44602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520487"/>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141021</xdr:rowOff>
    </xdr:from>
    <xdr:to>
      <xdr:col>24</xdr:col>
      <xdr:colOff>114300</xdr:colOff>
      <xdr:row>32</xdr:row>
      <xdr:rowOff>71171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5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163898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0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103073</xdr:rowOff>
    </xdr:from>
    <xdr:to>
      <xdr:col>20</xdr:col>
      <xdr:colOff>38100</xdr:colOff>
      <xdr:row>32</xdr:row>
      <xdr:rowOff>33223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1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49750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193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153365</xdr:rowOff>
    </xdr:from>
    <xdr:to>
      <xdr:col>15</xdr:col>
      <xdr:colOff>101600</xdr:colOff>
      <xdr:row>32</xdr:row>
      <xdr:rowOff>83515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46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100042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154737</xdr:rowOff>
    </xdr:from>
    <xdr:to>
      <xdr:col>10</xdr:col>
      <xdr:colOff>165100</xdr:colOff>
      <xdr:row>32</xdr:row>
      <xdr:rowOff>84887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6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101414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4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165252</xdr:rowOff>
    </xdr:from>
    <xdr:to>
      <xdr:col>6</xdr:col>
      <xdr:colOff>38100</xdr:colOff>
      <xdr:row>32</xdr:row>
      <xdr:rowOff>95402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48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111929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25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98232</xdr:rowOff>
    </xdr:from>
    <xdr:to>
      <xdr:col>24</xdr:col>
      <xdr:colOff>63500</xdr:colOff>
      <xdr:row>56</xdr:row>
      <xdr:rowOff>126709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99432"/>
          <a:ext cx="838200" cy="2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116337</xdr:rowOff>
    </xdr:from>
    <xdr:to>
      <xdr:col>19</xdr:col>
      <xdr:colOff>177800</xdr:colOff>
      <xdr:row>56</xdr:row>
      <xdr:rowOff>126709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17537"/>
          <a:ext cx="889000" cy="1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116337</xdr:rowOff>
    </xdr:from>
    <xdr:to>
      <xdr:col>15</xdr:col>
      <xdr:colOff>50800</xdr:colOff>
      <xdr:row>57</xdr:row>
      <xdr:rowOff>61767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17537"/>
          <a:ext cx="889000" cy="11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117990</xdr:rowOff>
    </xdr:from>
    <xdr:to>
      <xdr:col>10</xdr:col>
      <xdr:colOff>114300</xdr:colOff>
      <xdr:row>57</xdr:row>
      <xdr:rowOff>61767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33390"/>
          <a:ext cx="889000" cy="80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47432</xdr:rowOff>
    </xdr:from>
    <xdr:to>
      <xdr:col>24</xdr:col>
      <xdr:colOff>114300</xdr:colOff>
      <xdr:row>56</xdr:row>
      <xdr:rowOff>149032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4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70309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0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75909</xdr:rowOff>
    </xdr:from>
    <xdr:to>
      <xdr:col>20</xdr:col>
      <xdr:colOff>38100</xdr:colOff>
      <xdr:row>57</xdr:row>
      <xdr:rowOff>6059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7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22586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5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65537</xdr:rowOff>
    </xdr:from>
    <xdr:to>
      <xdr:col>15</xdr:col>
      <xdr:colOff>101600</xdr:colOff>
      <xdr:row>56</xdr:row>
      <xdr:rowOff>167137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6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12214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44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10967</xdr:rowOff>
    </xdr:from>
    <xdr:to>
      <xdr:col>10</xdr:col>
      <xdr:colOff>165100</xdr:colOff>
      <xdr:row>57</xdr:row>
      <xdr:rowOff>112567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8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103694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7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67190</xdr:rowOff>
    </xdr:from>
    <xdr:to>
      <xdr:col>6</xdr:col>
      <xdr:colOff>38100</xdr:colOff>
      <xdr:row>52</xdr:row>
      <xdr:rowOff>168790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13867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5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156525</xdr:rowOff>
    </xdr:from>
    <xdr:to>
      <xdr:col>24</xdr:col>
      <xdr:colOff>63500</xdr:colOff>
      <xdr:row>76</xdr:row>
      <xdr:rowOff>99019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15275"/>
          <a:ext cx="838200" cy="1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99019</xdr:rowOff>
    </xdr:from>
    <xdr:to>
      <xdr:col>19</xdr:col>
      <xdr:colOff>177800</xdr:colOff>
      <xdr:row>77</xdr:row>
      <xdr:rowOff>12726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29219"/>
          <a:ext cx="889000" cy="8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78874</xdr:rowOff>
    </xdr:from>
    <xdr:to>
      <xdr:col>15</xdr:col>
      <xdr:colOff>50800</xdr:colOff>
      <xdr:row>77</xdr:row>
      <xdr:rowOff>12726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09074"/>
          <a:ext cx="889000" cy="10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78874</xdr:rowOff>
    </xdr:from>
    <xdr:to>
      <xdr:col>10</xdr:col>
      <xdr:colOff>114300</xdr:colOff>
      <xdr:row>77</xdr:row>
      <xdr:rowOff>124685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09074"/>
          <a:ext cx="889000" cy="21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5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105725</xdr:rowOff>
    </xdr:from>
    <xdr:to>
      <xdr:col>24</xdr:col>
      <xdr:colOff>114300</xdr:colOff>
      <xdr:row>76</xdr:row>
      <xdr:rowOff>35875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6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128602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1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48219</xdr:rowOff>
    </xdr:from>
    <xdr:to>
      <xdr:col>20</xdr:col>
      <xdr:colOff>38100</xdr:colOff>
      <xdr:row>76</xdr:row>
      <xdr:rowOff>149819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7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166345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53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133376</xdr:rowOff>
    </xdr:from>
    <xdr:to>
      <xdr:col>15</xdr:col>
      <xdr:colOff>101600</xdr:colOff>
      <xdr:row>77</xdr:row>
      <xdr:rowOff>63526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6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80053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3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28074</xdr:rowOff>
    </xdr:from>
    <xdr:to>
      <xdr:col>10</xdr:col>
      <xdr:colOff>165100</xdr:colOff>
      <xdr:row>76</xdr:row>
      <xdr:rowOff>129674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5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146201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33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73885</xdr:rowOff>
    </xdr:from>
    <xdr:to>
      <xdr:col>6</xdr:col>
      <xdr:colOff>38100</xdr:colOff>
      <xdr:row>78</xdr:row>
      <xdr:rowOff>4035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20562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0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681</xdr:rowOff>
    </xdr:from>
    <xdr:to>
      <xdr:col>24</xdr:col>
      <xdr:colOff>63500</xdr:colOff>
      <xdr:row>98</xdr:row>
      <xdr:rowOff>5699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02781"/>
          <a:ext cx="8382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161337</xdr:rowOff>
    </xdr:from>
    <xdr:to>
      <xdr:col>19</xdr:col>
      <xdr:colOff>177800</xdr:colOff>
      <xdr:row>98</xdr:row>
      <xdr:rowOff>681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91987"/>
          <a:ext cx="8890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161337</xdr:rowOff>
    </xdr:from>
    <xdr:to>
      <xdr:col>15</xdr:col>
      <xdr:colOff>50800</xdr:colOff>
      <xdr:row>98</xdr:row>
      <xdr:rowOff>4533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91987"/>
          <a:ext cx="889000" cy="1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4533</xdr:rowOff>
    </xdr:from>
    <xdr:to>
      <xdr:col>10</xdr:col>
      <xdr:colOff>114300</xdr:colOff>
      <xdr:row>98</xdr:row>
      <xdr:rowOff>27499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06633"/>
          <a:ext cx="889000" cy="2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92133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89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126349</xdr:rowOff>
    </xdr:from>
    <xdr:to>
      <xdr:col>24</xdr:col>
      <xdr:colOff>114300</xdr:colOff>
      <xdr:row>98</xdr:row>
      <xdr:rowOff>56499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5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85726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4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121331</xdr:rowOff>
    </xdr:from>
    <xdr:to>
      <xdr:col>20</xdr:col>
      <xdr:colOff>38100</xdr:colOff>
      <xdr:row>98</xdr:row>
      <xdr:rowOff>51481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68008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2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110537</xdr:rowOff>
    </xdr:from>
    <xdr:to>
      <xdr:col>15</xdr:col>
      <xdr:colOff>101600</xdr:colOff>
      <xdr:row>98</xdr:row>
      <xdr:rowOff>40687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4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57214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1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125183</xdr:rowOff>
    </xdr:from>
    <xdr:to>
      <xdr:col>10</xdr:col>
      <xdr:colOff>165100</xdr:colOff>
      <xdr:row>98</xdr:row>
      <xdr:rowOff>55333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5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71860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3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148149</xdr:rowOff>
    </xdr:from>
    <xdr:to>
      <xdr:col>6</xdr:col>
      <xdr:colOff>38100</xdr:colOff>
      <xdr:row>98</xdr:row>
      <xdr:rowOff>78299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7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94826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5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10313</xdr:rowOff>
    </xdr:from>
    <xdr:to>
      <xdr:col>55</xdr:col>
      <xdr:colOff>0</xdr:colOff>
      <xdr:row>57</xdr:row>
      <xdr:rowOff>50203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782963"/>
          <a:ext cx="838200" cy="3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37097</xdr:rowOff>
    </xdr:from>
    <xdr:to>
      <xdr:col>50</xdr:col>
      <xdr:colOff>114300</xdr:colOff>
      <xdr:row>57</xdr:row>
      <xdr:rowOff>50203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809747"/>
          <a:ext cx="8890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135852</xdr:rowOff>
    </xdr:from>
    <xdr:to>
      <xdr:col>45</xdr:col>
      <xdr:colOff>177800</xdr:colOff>
      <xdr:row>57</xdr:row>
      <xdr:rowOff>37097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37052"/>
          <a:ext cx="889000" cy="7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135852</xdr:rowOff>
    </xdr:from>
    <xdr:to>
      <xdr:col>41</xdr:col>
      <xdr:colOff>50800</xdr:colOff>
      <xdr:row>57</xdr:row>
      <xdr:rowOff>1663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37052"/>
          <a:ext cx="8890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130963</xdr:rowOff>
    </xdr:from>
    <xdr:to>
      <xdr:col>55</xdr:col>
      <xdr:colOff>50800</xdr:colOff>
      <xdr:row>57</xdr:row>
      <xdr:rowOff>61113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3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153840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8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170853</xdr:rowOff>
    </xdr:from>
    <xdr:to>
      <xdr:col>50</xdr:col>
      <xdr:colOff>165100</xdr:colOff>
      <xdr:row>57</xdr:row>
      <xdr:rowOff>101003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7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117530</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54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157747</xdr:rowOff>
    </xdr:from>
    <xdr:to>
      <xdr:col>46</xdr:col>
      <xdr:colOff>38100</xdr:colOff>
      <xdr:row>57</xdr:row>
      <xdr:rowOff>87897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5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104424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53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85052</xdr:rowOff>
    </xdr:from>
    <xdr:to>
      <xdr:col>41</xdr:col>
      <xdr:colOff>101600</xdr:colOff>
      <xdr:row>57</xdr:row>
      <xdr:rowOff>15202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8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31729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46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122313</xdr:rowOff>
    </xdr:from>
    <xdr:to>
      <xdr:col>36</xdr:col>
      <xdr:colOff>165100</xdr:colOff>
      <xdr:row>57</xdr:row>
      <xdr:rowOff>52463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2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43590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81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136310</xdr:rowOff>
    </xdr:from>
    <xdr:to>
      <xdr:col>55</xdr:col>
      <xdr:colOff>0</xdr:colOff>
      <xdr:row>76</xdr:row>
      <xdr:rowOff>146558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166510"/>
          <a:ext cx="838200" cy="1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121413</xdr:rowOff>
    </xdr:from>
    <xdr:to>
      <xdr:col>50</xdr:col>
      <xdr:colOff>114300</xdr:colOff>
      <xdr:row>76</xdr:row>
      <xdr:rowOff>146558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51613"/>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50470</xdr:rowOff>
    </xdr:from>
    <xdr:to>
      <xdr:col>45</xdr:col>
      <xdr:colOff>177800</xdr:colOff>
      <xdr:row>76</xdr:row>
      <xdr:rowOff>121413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080670"/>
          <a:ext cx="889000" cy="7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50470</xdr:rowOff>
    </xdr:from>
    <xdr:to>
      <xdr:col>41</xdr:col>
      <xdr:colOff>50800</xdr:colOff>
      <xdr:row>76</xdr:row>
      <xdr:rowOff>59232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080670"/>
          <a:ext cx="88900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85510</xdr:rowOff>
    </xdr:from>
    <xdr:to>
      <xdr:col>55</xdr:col>
      <xdr:colOff>50800</xdr:colOff>
      <xdr:row>77</xdr:row>
      <xdr:rowOff>15660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108386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6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95758</xdr:rowOff>
    </xdr:from>
    <xdr:to>
      <xdr:col>50</xdr:col>
      <xdr:colOff>165100</xdr:colOff>
      <xdr:row>77</xdr:row>
      <xdr:rowOff>25908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2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42435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0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70613</xdr:rowOff>
    </xdr:from>
    <xdr:to>
      <xdr:col>46</xdr:col>
      <xdr:colOff>38100</xdr:colOff>
      <xdr:row>77</xdr:row>
      <xdr:rowOff>763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17289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87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171120</xdr:rowOff>
    </xdr:from>
    <xdr:to>
      <xdr:col>41</xdr:col>
      <xdr:colOff>101600</xdr:colOff>
      <xdr:row>76</xdr:row>
      <xdr:rowOff>101270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02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117797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80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8432</xdr:rowOff>
    </xdr:from>
    <xdr:to>
      <xdr:col>36</xdr:col>
      <xdr:colOff>165100</xdr:colOff>
      <xdr:row>76</xdr:row>
      <xdr:rowOff>110032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3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101159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3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167075</xdr:rowOff>
    </xdr:from>
    <xdr:to>
      <xdr:col>55</xdr:col>
      <xdr:colOff>0</xdr:colOff>
      <xdr:row>95</xdr:row>
      <xdr:rowOff>118802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283375"/>
          <a:ext cx="838200" cy="12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118802</xdr:rowOff>
    </xdr:from>
    <xdr:to>
      <xdr:col>50</xdr:col>
      <xdr:colOff>114300</xdr:colOff>
      <xdr:row>96</xdr:row>
      <xdr:rowOff>46907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06552"/>
          <a:ext cx="889000" cy="9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157778</xdr:rowOff>
    </xdr:from>
    <xdr:to>
      <xdr:col>45</xdr:col>
      <xdr:colOff>177800</xdr:colOff>
      <xdr:row>96</xdr:row>
      <xdr:rowOff>46907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45528"/>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157778</xdr:rowOff>
    </xdr:from>
    <xdr:to>
      <xdr:col>41</xdr:col>
      <xdr:colOff>50800</xdr:colOff>
      <xdr:row>96</xdr:row>
      <xdr:rowOff>27172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45528"/>
          <a:ext cx="889000" cy="4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128192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116275</xdr:rowOff>
    </xdr:from>
    <xdr:to>
      <xdr:col>55</xdr:col>
      <xdr:colOff>50800</xdr:colOff>
      <xdr:row>95</xdr:row>
      <xdr:rowOff>46425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139152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08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68002</xdr:rowOff>
    </xdr:from>
    <xdr:to>
      <xdr:col>50</xdr:col>
      <xdr:colOff>165100</xdr:colOff>
      <xdr:row>95</xdr:row>
      <xdr:rowOff>169602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55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14679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3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167557</xdr:rowOff>
    </xdr:from>
    <xdr:to>
      <xdr:col>46</xdr:col>
      <xdr:colOff>38100</xdr:colOff>
      <xdr:row>96</xdr:row>
      <xdr:rowOff>97707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5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114234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106978</xdr:rowOff>
    </xdr:from>
    <xdr:to>
      <xdr:col>41</xdr:col>
      <xdr:colOff>101600</xdr:colOff>
      <xdr:row>96</xdr:row>
      <xdr:rowOff>37128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53655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6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147822</xdr:rowOff>
    </xdr:from>
    <xdr:to>
      <xdr:col>36</xdr:col>
      <xdr:colOff>165100</xdr:colOff>
      <xdr:row>96</xdr:row>
      <xdr:rowOff>77972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94499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1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19914</xdr:rowOff>
    </xdr:from>
    <xdr:to>
      <xdr:col>85</xdr:col>
      <xdr:colOff>127000</xdr:colOff>
      <xdr:row>37</xdr:row>
      <xdr:rowOff>44431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363564"/>
          <a:ext cx="838200" cy="2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19914</xdr:rowOff>
    </xdr:from>
    <xdr:to>
      <xdr:col>81</xdr:col>
      <xdr:colOff>50800</xdr:colOff>
      <xdr:row>37</xdr:row>
      <xdr:rowOff>61443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63564"/>
          <a:ext cx="8890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54547</xdr:rowOff>
    </xdr:from>
    <xdr:to>
      <xdr:col>76</xdr:col>
      <xdr:colOff>114300</xdr:colOff>
      <xdr:row>37</xdr:row>
      <xdr:rowOff>61443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98197"/>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54547</xdr:rowOff>
    </xdr:from>
    <xdr:to>
      <xdr:col>71</xdr:col>
      <xdr:colOff>177800</xdr:colOff>
      <xdr:row>37</xdr:row>
      <xdr:rowOff>85731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98197"/>
          <a:ext cx="889000" cy="3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165081</xdr:rowOff>
    </xdr:from>
    <xdr:to>
      <xdr:col>85</xdr:col>
      <xdr:colOff>177800</xdr:colOff>
      <xdr:row>37</xdr:row>
      <xdr:rowOff>95231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3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143508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140564</xdr:rowOff>
    </xdr:from>
    <xdr:to>
      <xdr:col>81</xdr:col>
      <xdr:colOff>101600</xdr:colOff>
      <xdr:row>37</xdr:row>
      <xdr:rowOff>70714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1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87241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8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10643</xdr:rowOff>
    </xdr:from>
    <xdr:to>
      <xdr:col>76</xdr:col>
      <xdr:colOff>165100</xdr:colOff>
      <xdr:row>37</xdr:row>
      <xdr:rowOff>112243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5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128770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2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3747</xdr:rowOff>
    </xdr:from>
    <xdr:to>
      <xdr:col>72</xdr:col>
      <xdr:colOff>38100</xdr:colOff>
      <xdr:row>37</xdr:row>
      <xdr:rowOff>105347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4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121874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2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34931</xdr:rowOff>
    </xdr:from>
    <xdr:to>
      <xdr:col>67</xdr:col>
      <xdr:colOff>101600</xdr:colOff>
      <xdr:row>37</xdr:row>
      <xdr:rowOff>136531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7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127658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136551</xdr:rowOff>
    </xdr:from>
    <xdr:to>
      <xdr:col>85</xdr:col>
      <xdr:colOff>127000</xdr:colOff>
      <xdr:row>58</xdr:row>
      <xdr:rowOff>57607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09201"/>
          <a:ext cx="838200" cy="9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89891</xdr:rowOff>
    </xdr:from>
    <xdr:to>
      <xdr:col>81</xdr:col>
      <xdr:colOff>50800</xdr:colOff>
      <xdr:row>58</xdr:row>
      <xdr:rowOff>57607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519641"/>
          <a:ext cx="889000" cy="48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89891</xdr:rowOff>
    </xdr:from>
    <xdr:to>
      <xdr:col>76</xdr:col>
      <xdr:colOff>114300</xdr:colOff>
      <xdr:row>57</xdr:row>
      <xdr:rowOff>93535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519641"/>
          <a:ext cx="889000" cy="34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93535</xdr:rowOff>
    </xdr:from>
    <xdr:to>
      <xdr:col>71</xdr:col>
      <xdr:colOff>177800</xdr:colOff>
      <xdr:row>58</xdr:row>
      <xdr:rowOff>17310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866185"/>
          <a:ext cx="889000" cy="9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85751</xdr:rowOff>
    </xdr:from>
    <xdr:to>
      <xdr:col>85</xdr:col>
      <xdr:colOff>177800</xdr:colOff>
      <xdr:row>58</xdr:row>
      <xdr:rowOff>15901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5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64178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3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6807</xdr:rowOff>
    </xdr:from>
    <xdr:to>
      <xdr:col>81</xdr:col>
      <xdr:colOff>101600</xdr:colOff>
      <xdr:row>58</xdr:row>
      <xdr:rowOff>108407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5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99534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4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39091</xdr:rowOff>
    </xdr:from>
    <xdr:to>
      <xdr:col>76</xdr:col>
      <xdr:colOff>165100</xdr:colOff>
      <xdr:row>55</xdr:row>
      <xdr:rowOff>140691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46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157218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24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42735</xdr:rowOff>
    </xdr:from>
    <xdr:to>
      <xdr:col>72</xdr:col>
      <xdr:colOff>38100</xdr:colOff>
      <xdr:row>57</xdr:row>
      <xdr:rowOff>144335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160862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59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137960</xdr:rowOff>
    </xdr:from>
    <xdr:to>
      <xdr:col>67</xdr:col>
      <xdr:colOff>101600</xdr:colOff>
      <xdr:row>58</xdr:row>
      <xdr:rowOff>68110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59237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0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98847</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397"/>
          <a:ext cx="8382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98847</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43397"/>
          <a:ext cx="8890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98509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059"/>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98509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43059"/>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48047</xdr:rowOff>
    </xdr:from>
    <xdr:to>
      <xdr:col>81</xdr:col>
      <xdr:colOff>101600</xdr:colOff>
      <xdr:row>79</xdr:row>
      <xdr:rowOff>149647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140774</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47709</xdr:rowOff>
    </xdr:from>
    <xdr:to>
      <xdr:col>72</xdr:col>
      <xdr:colOff>38100</xdr:colOff>
      <xdr:row>79</xdr:row>
      <xdr:rowOff>149309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140436</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6849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7989</xdr:rowOff>
    </xdr:from>
    <xdr:to>
      <xdr:col>85</xdr:col>
      <xdr:colOff>127000</xdr:colOff>
      <xdr:row>96</xdr:row>
      <xdr:rowOff>56477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467189"/>
          <a:ext cx="838200" cy="4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38664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497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56477</xdr:rowOff>
    </xdr:from>
    <xdr:to>
      <xdr:col>81</xdr:col>
      <xdr:colOff>50800</xdr:colOff>
      <xdr:row>96</xdr:row>
      <xdr:rowOff>59601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15677"/>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148708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60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59601</xdr:rowOff>
    </xdr:from>
    <xdr:to>
      <xdr:col>76</xdr:col>
      <xdr:colOff>114300</xdr:colOff>
      <xdr:row>96</xdr:row>
      <xdr:rowOff>82271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18801"/>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82271</xdr:rowOff>
    </xdr:from>
    <xdr:to>
      <xdr:col>71</xdr:col>
      <xdr:colOff>177800</xdr:colOff>
      <xdr:row>96</xdr:row>
      <xdr:rowOff>90779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41471"/>
          <a:ext cx="889000" cy="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128639</xdr:rowOff>
    </xdr:from>
    <xdr:to>
      <xdr:col>85</xdr:col>
      <xdr:colOff>177800</xdr:colOff>
      <xdr:row>96</xdr:row>
      <xdr:rowOff>58789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41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151516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26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5677</xdr:rowOff>
    </xdr:from>
    <xdr:to>
      <xdr:col>81</xdr:col>
      <xdr:colOff>101600</xdr:colOff>
      <xdr:row>96</xdr:row>
      <xdr:rowOff>107277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4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123804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2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8801</xdr:rowOff>
    </xdr:from>
    <xdr:to>
      <xdr:col>76</xdr:col>
      <xdr:colOff>165100</xdr:colOff>
      <xdr:row>96</xdr:row>
      <xdr:rowOff>110401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46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126928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2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31471</xdr:rowOff>
    </xdr:from>
    <xdr:to>
      <xdr:col>72</xdr:col>
      <xdr:colOff>38100</xdr:colOff>
      <xdr:row>96</xdr:row>
      <xdr:rowOff>133071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49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149598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26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39979</xdr:rowOff>
    </xdr:from>
    <xdr:to>
      <xdr:col>67</xdr:col>
      <xdr:colOff>101600</xdr:colOff>
      <xdr:row>96</xdr:row>
      <xdr:rowOff>141579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4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132706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59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204,410</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12,461</a:t>
          </a:r>
          <a:r>
            <a:rPr kumimoji="1" lang="ja-JP" altLang="en-US" sz="1300">
              <a:latin typeface="ＭＳ Ｐゴシック" panose="020B0600070205080204" pitchFamily="50" charset="-128"/>
              <a:ea typeface="ＭＳ Ｐゴシック" panose="020B0600070205080204" pitchFamily="50" charset="-128"/>
            </a:rPr>
            <a:t>円増加し、類似団体平均に比べやや高い状況となっている。増加の主な要因としては、給付金・定額減税一体支援事業（こども加算含む）や物価高騰重点支援給付金（こども加算含む）の皆増、認定こども園整備事業（民生費分）の事業量増加などが挙げられる。</a:t>
          </a:r>
        </a:p>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49,748</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7,284</a:t>
          </a:r>
          <a:r>
            <a:rPr kumimoji="1" lang="ja-JP" altLang="en-US" sz="1300">
              <a:latin typeface="ＭＳ Ｐゴシック" panose="020B0600070205080204" pitchFamily="50" charset="-128"/>
              <a:ea typeface="ＭＳ Ｐゴシック" panose="020B0600070205080204" pitchFamily="50" charset="-128"/>
            </a:rPr>
            <a:t>円増加したものの、類似団体平均を下回る状況となっている。増加の主な要因としては、主に認定こども園整備事業（教育費分）の事業量の増加などが挙げられる。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香川県坂出市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＜財政調整基金残高＞</a:t>
          </a:r>
        </a:p>
        <a:p>
          <a:r>
            <a:rPr kumimoji="1" lang="ja-JP" altLang="en-US" sz="800">
              <a:latin typeface="ＭＳ ゴシック" pitchFamily="49" charset="-128"/>
              <a:ea typeface="ＭＳ ゴシック" pitchFamily="49" charset="-128"/>
            </a:rPr>
            <a:t>決算余剰金の減少により積立が減少したことに加え、収支不足が見込まれたことによる取崩を行った結果、残高が減少となった。</a:t>
          </a:r>
        </a:p>
        <a:p>
          <a:r>
            <a:rPr kumimoji="1" lang="ja-JP" altLang="en-US" sz="800">
              <a:latin typeface="ＭＳ ゴシック" pitchFamily="49" charset="-128"/>
              <a:ea typeface="ＭＳ ゴシック" pitchFamily="49" charset="-128"/>
            </a:rPr>
            <a:t>＜実質収支額＞</a:t>
          </a:r>
        </a:p>
        <a:p>
          <a:r>
            <a:rPr kumimoji="1" lang="ja-JP" altLang="en-US" sz="800">
              <a:latin typeface="ＭＳ ゴシック" pitchFamily="49" charset="-128"/>
              <a:ea typeface="ＭＳ ゴシック" pitchFamily="49" charset="-128"/>
            </a:rPr>
            <a:t>主に退職手当（特別職・会計年度任用職員含む）をはじめとする人件費の増などにより収支が悪化し、現在は標準財政規模比</a:t>
          </a:r>
          <a:r>
            <a:rPr kumimoji="1" lang="en-US" altLang="ja-JP" sz="800">
              <a:latin typeface="ＭＳ ゴシック" pitchFamily="49" charset="-128"/>
              <a:ea typeface="ＭＳ ゴシック" pitchFamily="49" charset="-128"/>
            </a:rPr>
            <a:t>0.71</a:t>
          </a:r>
          <a:r>
            <a:rPr kumimoji="1" lang="ja-JP" altLang="en-US" sz="800">
              <a:latin typeface="ＭＳ ゴシック" pitchFamily="49" charset="-128"/>
              <a:ea typeface="ＭＳ ゴシック" pitchFamily="49" charset="-128"/>
            </a:rPr>
            <a:t>％となっている。</a:t>
          </a:r>
        </a:p>
        <a:p>
          <a:r>
            <a:rPr kumimoji="1" lang="ja-JP" altLang="en-US" sz="800">
              <a:latin typeface="ＭＳ ゴシック" pitchFamily="49" charset="-128"/>
              <a:ea typeface="ＭＳ ゴシック" pitchFamily="49" charset="-128"/>
            </a:rPr>
            <a:t>＜実質単年度収支＞</a:t>
          </a:r>
        </a:p>
        <a:p>
          <a:r>
            <a:rPr kumimoji="1" lang="ja-JP" altLang="en-US" sz="800">
              <a:latin typeface="ＭＳ ゴシック" pitchFamily="49" charset="-128"/>
              <a:ea typeface="ＭＳ ゴシック" pitchFamily="49" charset="-128"/>
            </a:rPr>
            <a:t>主に退職手当（特別職・会計年度任用職員含む）をはじめとする人件費の増などにより実質単年度収支は悪化し、赤字となっている。</a:t>
          </a:r>
        </a:p>
        <a:p>
          <a:r>
            <a:rPr kumimoji="1" lang="ja-JP" altLang="en-US" sz="800">
              <a:latin typeface="ＭＳ ゴシック" pitchFamily="49" charset="-128"/>
              <a:ea typeface="ＭＳ ゴシック" pitchFamily="49" charset="-128"/>
            </a:rPr>
            <a:t>＜今後の対応＞</a:t>
          </a:r>
        </a:p>
        <a:p>
          <a:r>
            <a:rPr kumimoji="1" lang="ja-JP" altLang="en-US" sz="800">
              <a:latin typeface="ＭＳ ゴシック" pitchFamily="49" charset="-128"/>
              <a:ea typeface="ＭＳ ゴシック" pitchFamily="49" charset="-128"/>
            </a:rPr>
            <a:t>引き続き社会保障費の増大に伴う扶助費や介護保険特別会計への繰出金の増加傾向に加えて、今後予定している中心市街地活性化公民連携事業、学校再編整備などの大規模事業に伴う事業費および公債費の増加などから、財政調整基金を活用しながらの財政運営となることが予想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香川県坂出市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＜現状＞</a:t>
          </a:r>
        </a:p>
        <a:p>
          <a:r>
            <a:rPr kumimoji="1" lang="ja-JP" altLang="en-US" sz="1400">
              <a:latin typeface="ＭＳ ゴシック" pitchFamily="49" charset="-128"/>
              <a:ea typeface="ＭＳ ゴシック" pitchFamily="49" charset="-128"/>
            </a:rPr>
            <a:t>全ての特別会計において赤字となっていない。国民健康保険特別会計については、平成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年度において赤字が解消されたものの、高齢化の進行により、１人当たり医療費の増加による負担が増え、財政運営は厳しい状態となっている。</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各会計で適正な財政運営、企業経営を行っていく。単年度収支の赤字が見込まれる特別会計に対し、赤字を解消するため基準外の繰出を行い健全化を図る。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香川県坂出市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＜元利償還金＞</a:t>
          </a:r>
        </a:p>
        <a:p>
          <a:r>
            <a:rPr kumimoji="1" lang="ja-JP" altLang="en-US" sz="1050">
              <a:latin typeface="ＭＳ ゴシック" pitchFamily="49" charset="-128"/>
              <a:ea typeface="ＭＳ ゴシック" pitchFamily="49" charset="-128"/>
            </a:rPr>
            <a:t>新庁舎建設および学校給食センター建設に伴う元利償還金の増嵩に加え、今後は中心市街地活性化公民連携事業、学校再編整備等に係る元利償還金の更なる増加が見込まれる。引き続き、事業の厳しい取捨選択を行い、市債の新規発行を極力抑制し将来に過大な負担を残さないよう努める。</a:t>
          </a:r>
        </a:p>
        <a:p>
          <a:r>
            <a:rPr kumimoji="1" lang="ja-JP" altLang="en-US" sz="1050">
              <a:latin typeface="ＭＳ ゴシック" pitchFamily="49" charset="-128"/>
              <a:ea typeface="ＭＳ ゴシック" pitchFamily="49" charset="-128"/>
            </a:rPr>
            <a:t>＜公営企業債の元利償還金に対する繰入金＞</a:t>
          </a:r>
        </a:p>
        <a:p>
          <a:r>
            <a:rPr kumimoji="1" lang="ja-JP" altLang="en-US" sz="1050">
              <a:latin typeface="ＭＳ ゴシック" pitchFamily="49" charset="-128"/>
              <a:ea typeface="ＭＳ ゴシック" pitchFamily="49" charset="-128"/>
            </a:rPr>
            <a:t>主な構成要素となっている病院事業会計については、新病院建設（平成</a:t>
          </a:r>
          <a:r>
            <a:rPr kumimoji="1" lang="en-US" altLang="ja-JP" sz="1050">
              <a:latin typeface="ＭＳ ゴシック" pitchFamily="49" charset="-128"/>
              <a:ea typeface="ＭＳ ゴシック" pitchFamily="49" charset="-128"/>
            </a:rPr>
            <a:t>26</a:t>
          </a:r>
          <a:r>
            <a:rPr kumimoji="1" lang="ja-JP" altLang="en-US" sz="1050">
              <a:latin typeface="ＭＳ ゴシック" pitchFamily="49" charset="-128"/>
              <a:ea typeface="ＭＳ ゴシック" pitchFamily="49" charset="-128"/>
            </a:rPr>
            <a:t>年度完了）に伴う施設整備事業債の元金償還が継続しており繰入金が概ね同程度に推移している。</a:t>
          </a:r>
        </a:p>
        <a:p>
          <a:r>
            <a:rPr kumimoji="1" lang="ja-JP" altLang="en-US" sz="1050">
              <a:latin typeface="ＭＳ ゴシック" pitchFamily="49" charset="-128"/>
              <a:ea typeface="ＭＳ ゴシック" pitchFamily="49" charset="-128"/>
            </a:rPr>
            <a:t>＜実質公債費比率の分子＞</a:t>
          </a:r>
        </a:p>
        <a:p>
          <a:r>
            <a:rPr kumimoji="1" lang="ja-JP" altLang="en-US" sz="1050">
              <a:latin typeface="ＭＳ ゴシック" pitchFamily="49" charset="-128"/>
              <a:ea typeface="ＭＳ ゴシック" pitchFamily="49" charset="-128"/>
            </a:rPr>
            <a:t>主に元利償還金の減少に伴い、減少している。</a:t>
          </a:r>
        </a:p>
        <a:p>
          <a:r>
            <a:rPr kumimoji="1" lang="ja-JP" altLang="en-US" sz="1050">
              <a:latin typeface="ＭＳ ゴシック" pitchFamily="49" charset="-128"/>
              <a:ea typeface="ＭＳ ゴシック" pitchFamily="49" charset="-128"/>
            </a:rPr>
            <a:t>＜今後の対応＞</a:t>
          </a:r>
        </a:p>
        <a:p>
          <a:r>
            <a:rPr kumimoji="1" lang="ja-JP" altLang="en-US" sz="1050">
              <a:latin typeface="ＭＳ ゴシック" pitchFamily="49" charset="-128"/>
              <a:ea typeface="ＭＳ ゴシック" pitchFamily="49" charset="-128"/>
            </a:rPr>
            <a:t>早期健全化基準未満であるが、今後とも市債の新規発行を極力抑制し、実質公債費比率が</a:t>
          </a:r>
          <a:r>
            <a:rPr kumimoji="1" lang="en-US" altLang="ja-JP" sz="1050">
              <a:latin typeface="ＭＳ ゴシック" pitchFamily="49" charset="-128"/>
              <a:ea typeface="ＭＳ ゴシック" pitchFamily="49" charset="-128"/>
            </a:rPr>
            <a:t>12</a:t>
          </a:r>
          <a:r>
            <a:rPr kumimoji="1" lang="ja-JP" altLang="en-US" sz="1050">
              <a:latin typeface="ＭＳ ゴシック" pitchFamily="49" charset="-128"/>
              <a:ea typeface="ＭＳ ゴシック" pitchFamily="49" charset="-128"/>
            </a:rPr>
            <a:t>％を超えないように努める。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満期一括償還地方債を発行していないため、その財源として積み立てた減債基金残高はない。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香川県坂出市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＜一般会計等に係る地方債現在高＞</a:t>
          </a:r>
        </a:p>
        <a:p>
          <a:r>
            <a:rPr kumimoji="1" lang="ja-JP" altLang="en-US" sz="1200">
              <a:latin typeface="ＭＳ ゴシック" pitchFamily="49" charset="-128"/>
              <a:ea typeface="ＭＳ ゴシック" pitchFamily="49" charset="-128"/>
            </a:rPr>
            <a:t>主に臨時財政対策債の発行額の減少に伴い減少している。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＜公営企業債等繰入見込額＞</a:t>
          </a:r>
        </a:p>
        <a:p>
          <a:r>
            <a:rPr kumimoji="1" lang="ja-JP" altLang="en-US" sz="1200">
              <a:latin typeface="ＭＳ ゴシック" pitchFamily="49" charset="-128"/>
              <a:ea typeface="ＭＳ ゴシック" pitchFamily="49" charset="-128"/>
            </a:rPr>
            <a:t>主に下水道事業会計における繰入金の増加により、公営企業債等繰入見込額は増加傾向となっている。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＜将来負担比率の分子＞</a:t>
          </a:r>
        </a:p>
        <a:p>
          <a:r>
            <a:rPr kumimoji="1" lang="ja-JP" altLang="en-US" sz="1200">
              <a:latin typeface="ＭＳ ゴシック" pitchFamily="49" charset="-128"/>
              <a:ea typeface="ＭＳ ゴシック" pitchFamily="49" charset="-128"/>
            </a:rPr>
            <a:t>主に臨時財政対策債発行可能額の減少に伴う基準財政需要額算入見込額の減少により増加している。</a:t>
          </a:r>
        </a:p>
        <a:p>
          <a:endParaRPr kumimoji="1" lang="ja-JP" altLang="en-US"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＜今後の対応＞</a:t>
          </a:r>
        </a:p>
        <a:p>
          <a:r>
            <a:rPr kumimoji="1" lang="ja-JP" altLang="en-US" sz="1200">
              <a:latin typeface="ＭＳ ゴシック" pitchFamily="49" charset="-128"/>
              <a:ea typeface="ＭＳ ゴシック" pitchFamily="49" charset="-128"/>
            </a:rPr>
            <a:t>早期健全化基準未満であるが、第７次坂出市行財政改革大綱に基づき、市債残高の逓減などに取り組み、比率のさらなる改善に努める。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香川県坂出市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百万円となっており、前年度末から約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主な減要因としては、財政調整基金が決算余剰金および基金運用収入を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百万円積立てた一方で、収支不足が見込まれたため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百万円の取崩を行った結果、残高が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百万円減少したことが挙げられる。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社会保障費の増大に伴う扶助費や介護保険特別会計への繰出金の増加傾向に加えて、今後予定している中心市街地活性化公民連携事業、学校再編整備などの大規模事業に伴う事業費および公債費の増加などから、基金残高の減少が予想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・まちづくり未来基金：ふるさと坂出の将来に希望を抱き、市民が誇りと愛着を持つことができるうるおいと活力に満ちたまちづくりを推進するための経費へ充当。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・石油貯蔵施設立地対策等基金：石油貯蔵施設立地対策等交付金を基として、石油貯蔵施設周辺の地域における住民福祉の向上と社会インフラの整備に資する経費へ充当。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・まちづくり未来基金：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・石油貯蔵施設立地対策等基金：救助工作車の更新に要する経費の財源として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・まちづくり未来基金：今後も、ふるさと坂出の将来に希望を抱き、市民が誇りと愛着を持つことができるうるおいと活力に満ちたまちづくりを推進するための経費へ充当予定。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・石油貯蔵施設立地対策等基金：今後も石油貯蔵施設周辺の地域における住民福祉の向上と社会インフラの整備に資する経費の財源として取崩予定。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決算余剰金および基金運用収入を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百万円積立てた一方で、収支不足が見込まれたため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百万円の取崩を行った結果、残高が減少となった。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引き続き社会保障費の増大に伴う扶助費や介護保険特別会計への繰出金の増加傾向に加えて、今後予定している中心市街地活性化公民連携事業、学校再編整備などの大規模事業に伴う事業費および公債費の増加などから、基金残高の減少が予想さ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現時点において、大規模な積立・取崩の予定はなし。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C54D3C-62B5-49A3-A4B1-47F61AA8C7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5E361F6-4950-4095-AF38-1E7B56ABE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1A752F9-1780-4001-9445-9D856A2F3414}"/>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26B86BA-288B-457F-A6C3-015D218FD1E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D7AD483-0095-46EA-BD58-916ADC6F667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11BA8C0-5AD3-4A2F-9C4A-D5DE782E15E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5477812-2429-4377-B179-6B72C4AC6AA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B9270E1-83A2-4858-BFC3-12E9362D431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CA1FE25-CC84-4C04-A492-C5F296A86CB3}"/>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C22150B-A020-4E7D-BEBF-33778029D068}"/>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DFF392F1-2F1D-45AF-9BF2-AD4C0169805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EEE9989-901B-46E6-81AB-42EE49A75B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FE2576D-0B1B-41DB-97AA-EB55C41A49F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EFB775D-DBF5-4DDA-8B5D-499661FB174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9CA3664-0548-45BC-9146-C01233EFF03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531EC28-9AA9-4CD3-9397-D340E44616C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B8B9E32-A6FF-4D95-A0BB-717F2C06127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2264511-ADD8-44FB-BB93-9979631CDEEB}"/>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3745FF7-7ABB-4782-B64F-54114A1F2764}"/>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CCE6C6A-E493-415E-A279-299BBEF1C72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AD4C5FA-9B3A-4DCB-880A-601569D9475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FDDC78F-BE22-414E-98AD-A8B88031210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E8285C5-44AA-4DE9-8969-FF60A2EB5011}"/>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C531C26-7E4D-4AAF-B9DB-0ED7B9DE275B}"/>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259F07C-2FAF-4C75-8A9E-17A2C152CB81}"/>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37DB1F4-501D-48D0-AABD-4C0290242EC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917FE20-398E-47BA-AD95-BCBC1368D12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047472B-0AA3-47B1-90FB-59FBF38CD94F}"/>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19AC835-8005-49F6-84E9-823179082C13}"/>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5D10293-F50F-49DF-BB2F-0AAD96E9E01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0BFD86F-D96D-447F-8ECA-55481015AF6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DB9ECA5-C8C3-40C9-B45C-DF175AC161A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264D042-206F-4E7B-8128-75C99041BB0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AE08B9C-193E-41B5-9168-D530729B5858}"/>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89DA98D-A96E-4E6A-9540-039A58E129A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93C4208-FBD9-4066-9303-312F73CC788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A631176-551B-45A0-8A26-D54B5C73447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E483ED3-4DC6-40C0-9E7B-42C296615A5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C395152-BFE8-412F-9924-225CC4B663D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27E62E8-1454-447C-A788-1F076567D833}"/>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A3CCDDE-30FB-49EF-927D-3E0C9910EB5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E394132-E4C8-40E0-BB5C-061CF03BB08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5563832-25A1-4398-A978-93B5D1E1292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DAABDF7-D19E-455F-991F-C03FF1BA9C42}"/>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F441A7D-D4D2-4F51-86E8-C81DFD22B3E2}"/>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140B5CE-06B9-4AA5-8C15-3E9CE4FF6D3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C7FE19E-5019-492C-BBC4-584106C8607F}"/>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有形固定資産減価償却率は類似団体より高い水準にある。主な要因としては、学校施設、公営住宅、港湾施設の老朽化が進んでいることがあげられる。本市では、令和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年度に公共施設等総合管理計画を改定しており、当該計画に基づき老朽化した施設の集約化・複合化や除却を今後進めていく。また、それぞれの公共施設等について個別施設計画を令和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年度に改定しており、当該計画に基づいた施設の維持管理を適切に進めていく。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6DBD5F7-CBFD-4A7D-9B47-A14F8BEF0FB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07AEC24-0E0F-415A-88BE-A224B60FD28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020B411-775F-49A0-9827-6BCDA68C6E5A}"/>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73E3EB6-011E-4343-BD7A-6D7FAFCDB189}"/>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CB0FA45-F9EA-4EC8-901C-B438078DF93A}"/>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1C519DB-41C8-49A7-B8D7-67B01681C3D1}"/>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B399759-3F1F-4216-8102-CAC0738EBCA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1182471-56B0-443D-B6E3-506765A517F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5BA5BC33-4BEF-4399-9CB9-BED22A66F73E}"/>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D1E3EE6-649E-4716-8FCA-F943F4D642AF}"/>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44AFA25-ABA9-4975-8567-4A1EF1F1ED77}"/>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D3FF892-8863-4157-A0AE-A17B65B0BF0A}"/>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13EAA2C-3FC9-4254-8893-AF7A7EC517E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60EAB50-B6AD-46CA-A714-777C0637D4A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36DF8B4-F6E4-439B-9CE6-D77E9D558457}"/>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47A4FB8-1FF9-4190-AC7D-3A296A6E725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456CEC73-3F94-409B-83F7-57672A2AA27E}"/>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D1A234D2-A538-4014-A032-9EB08B6C07FB}"/>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658E294D-D56D-482B-A080-0BA72B538280}"/>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043CAB8C-6667-441C-B1D9-C2A941720D0C}"/>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FCA1EFDD-28E9-43E2-B44B-4E26C2DB28D5}"/>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0" name="有形固定資産減価償却率平均値テキスト">
          <a:extLst>
            <a:ext uri="{FF2B5EF4-FFF2-40B4-BE49-F238E27FC236}">
              <a16:creationId xmlns:a16="http://schemas.microsoft.com/office/drawing/2014/main" id="{C90BE53D-8AEB-4F38-8FC0-9499E1D8DC37}"/>
            </a:ext>
          </a:extLst>
        </xdr:cNvPr>
        <xdr:cNvSpPr txBox="1"/>
      </xdr:nvSpPr>
      <xdr:spPr>
        <a:xfrm>
          <a:off x="4258945" y="59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9FC150D2-9BA1-4E05-94FA-D2FC70130886}"/>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77BC706B-7252-4ED9-BB88-61385F760930}"/>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1AF2DE1E-AC3C-4F09-AC0D-0F9CD315B440}"/>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29B5CA0D-BF48-4B0F-A8C8-46CAC4BBB834}"/>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2294D9DA-C0FA-4CC4-BEF1-ECCA9CD03267}"/>
            </a:ext>
          </a:extLst>
        </xdr:cNvPr>
        <xdr:cNvSpPr/>
      </xdr:nvSpPr>
      <xdr:spPr>
        <a:xfrm>
          <a:off x="1525905" y="5901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8DE6612-A16C-4BDA-A726-4CB49A414E7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F886E24B-5F92-4CCC-911A-613441EA33B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20DDE5A-0CD6-4C4D-9281-17201964C09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47B52B7-E68E-4BEF-B98E-8D6A0D49833F}"/>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EF0B048-7705-49B3-86A4-2FA9A70CB373}"/>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30903</xdr:rowOff>
    </xdr:from>
    <xdr:to>
      <xdr:col>23</xdr:col>
      <xdr:colOff>136525</xdr:colOff>
      <xdr:row>33</xdr:row>
      <xdr:rowOff>132504</xdr:rowOff>
    </xdr:to>
    <xdr:sp macro="" textlink="">
      <xdr:nvSpPr>
        <xdr:cNvPr id="81" name="楕円 80">
          <a:extLst>
            <a:ext uri="{FF2B5EF4-FFF2-40B4-BE49-F238E27FC236}">
              <a16:creationId xmlns:a16="http://schemas.microsoft.com/office/drawing/2014/main" id="{EE8EA74A-22C3-4815-9B86-C9CE9FA2F60E}"/>
            </a:ext>
          </a:extLst>
        </xdr:cNvPr>
        <xdr:cNvSpPr/>
      </xdr:nvSpPr>
      <xdr:spPr>
        <a:xfrm>
          <a:off x="4157345" y="63326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9330</xdr:rowOff>
    </xdr:from>
    <xdr:ext cx="405111" cy="259045"/>
    <xdr:sp macro="" textlink="">
      <xdr:nvSpPr>
        <xdr:cNvPr id="82" name="有形固定資産減価償却率該当値テキスト">
          <a:extLst>
            <a:ext uri="{FF2B5EF4-FFF2-40B4-BE49-F238E27FC236}">
              <a16:creationId xmlns:a16="http://schemas.microsoft.com/office/drawing/2014/main" id="{71F82B23-BD78-4564-8215-D4299C49B450}"/>
            </a:ext>
          </a:extLst>
        </xdr:cNvPr>
        <xdr:cNvSpPr txBox="1"/>
      </xdr:nvSpPr>
      <xdr:spPr>
        <a:xfrm>
          <a:off x="4258945" y="631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20108</xdr:rowOff>
    </xdr:from>
    <xdr:to>
      <xdr:col>19</xdr:col>
      <xdr:colOff>187325</xdr:colOff>
      <xdr:row>33</xdr:row>
      <xdr:rowOff>121709</xdr:rowOff>
    </xdr:to>
    <xdr:sp macro="" textlink="">
      <xdr:nvSpPr>
        <xdr:cNvPr id="83" name="楕円 82">
          <a:extLst>
            <a:ext uri="{FF2B5EF4-FFF2-40B4-BE49-F238E27FC236}">
              <a16:creationId xmlns:a16="http://schemas.microsoft.com/office/drawing/2014/main" id="{E0C70124-2A60-4A53-8E22-8FFB81773580}"/>
            </a:ext>
          </a:extLst>
        </xdr:cNvPr>
        <xdr:cNvSpPr/>
      </xdr:nvSpPr>
      <xdr:spPr>
        <a:xfrm>
          <a:off x="3537585" y="6321848"/>
          <a:ext cx="7874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70908</xdr:rowOff>
    </xdr:from>
    <xdr:to>
      <xdr:col>23</xdr:col>
      <xdr:colOff>85725</xdr:colOff>
      <xdr:row>33</xdr:row>
      <xdr:rowOff>81704</xdr:rowOff>
    </xdr:to>
    <xdr:cxnSp macro="">
      <xdr:nvCxnSpPr>
        <xdr:cNvPr id="84" name="直線コネクタ 83">
          <a:extLst>
            <a:ext uri="{FF2B5EF4-FFF2-40B4-BE49-F238E27FC236}">
              <a16:creationId xmlns:a16="http://schemas.microsoft.com/office/drawing/2014/main" id="{F9E5D528-6941-40C5-9F65-562513021561}"/>
            </a:ext>
          </a:extLst>
        </xdr:cNvPr>
        <xdr:cNvCxnSpPr/>
      </xdr:nvCxnSpPr>
      <xdr:spPr>
        <a:xfrm>
          <a:off x="3588385" y="6372648"/>
          <a:ext cx="61976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155575</xdr:rowOff>
    </xdr:from>
    <xdr:to>
      <xdr:col>15</xdr:col>
      <xdr:colOff>187325</xdr:colOff>
      <xdr:row>33</xdr:row>
      <xdr:rowOff>85725</xdr:rowOff>
    </xdr:to>
    <xdr:sp macro="" textlink="">
      <xdr:nvSpPr>
        <xdr:cNvPr id="85" name="楕円 84">
          <a:extLst>
            <a:ext uri="{FF2B5EF4-FFF2-40B4-BE49-F238E27FC236}">
              <a16:creationId xmlns:a16="http://schemas.microsoft.com/office/drawing/2014/main" id="{B7281507-4C9F-4C7E-8870-C80B0E3530A7}"/>
            </a:ext>
          </a:extLst>
        </xdr:cNvPr>
        <xdr:cNvSpPr/>
      </xdr:nvSpPr>
      <xdr:spPr>
        <a:xfrm>
          <a:off x="2867025" y="6289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34925</xdr:rowOff>
    </xdr:from>
    <xdr:to>
      <xdr:col>19</xdr:col>
      <xdr:colOff>136525</xdr:colOff>
      <xdr:row>33</xdr:row>
      <xdr:rowOff>70908</xdr:rowOff>
    </xdr:to>
    <xdr:cxnSp macro="">
      <xdr:nvCxnSpPr>
        <xdr:cNvPr id="86" name="直線コネクタ 85">
          <a:extLst>
            <a:ext uri="{FF2B5EF4-FFF2-40B4-BE49-F238E27FC236}">
              <a16:creationId xmlns:a16="http://schemas.microsoft.com/office/drawing/2014/main" id="{C5553532-FF51-4F62-94AB-5650C2B84F66}"/>
            </a:ext>
          </a:extLst>
        </xdr:cNvPr>
        <xdr:cNvCxnSpPr/>
      </xdr:nvCxnSpPr>
      <xdr:spPr>
        <a:xfrm>
          <a:off x="2917825" y="6336665"/>
          <a:ext cx="67056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169968</xdr:rowOff>
    </xdr:from>
    <xdr:to>
      <xdr:col>11</xdr:col>
      <xdr:colOff>187325</xdr:colOff>
      <xdr:row>33</xdr:row>
      <xdr:rowOff>100118</xdr:rowOff>
    </xdr:to>
    <xdr:sp macro="" textlink="">
      <xdr:nvSpPr>
        <xdr:cNvPr id="87" name="楕円 86">
          <a:extLst>
            <a:ext uri="{FF2B5EF4-FFF2-40B4-BE49-F238E27FC236}">
              <a16:creationId xmlns:a16="http://schemas.microsoft.com/office/drawing/2014/main" id="{2EC6D12E-738A-4644-BD67-7D45CF0711D3}"/>
            </a:ext>
          </a:extLst>
        </xdr:cNvPr>
        <xdr:cNvSpPr/>
      </xdr:nvSpPr>
      <xdr:spPr>
        <a:xfrm>
          <a:off x="2196465" y="63040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34925</xdr:rowOff>
    </xdr:from>
    <xdr:to>
      <xdr:col>15</xdr:col>
      <xdr:colOff>136525</xdr:colOff>
      <xdr:row>33</xdr:row>
      <xdr:rowOff>49318</xdr:rowOff>
    </xdr:to>
    <xdr:cxnSp macro="">
      <xdr:nvCxnSpPr>
        <xdr:cNvPr id="88" name="直線コネクタ 87">
          <a:extLst>
            <a:ext uri="{FF2B5EF4-FFF2-40B4-BE49-F238E27FC236}">
              <a16:creationId xmlns:a16="http://schemas.microsoft.com/office/drawing/2014/main" id="{219DEBF3-75BD-4FFE-A52E-9EEC6CE3E04C}"/>
            </a:ext>
          </a:extLst>
        </xdr:cNvPr>
        <xdr:cNvCxnSpPr/>
      </xdr:nvCxnSpPr>
      <xdr:spPr>
        <a:xfrm flipV="1">
          <a:off x="2247265" y="6336665"/>
          <a:ext cx="67056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151977</xdr:rowOff>
    </xdr:from>
    <xdr:to>
      <xdr:col>7</xdr:col>
      <xdr:colOff>187325</xdr:colOff>
      <xdr:row>33</xdr:row>
      <xdr:rowOff>82127</xdr:rowOff>
    </xdr:to>
    <xdr:sp macro="" textlink="">
      <xdr:nvSpPr>
        <xdr:cNvPr id="89" name="楕円 88">
          <a:extLst>
            <a:ext uri="{FF2B5EF4-FFF2-40B4-BE49-F238E27FC236}">
              <a16:creationId xmlns:a16="http://schemas.microsoft.com/office/drawing/2014/main" id="{2CC6C7C2-4FE3-4C34-A140-F2840B1A3CD8}"/>
            </a:ext>
          </a:extLst>
        </xdr:cNvPr>
        <xdr:cNvSpPr/>
      </xdr:nvSpPr>
      <xdr:spPr>
        <a:xfrm>
          <a:off x="1525905" y="62860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31327</xdr:rowOff>
    </xdr:from>
    <xdr:to>
      <xdr:col>11</xdr:col>
      <xdr:colOff>136525</xdr:colOff>
      <xdr:row>33</xdr:row>
      <xdr:rowOff>49318</xdr:rowOff>
    </xdr:to>
    <xdr:cxnSp macro="">
      <xdr:nvCxnSpPr>
        <xdr:cNvPr id="90" name="直線コネクタ 89">
          <a:extLst>
            <a:ext uri="{FF2B5EF4-FFF2-40B4-BE49-F238E27FC236}">
              <a16:creationId xmlns:a16="http://schemas.microsoft.com/office/drawing/2014/main" id="{C42D0453-11E6-43BE-804F-1BEE835F9957}"/>
            </a:ext>
          </a:extLst>
        </xdr:cNvPr>
        <xdr:cNvCxnSpPr/>
      </xdr:nvCxnSpPr>
      <xdr:spPr>
        <a:xfrm>
          <a:off x="1576705" y="6333067"/>
          <a:ext cx="6705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1" name="n_1aveValue有形固定資産減価償却率">
          <a:extLst>
            <a:ext uri="{FF2B5EF4-FFF2-40B4-BE49-F238E27FC236}">
              <a16:creationId xmlns:a16="http://schemas.microsoft.com/office/drawing/2014/main" id="{07C6A608-708D-4FCF-832E-204C47631507}"/>
            </a:ext>
          </a:extLst>
        </xdr:cNvPr>
        <xdr:cNvSpPr txBox="1"/>
      </xdr:nvSpPr>
      <xdr:spPr>
        <a:xfrm>
          <a:off x="3395989" y="582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2" name="n_2aveValue有形固定資産減価償却率">
          <a:extLst>
            <a:ext uri="{FF2B5EF4-FFF2-40B4-BE49-F238E27FC236}">
              <a16:creationId xmlns:a16="http://schemas.microsoft.com/office/drawing/2014/main" id="{EAAC3BC6-8E31-47A6-B0C8-947D5D60E032}"/>
            </a:ext>
          </a:extLst>
        </xdr:cNvPr>
        <xdr:cNvSpPr txBox="1"/>
      </xdr:nvSpPr>
      <xdr:spPr>
        <a:xfrm>
          <a:off x="2738129" y="579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3" name="n_3aveValue有形固定資産減価償却率">
          <a:extLst>
            <a:ext uri="{FF2B5EF4-FFF2-40B4-BE49-F238E27FC236}">
              <a16:creationId xmlns:a16="http://schemas.microsoft.com/office/drawing/2014/main" id="{2B8A9210-384C-4C14-B1AE-13F3812AD911}"/>
            </a:ext>
          </a:extLst>
        </xdr:cNvPr>
        <xdr:cNvSpPr txBox="1"/>
      </xdr:nvSpPr>
      <xdr:spPr>
        <a:xfrm>
          <a:off x="2067569" y="577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6C29AD6B-5A34-4014-BCDF-C89534E66BCE}"/>
            </a:ext>
          </a:extLst>
        </xdr:cNvPr>
        <xdr:cNvSpPr txBox="1"/>
      </xdr:nvSpPr>
      <xdr:spPr>
        <a:xfrm>
          <a:off x="1397009" y="568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112835</xdr:rowOff>
    </xdr:from>
    <xdr:ext cx="405111" cy="259045"/>
    <xdr:sp macro="" textlink="">
      <xdr:nvSpPr>
        <xdr:cNvPr id="95" name="n_1mainValue有形固定資産減価償却率">
          <a:extLst>
            <a:ext uri="{FF2B5EF4-FFF2-40B4-BE49-F238E27FC236}">
              <a16:creationId xmlns:a16="http://schemas.microsoft.com/office/drawing/2014/main" id="{1CD12B8B-7DC2-4723-BAC5-3A0BAE1FC4C3}"/>
            </a:ext>
          </a:extLst>
        </xdr:cNvPr>
        <xdr:cNvSpPr txBox="1"/>
      </xdr:nvSpPr>
      <xdr:spPr>
        <a:xfrm>
          <a:off x="3395989" y="6414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76852</xdr:rowOff>
    </xdr:from>
    <xdr:ext cx="405111" cy="259045"/>
    <xdr:sp macro="" textlink="">
      <xdr:nvSpPr>
        <xdr:cNvPr id="96" name="n_2mainValue有形固定資産減価償却率">
          <a:extLst>
            <a:ext uri="{FF2B5EF4-FFF2-40B4-BE49-F238E27FC236}">
              <a16:creationId xmlns:a16="http://schemas.microsoft.com/office/drawing/2014/main" id="{6DB7E8D6-641B-4F7E-949B-C48A005C1693}"/>
            </a:ext>
          </a:extLst>
        </xdr:cNvPr>
        <xdr:cNvSpPr txBox="1"/>
      </xdr:nvSpPr>
      <xdr:spPr>
        <a:xfrm>
          <a:off x="2738129" y="637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91246</xdr:rowOff>
    </xdr:from>
    <xdr:ext cx="405111" cy="259045"/>
    <xdr:sp macro="" textlink="">
      <xdr:nvSpPr>
        <xdr:cNvPr id="97" name="n_3mainValue有形固定資産減価償却率">
          <a:extLst>
            <a:ext uri="{FF2B5EF4-FFF2-40B4-BE49-F238E27FC236}">
              <a16:creationId xmlns:a16="http://schemas.microsoft.com/office/drawing/2014/main" id="{86339E2B-EA22-4E6A-80B7-B063FFD5F75B}"/>
            </a:ext>
          </a:extLst>
        </xdr:cNvPr>
        <xdr:cNvSpPr txBox="1"/>
      </xdr:nvSpPr>
      <xdr:spPr>
        <a:xfrm>
          <a:off x="2067569" y="6392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73254</xdr:rowOff>
    </xdr:from>
    <xdr:ext cx="405111" cy="259045"/>
    <xdr:sp macro="" textlink="">
      <xdr:nvSpPr>
        <xdr:cNvPr id="98" name="n_4mainValue有形固定資産減価償却率">
          <a:extLst>
            <a:ext uri="{FF2B5EF4-FFF2-40B4-BE49-F238E27FC236}">
              <a16:creationId xmlns:a16="http://schemas.microsoft.com/office/drawing/2014/main" id="{511826BF-9126-40FA-89B7-CD0ECC028F68}"/>
            </a:ext>
          </a:extLst>
        </xdr:cNvPr>
        <xdr:cNvSpPr txBox="1"/>
      </xdr:nvSpPr>
      <xdr:spPr>
        <a:xfrm>
          <a:off x="1397009" y="637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AE530EB9-738A-48F9-A94B-61A1A7267B97}"/>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8DF4373-6175-4914-9068-844BC4AD1D9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44F3128A-CF24-436B-8ABE-25B9F59CAA1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CAE11A98-6B84-4B05-BBED-58042E5DAA9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4B2A24F-8897-45B4-AD05-1EED1282D49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1119B2D-18ED-487A-AAC7-92F2A067FD5F}"/>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45086F8-D6FF-4EBD-8677-626E0F0E69A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3A135D61-EC37-40B0-9513-FE2EEF89F44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A0EC4BF-AA01-487F-AEC6-6822B12D03B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819432D-3F11-487F-B449-91CEE7B432C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CDF4374-0207-4AF8-BB65-70FAACC5EB0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5C23C57-972E-4C4E-81FF-CD1E5E791F6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C8704BFD-4BE1-449F-A1BE-7068A7C105D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債務償還比率は、前年度と比較して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ポイントの微増にとどまったが、依然として類似団体平均よりも高い状態で推移している。平成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年度に着手した新庁舎建設事業を中心に地方債を発行したことにより残高が増大するなど将来負担額が多額となっていることが要因として挙げられる。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EC7B690-AE86-45A3-A9E6-424FA1DE28D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011DBC6-D614-41C7-A092-91127C4FACB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31D34A6-67A2-42F4-94A7-F5C10E8D3534}"/>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744469D-E7B7-49F8-B88F-CACCAF4A0E07}"/>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DB83E3C-FB6A-4DC3-9CBD-1395290D8C84}"/>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E0BC5A2-A46B-4FA7-989F-130A6863A5A9}"/>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E2EA433-58F2-43D3-89BF-5409C64910B3}"/>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CCF889A8-ACA8-4841-AE02-5E43419115D3}"/>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F3239C9B-E143-4257-A716-FDAD8B0DCB3E}"/>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FADD93FC-ABDA-4DF7-B7C3-DD0722DBEC1C}"/>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64B62C6-6B69-4287-9545-665D0C791B09}"/>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324D89C-1F04-442E-8F62-48AA07872EA2}"/>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9B036AF-65F7-4142-98E6-99B79E280E2A}"/>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57D6863-545C-47A4-8401-52B5AA002A5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E3277967-6F62-481B-96D4-5CB87E09E9F3}"/>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444EADEE-2F1F-402F-A242-07114FD6C261}"/>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0B8AA0DE-5653-4BF6-8A19-CBC1BA66E896}"/>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016D7DC7-3EE8-4B88-BC4E-48D4DCC3FB09}"/>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BE1F9CEE-8B9B-486B-B4A5-14D4D9E9A2D2}"/>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148CC7BE-1A2E-4E1E-8DD8-B39DC3F1A302}"/>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91969CD9-7DB5-40AC-A6DF-CDA56ACF02D0}"/>
            </a:ext>
          </a:extLst>
        </xdr:cNvPr>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3FED0786-CECA-4189-AEAF-0CC83085ED6C}"/>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1F2BE77D-4B7F-4275-8B09-E95785F42AE3}"/>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0F0B3337-FD3A-4E7B-ACB0-5EC8A56470DC}"/>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D586AD19-0CD0-409F-8EF8-2FCB3F8C028D}"/>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7" name="フローチャート: 判断 136">
          <a:extLst>
            <a:ext uri="{FF2B5EF4-FFF2-40B4-BE49-F238E27FC236}">
              <a16:creationId xmlns:a16="http://schemas.microsoft.com/office/drawing/2014/main" id="{CCEF9A2C-0DE5-4954-877E-DD0F2102F2F1}"/>
            </a:ext>
          </a:extLst>
        </xdr:cNvPr>
        <xdr:cNvSpPr/>
      </xdr:nvSpPr>
      <xdr:spPr>
        <a:xfrm>
          <a:off x="10347325" y="5905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9E93957-C36E-41B3-8CE8-ED78FBD2A3B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6F9E67C-187A-4FE5-9C20-C70899A2690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4C9DC36-9F03-4AA0-83F7-BBFE5857089D}"/>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13891DD-E5C1-4BEF-9FFA-1609E5E4140B}"/>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3F06A2-8EA3-4459-9FF5-88743A84D044}"/>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159872</xdr:rowOff>
    </xdr:from>
    <xdr:to>
      <xdr:col>76</xdr:col>
      <xdr:colOff>73025</xdr:colOff>
      <xdr:row>31</xdr:row>
      <xdr:rowOff>90022</xdr:rowOff>
    </xdr:to>
    <xdr:sp macro="" textlink="">
      <xdr:nvSpPr>
        <xdr:cNvPr id="143" name="楕円 142">
          <a:extLst>
            <a:ext uri="{FF2B5EF4-FFF2-40B4-BE49-F238E27FC236}">
              <a16:creationId xmlns:a16="http://schemas.microsoft.com/office/drawing/2014/main" id="{F0DBAAE9-B239-48DD-A063-C0FFD3C3D977}"/>
            </a:ext>
          </a:extLst>
        </xdr:cNvPr>
        <xdr:cNvSpPr/>
      </xdr:nvSpPr>
      <xdr:spPr>
        <a:xfrm>
          <a:off x="13001625" y="5958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138299</xdr:rowOff>
    </xdr:from>
    <xdr:ext cx="469744" cy="259045"/>
    <xdr:sp macro="" textlink="">
      <xdr:nvSpPr>
        <xdr:cNvPr id="144" name="債務償還比率該当値テキスト">
          <a:extLst>
            <a:ext uri="{FF2B5EF4-FFF2-40B4-BE49-F238E27FC236}">
              <a16:creationId xmlns:a16="http://schemas.microsoft.com/office/drawing/2014/main" id="{F41B9ED2-1670-4F11-802E-FF54B78C24A6}"/>
            </a:ext>
          </a:extLst>
        </xdr:cNvPr>
        <xdr:cNvSpPr txBox="1"/>
      </xdr:nvSpPr>
      <xdr:spPr>
        <a:xfrm>
          <a:off x="13080365" y="5937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146318</xdr:rowOff>
    </xdr:from>
    <xdr:to>
      <xdr:col>72</xdr:col>
      <xdr:colOff>123825</xdr:colOff>
      <xdr:row>31</xdr:row>
      <xdr:rowOff>76468</xdr:rowOff>
    </xdr:to>
    <xdr:sp macro="" textlink="">
      <xdr:nvSpPr>
        <xdr:cNvPr id="145" name="楕円 144">
          <a:extLst>
            <a:ext uri="{FF2B5EF4-FFF2-40B4-BE49-F238E27FC236}">
              <a16:creationId xmlns:a16="http://schemas.microsoft.com/office/drawing/2014/main" id="{94FEC93D-B478-4FE0-82F8-501791D35119}"/>
            </a:ext>
          </a:extLst>
        </xdr:cNvPr>
        <xdr:cNvSpPr/>
      </xdr:nvSpPr>
      <xdr:spPr>
        <a:xfrm>
          <a:off x="12359005" y="59451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25668</xdr:rowOff>
    </xdr:from>
    <xdr:to>
      <xdr:col>76</xdr:col>
      <xdr:colOff>22225</xdr:colOff>
      <xdr:row>31</xdr:row>
      <xdr:rowOff>39222</xdr:rowOff>
    </xdr:to>
    <xdr:cxnSp macro="">
      <xdr:nvCxnSpPr>
        <xdr:cNvPr id="146" name="直線コネクタ 145">
          <a:extLst>
            <a:ext uri="{FF2B5EF4-FFF2-40B4-BE49-F238E27FC236}">
              <a16:creationId xmlns:a16="http://schemas.microsoft.com/office/drawing/2014/main" id="{0843AFA7-49BA-4FAC-B19B-AF58071A3699}"/>
            </a:ext>
          </a:extLst>
        </xdr:cNvPr>
        <xdr:cNvCxnSpPr/>
      </xdr:nvCxnSpPr>
      <xdr:spPr>
        <a:xfrm>
          <a:off x="12409805" y="5992128"/>
          <a:ext cx="619760" cy="1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145359</xdr:rowOff>
    </xdr:from>
    <xdr:to>
      <xdr:col>68</xdr:col>
      <xdr:colOff>123825</xdr:colOff>
      <xdr:row>31</xdr:row>
      <xdr:rowOff>75509</xdr:rowOff>
    </xdr:to>
    <xdr:sp macro="" textlink="">
      <xdr:nvSpPr>
        <xdr:cNvPr id="147" name="楕円 146">
          <a:extLst>
            <a:ext uri="{FF2B5EF4-FFF2-40B4-BE49-F238E27FC236}">
              <a16:creationId xmlns:a16="http://schemas.microsoft.com/office/drawing/2014/main" id="{0B75DD87-52E7-4FA7-B575-E8554BCFB78E}"/>
            </a:ext>
          </a:extLst>
        </xdr:cNvPr>
        <xdr:cNvSpPr/>
      </xdr:nvSpPr>
      <xdr:spPr>
        <a:xfrm>
          <a:off x="11688445" y="59441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24709</xdr:rowOff>
    </xdr:from>
    <xdr:to>
      <xdr:col>72</xdr:col>
      <xdr:colOff>73025</xdr:colOff>
      <xdr:row>31</xdr:row>
      <xdr:rowOff>25668</xdr:rowOff>
    </xdr:to>
    <xdr:cxnSp macro="">
      <xdr:nvCxnSpPr>
        <xdr:cNvPr id="148" name="直線コネクタ 147">
          <a:extLst>
            <a:ext uri="{FF2B5EF4-FFF2-40B4-BE49-F238E27FC236}">
              <a16:creationId xmlns:a16="http://schemas.microsoft.com/office/drawing/2014/main" id="{E8DF9049-B727-4D47-AABA-744955477228}"/>
            </a:ext>
          </a:extLst>
        </xdr:cNvPr>
        <xdr:cNvCxnSpPr/>
      </xdr:nvCxnSpPr>
      <xdr:spPr>
        <a:xfrm>
          <a:off x="11739245" y="5991169"/>
          <a:ext cx="670560"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7303</xdr:rowOff>
    </xdr:from>
    <xdr:to>
      <xdr:col>64</xdr:col>
      <xdr:colOff>123825</xdr:colOff>
      <xdr:row>30</xdr:row>
      <xdr:rowOff>108903</xdr:rowOff>
    </xdr:to>
    <xdr:sp macro="" textlink="">
      <xdr:nvSpPr>
        <xdr:cNvPr id="149" name="楕円 148">
          <a:extLst>
            <a:ext uri="{FF2B5EF4-FFF2-40B4-BE49-F238E27FC236}">
              <a16:creationId xmlns:a16="http://schemas.microsoft.com/office/drawing/2014/main" id="{CAC708CF-84FF-4815-88BC-F434A871E4D8}"/>
            </a:ext>
          </a:extLst>
        </xdr:cNvPr>
        <xdr:cNvSpPr/>
      </xdr:nvSpPr>
      <xdr:spPr>
        <a:xfrm>
          <a:off x="11017885" y="580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58103</xdr:rowOff>
    </xdr:from>
    <xdr:to>
      <xdr:col>68</xdr:col>
      <xdr:colOff>73025</xdr:colOff>
      <xdr:row>31</xdr:row>
      <xdr:rowOff>24709</xdr:rowOff>
    </xdr:to>
    <xdr:cxnSp macro="">
      <xdr:nvCxnSpPr>
        <xdr:cNvPr id="150" name="直線コネクタ 149">
          <a:extLst>
            <a:ext uri="{FF2B5EF4-FFF2-40B4-BE49-F238E27FC236}">
              <a16:creationId xmlns:a16="http://schemas.microsoft.com/office/drawing/2014/main" id="{71245850-1EC6-46E1-B247-62947D37C81B}"/>
            </a:ext>
          </a:extLst>
        </xdr:cNvPr>
        <xdr:cNvCxnSpPr/>
      </xdr:nvCxnSpPr>
      <xdr:spPr>
        <a:xfrm>
          <a:off x="11068685" y="5856923"/>
          <a:ext cx="670560" cy="13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29203</xdr:rowOff>
    </xdr:from>
    <xdr:to>
      <xdr:col>60</xdr:col>
      <xdr:colOff>123825</xdr:colOff>
      <xdr:row>31</xdr:row>
      <xdr:rowOff>130803</xdr:rowOff>
    </xdr:to>
    <xdr:sp macro="" textlink="">
      <xdr:nvSpPr>
        <xdr:cNvPr id="151" name="楕円 150">
          <a:extLst>
            <a:ext uri="{FF2B5EF4-FFF2-40B4-BE49-F238E27FC236}">
              <a16:creationId xmlns:a16="http://schemas.microsoft.com/office/drawing/2014/main" id="{382BE210-024D-4DF5-95E5-0CB332173C36}"/>
            </a:ext>
          </a:extLst>
        </xdr:cNvPr>
        <xdr:cNvSpPr/>
      </xdr:nvSpPr>
      <xdr:spPr>
        <a:xfrm>
          <a:off x="10347325" y="599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58103</xdr:rowOff>
    </xdr:from>
    <xdr:to>
      <xdr:col>64</xdr:col>
      <xdr:colOff>73025</xdr:colOff>
      <xdr:row>31</xdr:row>
      <xdr:rowOff>80003</xdr:rowOff>
    </xdr:to>
    <xdr:cxnSp macro="">
      <xdr:nvCxnSpPr>
        <xdr:cNvPr id="152" name="直線コネクタ 151">
          <a:extLst>
            <a:ext uri="{FF2B5EF4-FFF2-40B4-BE49-F238E27FC236}">
              <a16:creationId xmlns:a16="http://schemas.microsoft.com/office/drawing/2014/main" id="{4718D1BE-DC4D-49E0-B0DE-1373372F888C}"/>
            </a:ext>
          </a:extLst>
        </xdr:cNvPr>
        <xdr:cNvCxnSpPr/>
      </xdr:nvCxnSpPr>
      <xdr:spPr>
        <a:xfrm flipV="1">
          <a:off x="10398125" y="5856923"/>
          <a:ext cx="670560" cy="18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EC726CFE-E072-4D50-9AF7-C2D4617962E0}"/>
            </a:ext>
          </a:extLst>
        </xdr:cNvPr>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230ED42F-346B-4475-8481-A426931B6749}"/>
            </a:ext>
          </a:extLst>
        </xdr:cNvPr>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8EFE5F8B-305A-4797-A67E-2C06B99FD5B9}"/>
            </a:ext>
          </a:extLst>
        </xdr:cNvPr>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6" name="n_4aveValue債務償還比率">
          <a:extLst>
            <a:ext uri="{FF2B5EF4-FFF2-40B4-BE49-F238E27FC236}">
              <a16:creationId xmlns:a16="http://schemas.microsoft.com/office/drawing/2014/main" id="{38A5AA88-7A12-4705-A909-3029FDAA912E}"/>
            </a:ext>
          </a:extLst>
        </xdr:cNvPr>
        <xdr:cNvSpPr txBox="1"/>
      </xdr:nvSpPr>
      <xdr:spPr>
        <a:xfrm>
          <a:off x="10186112" y="56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67595</xdr:rowOff>
    </xdr:from>
    <xdr:ext cx="469744" cy="259045"/>
    <xdr:sp macro="" textlink="">
      <xdr:nvSpPr>
        <xdr:cNvPr id="157" name="n_1mainValue債務償還比率">
          <a:extLst>
            <a:ext uri="{FF2B5EF4-FFF2-40B4-BE49-F238E27FC236}">
              <a16:creationId xmlns:a16="http://schemas.microsoft.com/office/drawing/2014/main" id="{FBBC97C1-74D6-4CB6-9ADD-B9B66014F37E}"/>
            </a:ext>
          </a:extLst>
        </xdr:cNvPr>
        <xdr:cNvSpPr txBox="1"/>
      </xdr:nvSpPr>
      <xdr:spPr>
        <a:xfrm>
          <a:off x="12185092" y="603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66636</xdr:rowOff>
    </xdr:from>
    <xdr:ext cx="469744" cy="259045"/>
    <xdr:sp macro="" textlink="">
      <xdr:nvSpPr>
        <xdr:cNvPr id="158" name="n_2mainValue債務償還比率">
          <a:extLst>
            <a:ext uri="{FF2B5EF4-FFF2-40B4-BE49-F238E27FC236}">
              <a16:creationId xmlns:a16="http://schemas.microsoft.com/office/drawing/2014/main" id="{83CEE42F-3E73-4760-B6F0-6CEBD32D9A15}"/>
            </a:ext>
          </a:extLst>
        </xdr:cNvPr>
        <xdr:cNvSpPr txBox="1"/>
      </xdr:nvSpPr>
      <xdr:spPr>
        <a:xfrm>
          <a:off x="11527232" y="6033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100030</xdr:rowOff>
    </xdr:from>
    <xdr:ext cx="469744" cy="259045"/>
    <xdr:sp macro="" textlink="">
      <xdr:nvSpPr>
        <xdr:cNvPr id="159" name="n_3mainValue債務償還比率">
          <a:extLst>
            <a:ext uri="{FF2B5EF4-FFF2-40B4-BE49-F238E27FC236}">
              <a16:creationId xmlns:a16="http://schemas.microsoft.com/office/drawing/2014/main" id="{EE5E06BE-91DC-498C-BA34-DA9CB9C50DFE}"/>
            </a:ext>
          </a:extLst>
        </xdr:cNvPr>
        <xdr:cNvSpPr txBox="1"/>
      </xdr:nvSpPr>
      <xdr:spPr>
        <a:xfrm>
          <a:off x="10856672" y="589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121930</xdr:rowOff>
    </xdr:from>
    <xdr:ext cx="469744" cy="259045"/>
    <xdr:sp macro="" textlink="">
      <xdr:nvSpPr>
        <xdr:cNvPr id="160" name="n_4mainValue債務償還比率">
          <a:extLst>
            <a:ext uri="{FF2B5EF4-FFF2-40B4-BE49-F238E27FC236}">
              <a16:creationId xmlns:a16="http://schemas.microsoft.com/office/drawing/2014/main" id="{4CCCA0F1-148D-4C7B-9097-8CC9AD156E1E}"/>
            </a:ext>
          </a:extLst>
        </xdr:cNvPr>
        <xdr:cNvSpPr txBox="1"/>
      </xdr:nvSpPr>
      <xdr:spPr>
        <a:xfrm>
          <a:off x="10186112" y="60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5F51A5DE-BBD9-41BE-A1A9-3FFAEDD9E06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9021338-EF33-470A-BAD4-5FBA4834D125}"/>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3ECE61C3-BE94-4CC0-AE16-6C40CEFEE0D6}"/>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443698F-1C6E-47FD-8397-651B65D3F14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649D7DEA-51D9-41C2-90B9-8A2CC1A87E3B}"/>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A6CAEEE0-4FFF-4DF5-B093-0421D0EACD1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8EAC65-9777-4044-AE7A-1F921BC6C56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9F78A86-E713-41C6-B263-A6B28B35E57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1967399-5019-4B31-8D06-6FE2C139845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8F1CA1-924A-4A01-AE04-A398F73B80A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49C2D0-C3DC-48C5-9733-DCB9A679323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39BBD3-D02D-45EF-AD93-740730704B8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FE6198-ED8C-48A5-BD35-BB061D5E776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75A1C8-52AA-4703-B209-D67D54EB303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9624EA-EED7-4755-A893-F7D4A884034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547DE71-3F6E-487F-BA38-F47323FC999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67E983-9BEA-41B2-AC09-252BFC74486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8F74F2-62D2-4E0A-83AC-49716F92246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EA78FA-2FBE-40F6-B93F-3FD6ADC0B24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70E173-5CED-44FA-819E-037B5BD57A2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956C23-1530-46E4-9C2A-7676427A5F9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BDDF7A4-2D7E-409B-ACC0-614ED910D51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DBC748F-20BA-4CEB-82A4-A4A7D00262A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2201F5-3E1C-4C54-A3AD-C024EED9C26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38DE97F-AEE2-4E6A-B368-51E1C4C275A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09FCC7-7FEC-4509-9F3F-31B879C3F57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FF7FA36-B1D5-430A-9304-8BDF3DC45FC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2FBFB0-84EA-4F55-96FF-83B9AA7B04B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6ECBE9-B049-4A16-AFAA-F45B193A520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EF9441-78EA-4D8D-B099-9FDD7AE6536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1B3D86-0A5A-4D83-85C9-655ADF5B80D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D884776-D406-4C9C-A024-49E6D7CF423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20D029-0829-4115-ADC5-0F051E8AA89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43059F0-3287-4243-9A81-007A8E43CD5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3A34750-6FBA-4288-8AE8-7A80873A23B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E87F41B-60B0-4395-9BFE-A778F0FDC83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B7AE6D-F49F-46C1-BB24-5A7E2F791AA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AA4BD8-192D-4E5C-8783-2E666F83FBE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D42E7B1-6270-4896-A079-7658F25C56A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7F1AAD-9EFF-4918-9932-087E8442CAD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2DD2146-E201-4666-B518-CD916ED678D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B8B3BE-2EA8-454E-9D79-0ABF2C846F3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FDC0E3-15E6-4CF5-A415-EE7950EC203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75ADCA-CE25-4DFD-8481-4227EE8AA68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5577D19-46A9-435F-951E-75862646501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13C3DC6-1F29-444A-94F7-905D5DC1410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4B2AFF-BD44-4E70-989F-6C886AB7D93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02E378-BA72-47F0-BD26-AB1FC016A15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24ECD1C-B263-431B-A37D-04118167528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591084C-F9EB-48E8-B122-8727B7B12BC8}"/>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9D2B7A5-46E6-4697-AF87-9A1EEA0B566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2A8F44E-05E7-40FE-89A7-FDCB07F0858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57AFE42-5249-4353-B62D-207C2E1F4B4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CCACECD-78F8-45A4-AA2E-C380D0900856}"/>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1918E51-39FB-4678-9E28-54CE10AD9159}"/>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BF034C8-A92F-4111-955E-DD8FCC9D5A4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4F2DEF1-66DE-4064-9495-F17B8466CB41}"/>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4BDC573-A027-4B1B-969F-B3D26619EC9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67F3523-3523-441A-A04E-8F767B3B196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9865E01-5759-4A84-952C-9C856564EB58}"/>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D650165-1C7A-44D3-BF2E-267B4AF40FC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18B5C9E6-D3DE-48F4-8D0B-720E6F5113B1}"/>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2F6EBF3A-23EC-4B68-91F1-0974F92CA201}"/>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CE975056-4DB9-4157-BCA3-8DC5C3E1800C}"/>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88BD5AA7-4DB6-4EF9-A1AB-E1E81138CBEE}"/>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E087D517-502E-4C72-8C65-F4B0C987FD97}"/>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A93EF6F6-A376-4D56-BA89-3F1445337000}"/>
            </a:ext>
          </a:extLst>
        </xdr:cNvPr>
        <xdr:cNvSpPr txBox="1"/>
      </xdr:nvSpPr>
      <xdr:spPr>
        <a:xfrm>
          <a:off x="4124960" y="6446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CCCBDA91-0BB5-469E-8358-202B12BB641C}"/>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98F240E6-8ED1-46FC-8F80-3B40B9AFD555}"/>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64DBC6B5-48A1-4D41-97CA-24E110E27728}"/>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7E1A2B2A-9899-414E-BD54-285F5D4313D9}"/>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D9628B7D-A48B-4C2C-A6E1-A146232D8CD0}"/>
            </a:ext>
          </a:extLst>
        </xdr:cNvPr>
        <xdr:cNvSpPr/>
      </xdr:nvSpPr>
      <xdr:spPr>
        <a:xfrm>
          <a:off x="965200" y="630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C2ACF39-C5A9-442A-A8F8-C2CD8279F03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990259-83E9-4DDC-9078-D08CEAB4CB3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8BC06C-A495-4B57-B65A-492C06BBB25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380DA5B-85C2-4B0B-8FA6-78DBDB676E6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55F0022-15A6-4C73-ADD3-D004F2E55D0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133985</xdr:rowOff>
    </xdr:from>
    <xdr:to>
      <xdr:col>24</xdr:col>
      <xdr:colOff>114300</xdr:colOff>
      <xdr:row>38</xdr:row>
      <xdr:rowOff>64135</xdr:rowOff>
    </xdr:to>
    <xdr:sp macro="" textlink="">
      <xdr:nvSpPr>
        <xdr:cNvPr id="73" name="楕円 72">
          <a:extLst>
            <a:ext uri="{FF2B5EF4-FFF2-40B4-BE49-F238E27FC236}">
              <a16:creationId xmlns:a16="http://schemas.microsoft.com/office/drawing/2014/main" id="{E1B340DB-1F21-499E-9BFE-55F6E784C2C0}"/>
            </a:ext>
          </a:extLst>
        </xdr:cNvPr>
        <xdr:cNvSpPr/>
      </xdr:nvSpPr>
      <xdr:spPr>
        <a:xfrm>
          <a:off x="4036060" y="633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5EAEB3DA-EF6C-45D1-A497-258CE5F8251D}"/>
            </a:ext>
          </a:extLst>
        </xdr:cNvPr>
        <xdr:cNvSpPr txBox="1"/>
      </xdr:nvSpPr>
      <xdr:spPr>
        <a:xfrm>
          <a:off x="4124960"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5" name="楕円 74">
          <a:extLst>
            <a:ext uri="{FF2B5EF4-FFF2-40B4-BE49-F238E27FC236}">
              <a16:creationId xmlns:a16="http://schemas.microsoft.com/office/drawing/2014/main" id="{C3C1A163-D058-45C0-8F5E-0CAC078B498F}"/>
            </a:ext>
          </a:extLst>
        </xdr:cNvPr>
        <xdr:cNvSpPr/>
      </xdr:nvSpPr>
      <xdr:spPr>
        <a:xfrm>
          <a:off x="3312160" y="6308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13335</xdr:rowOff>
    </xdr:to>
    <xdr:cxnSp macro="">
      <xdr:nvCxnSpPr>
        <xdr:cNvPr id="76" name="直線コネクタ 75">
          <a:extLst>
            <a:ext uri="{FF2B5EF4-FFF2-40B4-BE49-F238E27FC236}">
              <a16:creationId xmlns:a16="http://schemas.microsoft.com/office/drawing/2014/main" id="{1F707250-6B14-430C-BE36-440386658F8F}"/>
            </a:ext>
          </a:extLst>
        </xdr:cNvPr>
        <xdr:cNvCxnSpPr/>
      </xdr:nvCxnSpPr>
      <xdr:spPr>
        <a:xfrm>
          <a:off x="3355340" y="6358890"/>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63500</xdr:rowOff>
    </xdr:from>
    <xdr:to>
      <xdr:col>15</xdr:col>
      <xdr:colOff>101600</xdr:colOff>
      <xdr:row>37</xdr:row>
      <xdr:rowOff>165100</xdr:rowOff>
    </xdr:to>
    <xdr:sp macro="" textlink="">
      <xdr:nvSpPr>
        <xdr:cNvPr id="77" name="楕円 76">
          <a:extLst>
            <a:ext uri="{FF2B5EF4-FFF2-40B4-BE49-F238E27FC236}">
              <a16:creationId xmlns:a16="http://schemas.microsoft.com/office/drawing/2014/main" id="{33F73AE0-B3A5-4216-B22E-77D7F9BF2390}"/>
            </a:ext>
          </a:extLst>
        </xdr:cNvPr>
        <xdr:cNvSpPr/>
      </xdr:nvSpPr>
      <xdr:spPr>
        <a:xfrm>
          <a:off x="25146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114300</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FAC45EA3-AD90-4F74-AAF2-B4DB991EC077}"/>
            </a:ext>
          </a:extLst>
        </xdr:cNvPr>
        <xdr:cNvCxnSpPr/>
      </xdr:nvCxnSpPr>
      <xdr:spPr>
        <a:xfrm>
          <a:off x="2565400" y="631698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53975</xdr:rowOff>
    </xdr:from>
    <xdr:to>
      <xdr:col>10</xdr:col>
      <xdr:colOff>165100</xdr:colOff>
      <xdr:row>37</xdr:row>
      <xdr:rowOff>155575</xdr:rowOff>
    </xdr:to>
    <xdr:sp macro="" textlink="">
      <xdr:nvSpPr>
        <xdr:cNvPr id="79" name="楕円 78">
          <a:extLst>
            <a:ext uri="{FF2B5EF4-FFF2-40B4-BE49-F238E27FC236}">
              <a16:creationId xmlns:a16="http://schemas.microsoft.com/office/drawing/2014/main" id="{504358E8-7AB4-471E-8B7E-05106EA56EFA}"/>
            </a:ext>
          </a:extLst>
        </xdr:cNvPr>
        <xdr:cNvSpPr/>
      </xdr:nvSpPr>
      <xdr:spPr>
        <a:xfrm>
          <a:off x="17399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104775</xdr:rowOff>
    </xdr:from>
    <xdr:to>
      <xdr:col>15</xdr:col>
      <xdr:colOff>50800</xdr:colOff>
      <xdr:row>37</xdr:row>
      <xdr:rowOff>114300</xdr:rowOff>
    </xdr:to>
    <xdr:cxnSp macro="">
      <xdr:nvCxnSpPr>
        <xdr:cNvPr id="80" name="直線コネクタ 79">
          <a:extLst>
            <a:ext uri="{FF2B5EF4-FFF2-40B4-BE49-F238E27FC236}">
              <a16:creationId xmlns:a16="http://schemas.microsoft.com/office/drawing/2014/main" id="{470B3825-A0B0-4EFB-BFFA-7BCE74B044EA}"/>
            </a:ext>
          </a:extLst>
        </xdr:cNvPr>
        <xdr:cNvCxnSpPr/>
      </xdr:nvCxnSpPr>
      <xdr:spPr>
        <a:xfrm>
          <a:off x="1790700" y="6307455"/>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27305</xdr:rowOff>
    </xdr:from>
    <xdr:to>
      <xdr:col>6</xdr:col>
      <xdr:colOff>38100</xdr:colOff>
      <xdr:row>37</xdr:row>
      <xdr:rowOff>128905</xdr:rowOff>
    </xdr:to>
    <xdr:sp macro="" textlink="">
      <xdr:nvSpPr>
        <xdr:cNvPr id="81" name="楕円 80">
          <a:extLst>
            <a:ext uri="{FF2B5EF4-FFF2-40B4-BE49-F238E27FC236}">
              <a16:creationId xmlns:a16="http://schemas.microsoft.com/office/drawing/2014/main" id="{4A136D3A-636F-4209-8FF5-ADCC525A587F}"/>
            </a:ext>
          </a:extLst>
        </xdr:cNvPr>
        <xdr:cNvSpPr/>
      </xdr:nvSpPr>
      <xdr:spPr>
        <a:xfrm>
          <a:off x="965200" y="6229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78105</xdr:rowOff>
    </xdr:from>
    <xdr:to>
      <xdr:col>10</xdr:col>
      <xdr:colOff>114300</xdr:colOff>
      <xdr:row>37</xdr:row>
      <xdr:rowOff>104775</xdr:rowOff>
    </xdr:to>
    <xdr:cxnSp macro="">
      <xdr:nvCxnSpPr>
        <xdr:cNvPr id="82" name="直線コネクタ 81">
          <a:extLst>
            <a:ext uri="{FF2B5EF4-FFF2-40B4-BE49-F238E27FC236}">
              <a16:creationId xmlns:a16="http://schemas.microsoft.com/office/drawing/2014/main" id="{DB2775FD-7055-4968-AABD-4F48B18C0BA2}"/>
            </a:ext>
          </a:extLst>
        </xdr:cNvPr>
        <xdr:cNvCxnSpPr/>
      </xdr:nvCxnSpPr>
      <xdr:spPr>
        <a:xfrm>
          <a:off x="1008380" y="6280785"/>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2E8E1C4A-4043-4970-A5A7-4FFEFF393944}"/>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DD0301E9-0A6C-4391-8734-C88A27B75427}"/>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006BE2BB-41C1-4BC0-BFBE-474177B42618}"/>
            </a:ext>
          </a:extLst>
        </xdr:cNvPr>
        <xdr:cNvSpPr txBox="1"/>
      </xdr:nvSpPr>
      <xdr:spPr>
        <a:xfrm>
          <a:off x="16110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8D721749-FD2E-446A-9C0B-54FB178AFF78}"/>
            </a:ext>
          </a:extLst>
        </xdr:cNvPr>
        <xdr:cNvSpPr txBox="1"/>
      </xdr:nvSpPr>
      <xdr:spPr>
        <a:xfrm>
          <a:off x="83630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BE5AB5AF-4F17-4B24-A15D-35E132347521}"/>
            </a:ext>
          </a:extLst>
        </xdr:cNvPr>
        <xdr:cNvSpPr txBox="1"/>
      </xdr:nvSpPr>
      <xdr:spPr>
        <a:xfrm>
          <a:off x="317056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10177</xdr:rowOff>
    </xdr:from>
    <xdr:ext cx="405111" cy="259045"/>
    <xdr:sp macro="" textlink="">
      <xdr:nvSpPr>
        <xdr:cNvPr id="88" name="n_2mainValue【道路】&#10;有形固定資産減価償却率">
          <a:extLst>
            <a:ext uri="{FF2B5EF4-FFF2-40B4-BE49-F238E27FC236}">
              <a16:creationId xmlns:a16="http://schemas.microsoft.com/office/drawing/2014/main" id="{98C70156-BA58-4B4F-BB6A-3204719C8D4D}"/>
            </a:ext>
          </a:extLst>
        </xdr:cNvPr>
        <xdr:cNvSpPr txBox="1"/>
      </xdr:nvSpPr>
      <xdr:spPr>
        <a:xfrm>
          <a:off x="238570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652</xdr:rowOff>
    </xdr:from>
    <xdr:ext cx="405111" cy="259045"/>
    <xdr:sp macro="" textlink="">
      <xdr:nvSpPr>
        <xdr:cNvPr id="89" name="n_3mainValue【道路】&#10;有形固定資産減価償却率">
          <a:extLst>
            <a:ext uri="{FF2B5EF4-FFF2-40B4-BE49-F238E27FC236}">
              <a16:creationId xmlns:a16="http://schemas.microsoft.com/office/drawing/2014/main" id="{0EF0CA3C-A1C9-46EC-BFD2-33ADC6FC59E8}"/>
            </a:ext>
          </a:extLst>
        </xdr:cNvPr>
        <xdr:cNvSpPr txBox="1"/>
      </xdr:nvSpPr>
      <xdr:spPr>
        <a:xfrm>
          <a:off x="161100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145432</xdr:rowOff>
    </xdr:from>
    <xdr:ext cx="405111" cy="259045"/>
    <xdr:sp macro="" textlink="">
      <xdr:nvSpPr>
        <xdr:cNvPr id="90" name="n_4mainValue【道路】&#10;有形固定資産減価償却率">
          <a:extLst>
            <a:ext uri="{FF2B5EF4-FFF2-40B4-BE49-F238E27FC236}">
              <a16:creationId xmlns:a16="http://schemas.microsoft.com/office/drawing/2014/main" id="{A14DDD2D-6F44-42AD-94C7-C30BE72E88C1}"/>
            </a:ext>
          </a:extLst>
        </xdr:cNvPr>
        <xdr:cNvSpPr txBox="1"/>
      </xdr:nvSpPr>
      <xdr:spPr>
        <a:xfrm>
          <a:off x="83630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586E6AD-0724-4C9E-B56A-06C6F45E7CB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FAFE18E-2BE6-476A-B486-36C97BB7AA6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51BF03A-4AB8-43A4-95F9-3C04A2A108E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C39E208-782E-4A6E-AD5F-3F039388463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C1BCCFE-E4D2-423D-A31F-740F42B22AF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D05444-DBE9-4DD3-8CB6-E726FF8213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E79888-240E-4C83-8056-16E0EC395C7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9C9DA3A-6F53-4C06-BCEA-5274903028D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F4173A9-4404-4340-B0F1-BF2F1940E47B}"/>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944E95E-31EF-4A5A-8D90-99791471C8F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085326C-D3D9-45D2-85E0-6304F56E5AC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2D61D04-F4C9-49A6-9D6A-C6310715B67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0BD568D-F41B-4B49-88EA-A59F062ECD2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25B0CD-F7D0-4F2B-9B20-C3DD2B35E5D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2977C55-B289-4A62-BF1D-17034D05EC0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E935DF0-6D17-4497-917F-7685D0AD989E}"/>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E7564E3-BA38-482A-948F-FD5092E2A83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63043A7-D0EF-4F67-B045-EDA75F15DEB6}"/>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1D4B6D7-42BC-4FB5-AEDA-11F6A599F00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E95EF19-AFE0-4CC4-A495-C96FE581C3BB}"/>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61D150C-C5C1-451D-9B51-A4DC7E44E96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1A010B7-FA56-423C-92F0-673B25D71126}"/>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E61B8BC-E593-4670-BC2A-C93949E0834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8F125297-0D09-421F-AD96-DC2B31AA6E1E}"/>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9B9CB65F-788D-4E93-953C-A87FADA7D6F7}"/>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A06D047-D584-4659-B58D-B7A905796D1F}"/>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CDC37257-2175-47CA-B4BB-8CEEFE94CC45}"/>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3B6604D6-079B-44ED-BFCC-7A301EA6123C}"/>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673A46B7-1B97-4668-825E-EC6592B05350}"/>
            </a:ext>
          </a:extLst>
        </xdr:cNvPr>
        <xdr:cNvSpPr txBox="1"/>
      </xdr:nvSpPr>
      <xdr:spPr>
        <a:xfrm>
          <a:off x="9258300" y="6727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1A1F9600-2152-433A-88EF-55A12603C6FE}"/>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B4F15486-4BA1-42D0-BF39-C52D9498115C}"/>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583B09DE-F679-4CDD-BA96-EB0D99A9DA33}"/>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9EFCC954-F206-44D4-BA72-F65CE5310B58}"/>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7541E2BC-C522-46CD-B3F8-7B1C3CE02EDD}"/>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3FF001F-9846-4FC4-A249-3E4E760986D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DF1C9C3-0D58-4BD5-989B-3DDE63AE387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191DFA-721B-451B-BC66-A6F3F9CF4C8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886477-854C-418D-9CBC-411EE535534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44E1C2E-0CE5-4158-A96F-1B1B781A618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32715</xdr:rowOff>
    </xdr:from>
    <xdr:to>
      <xdr:col>55</xdr:col>
      <xdr:colOff>50800</xdr:colOff>
      <xdr:row>40</xdr:row>
      <xdr:rowOff>134315</xdr:rowOff>
    </xdr:to>
    <xdr:sp macro="" textlink="">
      <xdr:nvSpPr>
        <xdr:cNvPr id="130" name="楕円 129">
          <a:extLst>
            <a:ext uri="{FF2B5EF4-FFF2-40B4-BE49-F238E27FC236}">
              <a16:creationId xmlns:a16="http://schemas.microsoft.com/office/drawing/2014/main" id="{EECCC7C4-86F6-4FD7-8BED-B50D62A183B4}"/>
            </a:ext>
          </a:extLst>
        </xdr:cNvPr>
        <xdr:cNvSpPr/>
      </xdr:nvSpPr>
      <xdr:spPr>
        <a:xfrm>
          <a:off x="9192260" y="6738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55592</xdr:rowOff>
    </xdr:from>
    <xdr:ext cx="469744" cy="259045"/>
    <xdr:sp macro="" textlink="">
      <xdr:nvSpPr>
        <xdr:cNvPr id="131" name="【道路】&#10;一人当たり延長該当値テキスト">
          <a:extLst>
            <a:ext uri="{FF2B5EF4-FFF2-40B4-BE49-F238E27FC236}">
              <a16:creationId xmlns:a16="http://schemas.microsoft.com/office/drawing/2014/main" id="{C2B89FD0-6164-4ACE-BE2A-0A6854C224A5}"/>
            </a:ext>
          </a:extLst>
        </xdr:cNvPr>
        <xdr:cNvSpPr txBox="1"/>
      </xdr:nvSpPr>
      <xdr:spPr>
        <a:xfrm>
          <a:off x="9258300" y="659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38812</xdr:rowOff>
    </xdr:from>
    <xdr:to>
      <xdr:col>50</xdr:col>
      <xdr:colOff>165100</xdr:colOff>
      <xdr:row>40</xdr:row>
      <xdr:rowOff>140412</xdr:rowOff>
    </xdr:to>
    <xdr:sp macro="" textlink="">
      <xdr:nvSpPr>
        <xdr:cNvPr id="132" name="楕円 131">
          <a:extLst>
            <a:ext uri="{FF2B5EF4-FFF2-40B4-BE49-F238E27FC236}">
              <a16:creationId xmlns:a16="http://schemas.microsoft.com/office/drawing/2014/main" id="{27896772-A8E2-4DB1-9A64-6DC62B3CC8B5}"/>
            </a:ext>
          </a:extLst>
        </xdr:cNvPr>
        <xdr:cNvSpPr/>
      </xdr:nvSpPr>
      <xdr:spPr>
        <a:xfrm>
          <a:off x="8445500" y="67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83515</xdr:rowOff>
    </xdr:from>
    <xdr:to>
      <xdr:col>55</xdr:col>
      <xdr:colOff>0</xdr:colOff>
      <xdr:row>40</xdr:row>
      <xdr:rowOff>89612</xdr:rowOff>
    </xdr:to>
    <xdr:cxnSp macro="">
      <xdr:nvCxnSpPr>
        <xdr:cNvPr id="133" name="直線コネクタ 132">
          <a:extLst>
            <a:ext uri="{FF2B5EF4-FFF2-40B4-BE49-F238E27FC236}">
              <a16:creationId xmlns:a16="http://schemas.microsoft.com/office/drawing/2014/main" id="{6FC86F58-8C92-4EE6-B2EA-BA01A06C5082}"/>
            </a:ext>
          </a:extLst>
        </xdr:cNvPr>
        <xdr:cNvCxnSpPr/>
      </xdr:nvCxnSpPr>
      <xdr:spPr>
        <a:xfrm flipV="1">
          <a:off x="8496300" y="6789115"/>
          <a:ext cx="7239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42126</xdr:rowOff>
    </xdr:from>
    <xdr:to>
      <xdr:col>46</xdr:col>
      <xdr:colOff>38100</xdr:colOff>
      <xdr:row>40</xdr:row>
      <xdr:rowOff>143726</xdr:rowOff>
    </xdr:to>
    <xdr:sp macro="" textlink="">
      <xdr:nvSpPr>
        <xdr:cNvPr id="134" name="楕円 133">
          <a:extLst>
            <a:ext uri="{FF2B5EF4-FFF2-40B4-BE49-F238E27FC236}">
              <a16:creationId xmlns:a16="http://schemas.microsoft.com/office/drawing/2014/main" id="{06251452-C730-4794-A227-47257EC71483}"/>
            </a:ext>
          </a:extLst>
        </xdr:cNvPr>
        <xdr:cNvSpPr/>
      </xdr:nvSpPr>
      <xdr:spPr>
        <a:xfrm>
          <a:off x="7670800" y="6747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89612</xdr:rowOff>
    </xdr:from>
    <xdr:to>
      <xdr:col>50</xdr:col>
      <xdr:colOff>114300</xdr:colOff>
      <xdr:row>40</xdr:row>
      <xdr:rowOff>92926</xdr:rowOff>
    </xdr:to>
    <xdr:cxnSp macro="">
      <xdr:nvCxnSpPr>
        <xdr:cNvPr id="135" name="直線コネクタ 134">
          <a:extLst>
            <a:ext uri="{FF2B5EF4-FFF2-40B4-BE49-F238E27FC236}">
              <a16:creationId xmlns:a16="http://schemas.microsoft.com/office/drawing/2014/main" id="{D37C5B78-6282-4451-85D4-035856574012}"/>
            </a:ext>
          </a:extLst>
        </xdr:cNvPr>
        <xdr:cNvCxnSpPr/>
      </xdr:nvCxnSpPr>
      <xdr:spPr>
        <a:xfrm flipV="1">
          <a:off x="7713980" y="6795212"/>
          <a:ext cx="78232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44603</xdr:rowOff>
    </xdr:from>
    <xdr:to>
      <xdr:col>41</xdr:col>
      <xdr:colOff>101600</xdr:colOff>
      <xdr:row>40</xdr:row>
      <xdr:rowOff>146203</xdr:rowOff>
    </xdr:to>
    <xdr:sp macro="" textlink="">
      <xdr:nvSpPr>
        <xdr:cNvPr id="136" name="楕円 135">
          <a:extLst>
            <a:ext uri="{FF2B5EF4-FFF2-40B4-BE49-F238E27FC236}">
              <a16:creationId xmlns:a16="http://schemas.microsoft.com/office/drawing/2014/main" id="{E3485138-D835-4DCA-8339-E5CF13B12DC3}"/>
            </a:ext>
          </a:extLst>
        </xdr:cNvPr>
        <xdr:cNvSpPr/>
      </xdr:nvSpPr>
      <xdr:spPr>
        <a:xfrm>
          <a:off x="6873240" y="675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92926</xdr:rowOff>
    </xdr:from>
    <xdr:to>
      <xdr:col>45</xdr:col>
      <xdr:colOff>177800</xdr:colOff>
      <xdr:row>40</xdr:row>
      <xdr:rowOff>95403</xdr:rowOff>
    </xdr:to>
    <xdr:cxnSp macro="">
      <xdr:nvCxnSpPr>
        <xdr:cNvPr id="137" name="直線コネクタ 136">
          <a:extLst>
            <a:ext uri="{FF2B5EF4-FFF2-40B4-BE49-F238E27FC236}">
              <a16:creationId xmlns:a16="http://schemas.microsoft.com/office/drawing/2014/main" id="{66E94E07-AC13-45F9-BA94-23935F6E8C2B}"/>
            </a:ext>
          </a:extLst>
        </xdr:cNvPr>
        <xdr:cNvCxnSpPr/>
      </xdr:nvCxnSpPr>
      <xdr:spPr>
        <a:xfrm flipV="1">
          <a:off x="6924040" y="6798526"/>
          <a:ext cx="78994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48831</xdr:rowOff>
    </xdr:from>
    <xdr:to>
      <xdr:col>36</xdr:col>
      <xdr:colOff>165100</xdr:colOff>
      <xdr:row>40</xdr:row>
      <xdr:rowOff>150431</xdr:rowOff>
    </xdr:to>
    <xdr:sp macro="" textlink="">
      <xdr:nvSpPr>
        <xdr:cNvPr id="138" name="楕円 137">
          <a:extLst>
            <a:ext uri="{FF2B5EF4-FFF2-40B4-BE49-F238E27FC236}">
              <a16:creationId xmlns:a16="http://schemas.microsoft.com/office/drawing/2014/main" id="{7C27FFA9-AB46-4B1F-A067-CC353909F766}"/>
            </a:ext>
          </a:extLst>
        </xdr:cNvPr>
        <xdr:cNvSpPr/>
      </xdr:nvSpPr>
      <xdr:spPr>
        <a:xfrm>
          <a:off x="6098540" y="675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95403</xdr:rowOff>
    </xdr:from>
    <xdr:to>
      <xdr:col>41</xdr:col>
      <xdr:colOff>50800</xdr:colOff>
      <xdr:row>40</xdr:row>
      <xdr:rowOff>99631</xdr:rowOff>
    </xdr:to>
    <xdr:cxnSp macro="">
      <xdr:nvCxnSpPr>
        <xdr:cNvPr id="139" name="直線コネクタ 138">
          <a:extLst>
            <a:ext uri="{FF2B5EF4-FFF2-40B4-BE49-F238E27FC236}">
              <a16:creationId xmlns:a16="http://schemas.microsoft.com/office/drawing/2014/main" id="{E493C200-8337-4F08-9658-1A822EB473E3}"/>
            </a:ext>
          </a:extLst>
        </xdr:cNvPr>
        <xdr:cNvCxnSpPr/>
      </xdr:nvCxnSpPr>
      <xdr:spPr>
        <a:xfrm flipV="1">
          <a:off x="6149340" y="6801003"/>
          <a:ext cx="774700" cy="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4A5800BE-D87E-4AB8-9183-DD0BB61A3780}"/>
            </a:ext>
          </a:extLst>
        </xdr:cNvPr>
        <xdr:cNvSpPr txBox="1"/>
      </xdr:nvSpPr>
      <xdr:spPr>
        <a:xfrm>
          <a:off x="8271587" y="684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F3E36E5F-B98C-4F5D-A351-20ABB9C4222B}"/>
            </a:ext>
          </a:extLst>
        </xdr:cNvPr>
        <xdr:cNvSpPr txBox="1"/>
      </xdr:nvSpPr>
      <xdr:spPr>
        <a:xfrm>
          <a:off x="750958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E39D8A38-A3F8-4088-B36A-1A16782048A5}"/>
            </a:ext>
          </a:extLst>
        </xdr:cNvPr>
        <xdr:cNvSpPr txBox="1"/>
      </xdr:nvSpPr>
      <xdr:spPr>
        <a:xfrm>
          <a:off x="6712027" y="68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261147F9-2DCB-4DFC-9D38-313CB5722C23}"/>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156939</xdr:rowOff>
    </xdr:from>
    <xdr:ext cx="469744" cy="259045"/>
    <xdr:sp macro="" textlink="">
      <xdr:nvSpPr>
        <xdr:cNvPr id="144" name="n_1mainValue【道路】&#10;一人当たり延長">
          <a:extLst>
            <a:ext uri="{FF2B5EF4-FFF2-40B4-BE49-F238E27FC236}">
              <a16:creationId xmlns:a16="http://schemas.microsoft.com/office/drawing/2014/main" id="{405E6096-19E9-4917-BD3A-6B63A027C475}"/>
            </a:ext>
          </a:extLst>
        </xdr:cNvPr>
        <xdr:cNvSpPr txBox="1"/>
      </xdr:nvSpPr>
      <xdr:spPr>
        <a:xfrm>
          <a:off x="8271587" y="652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160253</xdr:rowOff>
    </xdr:from>
    <xdr:ext cx="469744" cy="259045"/>
    <xdr:sp macro="" textlink="">
      <xdr:nvSpPr>
        <xdr:cNvPr id="145" name="n_2mainValue【道路】&#10;一人当たり延長">
          <a:extLst>
            <a:ext uri="{FF2B5EF4-FFF2-40B4-BE49-F238E27FC236}">
              <a16:creationId xmlns:a16="http://schemas.microsoft.com/office/drawing/2014/main" id="{2792D832-5BF4-4ACE-A74D-74204AC9F304}"/>
            </a:ext>
          </a:extLst>
        </xdr:cNvPr>
        <xdr:cNvSpPr txBox="1"/>
      </xdr:nvSpPr>
      <xdr:spPr>
        <a:xfrm>
          <a:off x="7509587" y="653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162730</xdr:rowOff>
    </xdr:from>
    <xdr:ext cx="469744" cy="259045"/>
    <xdr:sp macro="" textlink="">
      <xdr:nvSpPr>
        <xdr:cNvPr id="146" name="n_3mainValue【道路】&#10;一人当たり延長">
          <a:extLst>
            <a:ext uri="{FF2B5EF4-FFF2-40B4-BE49-F238E27FC236}">
              <a16:creationId xmlns:a16="http://schemas.microsoft.com/office/drawing/2014/main" id="{44759699-823F-49BB-A8A4-ED7CCBB3D48C}"/>
            </a:ext>
          </a:extLst>
        </xdr:cNvPr>
        <xdr:cNvSpPr txBox="1"/>
      </xdr:nvSpPr>
      <xdr:spPr>
        <a:xfrm>
          <a:off x="6712027" y="65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141558</xdr:rowOff>
    </xdr:from>
    <xdr:ext cx="469744" cy="259045"/>
    <xdr:sp macro="" textlink="">
      <xdr:nvSpPr>
        <xdr:cNvPr id="147" name="n_4mainValue【道路】&#10;一人当たり延長">
          <a:extLst>
            <a:ext uri="{FF2B5EF4-FFF2-40B4-BE49-F238E27FC236}">
              <a16:creationId xmlns:a16="http://schemas.microsoft.com/office/drawing/2014/main" id="{FD7ECC70-EC66-42E9-8807-AEEF3D714234}"/>
            </a:ext>
          </a:extLst>
        </xdr:cNvPr>
        <xdr:cNvSpPr txBox="1"/>
      </xdr:nvSpPr>
      <xdr:spPr>
        <a:xfrm>
          <a:off x="5937327" y="68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F3ED95A-053A-47E2-9A90-80625A2A7E5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0EE5D53-62E6-466A-BF9F-A892E13B1AD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9E94718-F4B4-42AC-AF92-4ADA18F2810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CCA7500-89FC-439E-9A72-EC2826AB0E7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62287F1-6513-4801-8646-0825FC971F4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BD826EA-02E2-4F1F-B13B-E41CB5C09DD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1CC73DC-2449-4F5D-ACAA-6C484C74F00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A785A2B-1AA1-482E-B3A9-96546A8D2F4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C684F5B-4BDB-4171-9588-1A25173FCD1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36FEE38-A9E1-4430-8E1D-39F99FE17AA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A075982-B54A-4A59-A818-EEE047A7D8D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C3E0020-6603-4916-9B9E-ED9BE2979FC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5EDE61D-9FF6-4D29-B2C2-AC5A873519F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CFAB515-6872-4DA1-8538-520283004A0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09F3AEB-B591-4F34-95E9-607683505E54}"/>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42D5373-17DF-4237-AB8B-CEE0579A0F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F4823F8-0C5A-4386-9A64-9E9B93D2BB01}"/>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1EDE4249-63D3-4E17-B0E2-BA589DB8720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31ED56B-AC3F-4DD5-B61C-51365AD49ED3}"/>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CA215A3-960C-474C-BF69-57C35F51DB3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EB607D9-F796-4BED-B2ED-F5D66E37C95A}"/>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13EB58B-673B-45AE-9861-EE5DBE5CFCD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8BCAE2F-C0A7-46AA-9672-F6A9D076254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C0921EF8-7E0A-45A0-991A-BE01DEFB885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4C0D5B7-D5A8-4B48-9A77-2D31725A1B3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CAEA1FB6-B0F4-42C3-983C-AB90537AA97D}"/>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EBC7229-1AED-4F88-B019-0F66B2A422D9}"/>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21D5E3B7-CBED-4AA0-B466-5A25F186430C}"/>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59FEA26-E7FE-4BE0-B9E8-7657F7D4A534}"/>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18938328-B5EA-40FE-9730-E5DCDC2706F8}"/>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440AD3E-1D4E-4A27-AB5C-9C6D6401155C}"/>
            </a:ext>
          </a:extLst>
        </xdr:cNvPr>
        <xdr:cNvSpPr txBox="1"/>
      </xdr:nvSpPr>
      <xdr:spPr>
        <a:xfrm>
          <a:off x="412496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164B6E17-8B90-42ED-93C4-D561A16D3D75}"/>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B7554AA-D8A7-4496-BC79-257E0DD0C153}"/>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635E8D4B-7978-4F41-8DA5-D1B130A758DE}"/>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1B123536-331A-4642-9301-EC20FE61418D}"/>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4B12E774-04A5-497F-AE9E-336ECFC16966}"/>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BCE049-5E9D-424D-802A-859EBAA0294D}"/>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0E53971-14D3-40A2-9BA6-1263F3C8448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F50EDE7-B526-4575-9EA6-75A29C0F055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32DF953-53CE-4216-81C7-ECFE18B2041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5BFEC9E-B82E-4206-9F46-F86741121FB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107587</xdr:rowOff>
    </xdr:from>
    <xdr:to>
      <xdr:col>24</xdr:col>
      <xdr:colOff>114300</xdr:colOff>
      <xdr:row>62</xdr:row>
      <xdr:rowOff>37737</xdr:rowOff>
    </xdr:to>
    <xdr:sp macro="" textlink="">
      <xdr:nvSpPr>
        <xdr:cNvPr id="189" name="楕円 188">
          <a:extLst>
            <a:ext uri="{FF2B5EF4-FFF2-40B4-BE49-F238E27FC236}">
              <a16:creationId xmlns:a16="http://schemas.microsoft.com/office/drawing/2014/main" id="{9F9433D7-5143-4761-A534-5D21056C014A}"/>
            </a:ext>
          </a:extLst>
        </xdr:cNvPr>
        <xdr:cNvSpPr/>
      </xdr:nvSpPr>
      <xdr:spPr>
        <a:xfrm>
          <a:off x="4036060" y="103336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86014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210CAE9-5917-4ED4-9C62-9EC98479BFA2}"/>
            </a:ext>
          </a:extLst>
        </xdr:cNvPr>
        <xdr:cNvSpPr txBox="1"/>
      </xdr:nvSpPr>
      <xdr:spPr>
        <a:xfrm>
          <a:off x="4124960"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30843</xdr:rowOff>
    </xdr:from>
    <xdr:to>
      <xdr:col>20</xdr:col>
      <xdr:colOff>38100</xdr:colOff>
      <xdr:row>62</xdr:row>
      <xdr:rowOff>132443</xdr:rowOff>
    </xdr:to>
    <xdr:sp macro="" textlink="">
      <xdr:nvSpPr>
        <xdr:cNvPr id="191" name="楕円 190">
          <a:extLst>
            <a:ext uri="{FF2B5EF4-FFF2-40B4-BE49-F238E27FC236}">
              <a16:creationId xmlns:a16="http://schemas.microsoft.com/office/drawing/2014/main" id="{981DB6C9-7A55-4942-9EC8-540F2A715F5B}"/>
            </a:ext>
          </a:extLst>
        </xdr:cNvPr>
        <xdr:cNvSpPr/>
      </xdr:nvSpPr>
      <xdr:spPr>
        <a:xfrm>
          <a:off x="3312160" y="104245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158387</xdr:rowOff>
    </xdr:from>
    <xdr:to>
      <xdr:col>24</xdr:col>
      <xdr:colOff>63500</xdr:colOff>
      <xdr:row>62</xdr:row>
      <xdr:rowOff>81643</xdr:rowOff>
    </xdr:to>
    <xdr:cxnSp macro="">
      <xdr:nvCxnSpPr>
        <xdr:cNvPr id="192" name="直線コネクタ 191">
          <a:extLst>
            <a:ext uri="{FF2B5EF4-FFF2-40B4-BE49-F238E27FC236}">
              <a16:creationId xmlns:a16="http://schemas.microsoft.com/office/drawing/2014/main" id="{355810C9-D891-4031-8E02-3E2EEE37D3DD}"/>
            </a:ext>
          </a:extLst>
        </xdr:cNvPr>
        <xdr:cNvCxnSpPr/>
      </xdr:nvCxnSpPr>
      <xdr:spPr>
        <a:xfrm flipV="1">
          <a:off x="3355340" y="10384427"/>
          <a:ext cx="731520" cy="9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29210</xdr:rowOff>
    </xdr:from>
    <xdr:to>
      <xdr:col>15</xdr:col>
      <xdr:colOff>101600</xdr:colOff>
      <xdr:row>62</xdr:row>
      <xdr:rowOff>130810</xdr:rowOff>
    </xdr:to>
    <xdr:sp macro="" textlink="">
      <xdr:nvSpPr>
        <xdr:cNvPr id="193" name="楕円 192">
          <a:extLst>
            <a:ext uri="{FF2B5EF4-FFF2-40B4-BE49-F238E27FC236}">
              <a16:creationId xmlns:a16="http://schemas.microsoft.com/office/drawing/2014/main" id="{97261B9B-5F9E-4D85-B995-C92F80CA37DC}"/>
            </a:ext>
          </a:extLst>
        </xdr:cNvPr>
        <xdr:cNvSpPr/>
      </xdr:nvSpPr>
      <xdr:spPr>
        <a:xfrm>
          <a:off x="25146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80010</xdr:rowOff>
    </xdr:from>
    <xdr:to>
      <xdr:col>19</xdr:col>
      <xdr:colOff>177800</xdr:colOff>
      <xdr:row>62</xdr:row>
      <xdr:rowOff>81643</xdr:rowOff>
    </xdr:to>
    <xdr:cxnSp macro="">
      <xdr:nvCxnSpPr>
        <xdr:cNvPr id="194" name="直線コネクタ 193">
          <a:extLst>
            <a:ext uri="{FF2B5EF4-FFF2-40B4-BE49-F238E27FC236}">
              <a16:creationId xmlns:a16="http://schemas.microsoft.com/office/drawing/2014/main" id="{B0F5E637-997C-4361-A593-30F17DDB8918}"/>
            </a:ext>
          </a:extLst>
        </xdr:cNvPr>
        <xdr:cNvCxnSpPr/>
      </xdr:nvCxnSpPr>
      <xdr:spPr>
        <a:xfrm>
          <a:off x="2565400" y="10473690"/>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14515</xdr:rowOff>
    </xdr:from>
    <xdr:to>
      <xdr:col>10</xdr:col>
      <xdr:colOff>165100</xdr:colOff>
      <xdr:row>62</xdr:row>
      <xdr:rowOff>116115</xdr:rowOff>
    </xdr:to>
    <xdr:sp macro="" textlink="">
      <xdr:nvSpPr>
        <xdr:cNvPr id="195" name="楕円 194">
          <a:extLst>
            <a:ext uri="{FF2B5EF4-FFF2-40B4-BE49-F238E27FC236}">
              <a16:creationId xmlns:a16="http://schemas.microsoft.com/office/drawing/2014/main" id="{BB41CA7C-D35A-4E1E-B940-F68CAB2F4584}"/>
            </a:ext>
          </a:extLst>
        </xdr:cNvPr>
        <xdr:cNvSpPr/>
      </xdr:nvSpPr>
      <xdr:spPr>
        <a:xfrm>
          <a:off x="1739900" y="1040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65315</xdr:rowOff>
    </xdr:from>
    <xdr:to>
      <xdr:col>15</xdr:col>
      <xdr:colOff>50800</xdr:colOff>
      <xdr:row>62</xdr:row>
      <xdr:rowOff>80010</xdr:rowOff>
    </xdr:to>
    <xdr:cxnSp macro="">
      <xdr:nvCxnSpPr>
        <xdr:cNvPr id="196" name="直線コネクタ 195">
          <a:extLst>
            <a:ext uri="{FF2B5EF4-FFF2-40B4-BE49-F238E27FC236}">
              <a16:creationId xmlns:a16="http://schemas.microsoft.com/office/drawing/2014/main" id="{1B2D2B1F-B4C1-408E-85F4-9EC90AE54209}"/>
            </a:ext>
          </a:extLst>
        </xdr:cNvPr>
        <xdr:cNvCxnSpPr/>
      </xdr:nvCxnSpPr>
      <xdr:spPr>
        <a:xfrm>
          <a:off x="1790700" y="10458995"/>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21046</xdr:rowOff>
    </xdr:from>
    <xdr:to>
      <xdr:col>6</xdr:col>
      <xdr:colOff>38100</xdr:colOff>
      <xdr:row>62</xdr:row>
      <xdr:rowOff>122646</xdr:rowOff>
    </xdr:to>
    <xdr:sp macro="" textlink="">
      <xdr:nvSpPr>
        <xdr:cNvPr id="197" name="楕円 196">
          <a:extLst>
            <a:ext uri="{FF2B5EF4-FFF2-40B4-BE49-F238E27FC236}">
              <a16:creationId xmlns:a16="http://schemas.microsoft.com/office/drawing/2014/main" id="{27834379-A632-4831-B505-81063E60AF15}"/>
            </a:ext>
          </a:extLst>
        </xdr:cNvPr>
        <xdr:cNvSpPr/>
      </xdr:nvSpPr>
      <xdr:spPr>
        <a:xfrm>
          <a:off x="965200" y="104147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65315</xdr:rowOff>
    </xdr:from>
    <xdr:to>
      <xdr:col>10</xdr:col>
      <xdr:colOff>114300</xdr:colOff>
      <xdr:row>62</xdr:row>
      <xdr:rowOff>71846</xdr:rowOff>
    </xdr:to>
    <xdr:cxnSp macro="">
      <xdr:nvCxnSpPr>
        <xdr:cNvPr id="198" name="直線コネクタ 197">
          <a:extLst>
            <a:ext uri="{FF2B5EF4-FFF2-40B4-BE49-F238E27FC236}">
              <a16:creationId xmlns:a16="http://schemas.microsoft.com/office/drawing/2014/main" id="{68DC8599-04C0-47FE-9BC7-AC23730A4D90}"/>
            </a:ext>
          </a:extLst>
        </xdr:cNvPr>
        <xdr:cNvCxnSpPr/>
      </xdr:nvCxnSpPr>
      <xdr:spPr>
        <a:xfrm flipV="1">
          <a:off x="1008380" y="10458995"/>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12753A4-2306-40FA-8083-F158D89F97D7}"/>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4DB796C-429E-4F02-A246-3DCBDA6B3BD9}"/>
            </a:ext>
          </a:extLst>
        </xdr:cNvPr>
        <xdr:cNvSpPr txBox="1"/>
      </xdr:nvSpPr>
      <xdr:spPr>
        <a:xfrm>
          <a:off x="2385704" y="997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24E7CE3-5BA7-43A8-BA26-566E6F5D8B79}"/>
            </a:ext>
          </a:extLst>
        </xdr:cNvPr>
        <xdr:cNvSpPr txBox="1"/>
      </xdr:nvSpPr>
      <xdr:spPr>
        <a:xfrm>
          <a:off x="16110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180531B-333F-4C82-88A3-543BED5756FA}"/>
            </a:ext>
          </a:extLst>
        </xdr:cNvPr>
        <xdr:cNvSpPr txBox="1"/>
      </xdr:nvSpPr>
      <xdr:spPr>
        <a:xfrm>
          <a:off x="8363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123570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E7EBB21-3917-4FF8-9BF6-902C38F91C6C}"/>
            </a:ext>
          </a:extLst>
        </xdr:cNvPr>
        <xdr:cNvSpPr txBox="1"/>
      </xdr:nvSpPr>
      <xdr:spPr>
        <a:xfrm>
          <a:off x="3170564" y="1051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121937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851E957-18C4-43D2-BEB3-EC54932AFD51}"/>
            </a:ext>
          </a:extLst>
        </xdr:cNvPr>
        <xdr:cNvSpPr txBox="1"/>
      </xdr:nvSpPr>
      <xdr:spPr>
        <a:xfrm>
          <a:off x="23857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107242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E553FB3-9B8B-4EF9-9098-62240F076414}"/>
            </a:ext>
          </a:extLst>
        </xdr:cNvPr>
        <xdr:cNvSpPr txBox="1"/>
      </xdr:nvSpPr>
      <xdr:spPr>
        <a:xfrm>
          <a:off x="1611004" y="105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113773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F37FF1B-8CD0-44B5-8EAA-143E92F77BCB}"/>
            </a:ext>
          </a:extLst>
        </xdr:cNvPr>
        <xdr:cNvSpPr txBox="1"/>
      </xdr:nvSpPr>
      <xdr:spPr>
        <a:xfrm>
          <a:off x="836304" y="1050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8709BA5-6D14-4534-8903-3FCD0AF0AB4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B7D5E57-0B0B-41C4-84ED-066DFDA91C6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155B75D-4DE0-44B3-B648-E271AB01289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F929A55-EF18-4E28-A5E1-44F964A9CE9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FDC250F-A8EE-4C29-A374-3E2B83A0014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394CCAE-EE6F-4709-891B-6738C6F5904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3B794D8-176F-468B-B8F2-E3237FDDE46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96DBD70-6D27-4A2F-9699-6FFF4D93230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4254718-178D-4FC1-9A1C-451F2CF8447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C06C92E-4B57-4370-B886-309CEB24250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32859CA-854D-4421-83C4-D679A879B35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DD26486-714D-4F20-B103-DAED8EC99CB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C0863CD-6680-4608-B71C-5A3E7A0059E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41F89244-90EC-4BAD-8AA5-B837CBFE8C1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A288055-DCCA-4EAE-A758-DC905BB2BC5C}"/>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F50063F-CD24-43F7-A7C4-81929C72E291}"/>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01F66D2-DCDD-4E16-9A07-0DD040270BC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9133A13E-A36F-41D8-A24B-6715DCCDA269}"/>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8BD7C9F-FA1F-4DDC-9AAB-0E2925298E3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9737C79-431F-45C0-8B27-0B6BEAEA28E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AD7B3C9-7FC2-4A10-A43C-95CE0317D9D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B57FB61-A883-402F-B1C0-30FA4E742E97}"/>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4C92FBD-121F-40C1-908E-CE9BA843186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9C82FE01-3D60-49E2-828F-8DD90DBF9978}"/>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EF3B427-30EF-427B-825C-B692933F5EAD}"/>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C7265A84-EC4A-44E9-BF94-50870D69E1E6}"/>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7D3F0E5-40F5-4965-B551-9C8505DBE539}"/>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F3E2A22A-D373-43A8-BC0A-23E93B3987BE}"/>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E6F53F3-8F1A-44F6-A901-DCB59A23652D}"/>
            </a:ext>
          </a:extLst>
        </xdr:cNvPr>
        <xdr:cNvSpPr txBox="1"/>
      </xdr:nvSpPr>
      <xdr:spPr>
        <a:xfrm>
          <a:off x="9258300" y="10597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EB48BFFA-A68A-4855-88EE-5EBAF94339B9}"/>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9E227265-4566-4D79-A9FD-BAAF4E6C94A2}"/>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5FDFA34C-F010-4523-BEFA-620BB4C84E06}"/>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400541A2-75EC-4D2E-8EC8-002B6B77AD98}"/>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545D17BB-C97F-428E-9CAF-E67FADCF3607}"/>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1829DAB-C424-47AB-80BD-0737EECAE71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EFC30DE-3DFF-4170-955C-A7FBE64DA22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9F13E7B-4D45-4661-B199-223CCE8AABD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AF390C-AA3A-4E65-B07A-03B7F24A675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F661CD6-BA0A-460C-83B2-5EB1CA11B9D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25419</xdr:rowOff>
    </xdr:from>
    <xdr:to>
      <xdr:col>55</xdr:col>
      <xdr:colOff>50800</xdr:colOff>
      <xdr:row>63</xdr:row>
      <xdr:rowOff>127019</xdr:rowOff>
    </xdr:to>
    <xdr:sp macro="" textlink="">
      <xdr:nvSpPr>
        <xdr:cNvPr id="246" name="楕円 245">
          <a:extLst>
            <a:ext uri="{FF2B5EF4-FFF2-40B4-BE49-F238E27FC236}">
              <a16:creationId xmlns:a16="http://schemas.microsoft.com/office/drawing/2014/main" id="{480BDFF2-21E9-43C0-89E5-18C7D4EBB16C}"/>
            </a:ext>
          </a:extLst>
        </xdr:cNvPr>
        <xdr:cNvSpPr/>
      </xdr:nvSpPr>
      <xdr:spPr>
        <a:xfrm>
          <a:off x="9192260" y="105867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48296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AFD8ECD-0359-4342-9F75-FBFFC99651D4}"/>
            </a:ext>
          </a:extLst>
        </xdr:cNvPr>
        <xdr:cNvSpPr txBox="1"/>
      </xdr:nvSpPr>
      <xdr:spPr>
        <a:xfrm>
          <a:off x="9258300" y="1044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36499</xdr:rowOff>
    </xdr:from>
    <xdr:to>
      <xdr:col>50</xdr:col>
      <xdr:colOff>165100</xdr:colOff>
      <xdr:row>63</xdr:row>
      <xdr:rowOff>138099</xdr:rowOff>
    </xdr:to>
    <xdr:sp macro="" textlink="">
      <xdr:nvSpPr>
        <xdr:cNvPr id="248" name="楕円 247">
          <a:extLst>
            <a:ext uri="{FF2B5EF4-FFF2-40B4-BE49-F238E27FC236}">
              <a16:creationId xmlns:a16="http://schemas.microsoft.com/office/drawing/2014/main" id="{F0268407-E639-45B1-99A2-775167D2B9F1}"/>
            </a:ext>
          </a:extLst>
        </xdr:cNvPr>
        <xdr:cNvSpPr/>
      </xdr:nvSpPr>
      <xdr:spPr>
        <a:xfrm>
          <a:off x="8445500" y="1059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76219</xdr:rowOff>
    </xdr:from>
    <xdr:to>
      <xdr:col>55</xdr:col>
      <xdr:colOff>0</xdr:colOff>
      <xdr:row>63</xdr:row>
      <xdr:rowOff>87299</xdr:rowOff>
    </xdr:to>
    <xdr:cxnSp macro="">
      <xdr:nvCxnSpPr>
        <xdr:cNvPr id="249" name="直線コネクタ 248">
          <a:extLst>
            <a:ext uri="{FF2B5EF4-FFF2-40B4-BE49-F238E27FC236}">
              <a16:creationId xmlns:a16="http://schemas.microsoft.com/office/drawing/2014/main" id="{85B8C075-18A6-4A7D-ACE2-CF1A921E4891}"/>
            </a:ext>
          </a:extLst>
        </xdr:cNvPr>
        <xdr:cNvCxnSpPr/>
      </xdr:nvCxnSpPr>
      <xdr:spPr>
        <a:xfrm flipV="1">
          <a:off x="8496300" y="10637539"/>
          <a:ext cx="723900" cy="1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40913</xdr:rowOff>
    </xdr:from>
    <xdr:to>
      <xdr:col>46</xdr:col>
      <xdr:colOff>38100</xdr:colOff>
      <xdr:row>63</xdr:row>
      <xdr:rowOff>142513</xdr:rowOff>
    </xdr:to>
    <xdr:sp macro="" textlink="">
      <xdr:nvSpPr>
        <xdr:cNvPr id="250" name="楕円 249">
          <a:extLst>
            <a:ext uri="{FF2B5EF4-FFF2-40B4-BE49-F238E27FC236}">
              <a16:creationId xmlns:a16="http://schemas.microsoft.com/office/drawing/2014/main" id="{02D619FE-8D76-4662-AE2F-A2177A5A19C6}"/>
            </a:ext>
          </a:extLst>
        </xdr:cNvPr>
        <xdr:cNvSpPr/>
      </xdr:nvSpPr>
      <xdr:spPr>
        <a:xfrm>
          <a:off x="7670800" y="106022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87299</xdr:rowOff>
    </xdr:from>
    <xdr:to>
      <xdr:col>50</xdr:col>
      <xdr:colOff>114300</xdr:colOff>
      <xdr:row>63</xdr:row>
      <xdr:rowOff>91713</xdr:rowOff>
    </xdr:to>
    <xdr:cxnSp macro="">
      <xdr:nvCxnSpPr>
        <xdr:cNvPr id="251" name="直線コネクタ 250">
          <a:extLst>
            <a:ext uri="{FF2B5EF4-FFF2-40B4-BE49-F238E27FC236}">
              <a16:creationId xmlns:a16="http://schemas.microsoft.com/office/drawing/2014/main" id="{23EE96DB-EE2D-4FE4-A776-2E604DCA6752}"/>
            </a:ext>
          </a:extLst>
        </xdr:cNvPr>
        <xdr:cNvCxnSpPr/>
      </xdr:nvCxnSpPr>
      <xdr:spPr>
        <a:xfrm flipV="1">
          <a:off x="7713980" y="10648619"/>
          <a:ext cx="782320" cy="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43183</xdr:rowOff>
    </xdr:from>
    <xdr:to>
      <xdr:col>41</xdr:col>
      <xdr:colOff>101600</xdr:colOff>
      <xdr:row>63</xdr:row>
      <xdr:rowOff>144783</xdr:rowOff>
    </xdr:to>
    <xdr:sp macro="" textlink="">
      <xdr:nvSpPr>
        <xdr:cNvPr id="252" name="楕円 251">
          <a:extLst>
            <a:ext uri="{FF2B5EF4-FFF2-40B4-BE49-F238E27FC236}">
              <a16:creationId xmlns:a16="http://schemas.microsoft.com/office/drawing/2014/main" id="{951D21AB-4360-42D9-BDC3-C2917B0249F1}"/>
            </a:ext>
          </a:extLst>
        </xdr:cNvPr>
        <xdr:cNvSpPr/>
      </xdr:nvSpPr>
      <xdr:spPr>
        <a:xfrm>
          <a:off x="6873240" y="1060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91713</xdr:rowOff>
    </xdr:from>
    <xdr:to>
      <xdr:col>45</xdr:col>
      <xdr:colOff>177800</xdr:colOff>
      <xdr:row>63</xdr:row>
      <xdr:rowOff>93983</xdr:rowOff>
    </xdr:to>
    <xdr:cxnSp macro="">
      <xdr:nvCxnSpPr>
        <xdr:cNvPr id="253" name="直線コネクタ 252">
          <a:extLst>
            <a:ext uri="{FF2B5EF4-FFF2-40B4-BE49-F238E27FC236}">
              <a16:creationId xmlns:a16="http://schemas.microsoft.com/office/drawing/2014/main" id="{17095E8D-1D74-4D93-A609-21507ADDEA7C}"/>
            </a:ext>
          </a:extLst>
        </xdr:cNvPr>
        <xdr:cNvCxnSpPr/>
      </xdr:nvCxnSpPr>
      <xdr:spPr>
        <a:xfrm flipV="1">
          <a:off x="6924040" y="10653033"/>
          <a:ext cx="789940" cy="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49070</xdr:rowOff>
    </xdr:from>
    <xdr:to>
      <xdr:col>36</xdr:col>
      <xdr:colOff>165100</xdr:colOff>
      <xdr:row>63</xdr:row>
      <xdr:rowOff>150670</xdr:rowOff>
    </xdr:to>
    <xdr:sp macro="" textlink="">
      <xdr:nvSpPr>
        <xdr:cNvPr id="254" name="楕円 253">
          <a:extLst>
            <a:ext uri="{FF2B5EF4-FFF2-40B4-BE49-F238E27FC236}">
              <a16:creationId xmlns:a16="http://schemas.microsoft.com/office/drawing/2014/main" id="{BF1C3108-F9D0-4A40-86D1-342BD602CD3E}"/>
            </a:ext>
          </a:extLst>
        </xdr:cNvPr>
        <xdr:cNvSpPr/>
      </xdr:nvSpPr>
      <xdr:spPr>
        <a:xfrm>
          <a:off x="6098540" y="1061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93983</xdr:rowOff>
    </xdr:from>
    <xdr:to>
      <xdr:col>41</xdr:col>
      <xdr:colOff>50800</xdr:colOff>
      <xdr:row>63</xdr:row>
      <xdr:rowOff>99870</xdr:rowOff>
    </xdr:to>
    <xdr:cxnSp macro="">
      <xdr:nvCxnSpPr>
        <xdr:cNvPr id="255" name="直線コネクタ 254">
          <a:extLst>
            <a:ext uri="{FF2B5EF4-FFF2-40B4-BE49-F238E27FC236}">
              <a16:creationId xmlns:a16="http://schemas.microsoft.com/office/drawing/2014/main" id="{DA5D58A0-D283-4380-B407-B22BABE4C7A3}"/>
            </a:ext>
          </a:extLst>
        </xdr:cNvPr>
        <xdr:cNvCxnSpPr/>
      </xdr:nvCxnSpPr>
      <xdr:spPr>
        <a:xfrm flipV="1">
          <a:off x="6149340" y="10655303"/>
          <a:ext cx="774700" cy="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0D8E423-CD2C-48BE-8DE5-AD17C1FCFB9B}"/>
            </a:ext>
          </a:extLst>
        </xdr:cNvPr>
        <xdr:cNvSpPr txBox="1"/>
      </xdr:nvSpPr>
      <xdr:spPr>
        <a:xfrm>
          <a:off x="8214575" y="1071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A2273E7-92B8-4C71-BA8B-0B04BFBEABA0}"/>
            </a:ext>
          </a:extLst>
        </xdr:cNvPr>
        <xdr:cNvSpPr txBox="1"/>
      </xdr:nvSpPr>
      <xdr:spPr>
        <a:xfrm>
          <a:off x="7444955" y="10717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45F459F-1A29-4BD1-8347-D8C1009753A6}"/>
            </a:ext>
          </a:extLst>
        </xdr:cNvPr>
        <xdr:cNvSpPr txBox="1"/>
      </xdr:nvSpPr>
      <xdr:spPr>
        <a:xfrm>
          <a:off x="6670255" y="10716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5715503-214B-43A1-84B0-4DCA15686356}"/>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154626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70AAF00-889B-4AAE-B94E-1F033C1158AE}"/>
            </a:ext>
          </a:extLst>
        </xdr:cNvPr>
        <xdr:cNvSpPr txBox="1"/>
      </xdr:nvSpPr>
      <xdr:spPr>
        <a:xfrm>
          <a:off x="8214575" y="10380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159040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652C26D-370F-4F2B-A3B0-F407FF765699}"/>
            </a:ext>
          </a:extLst>
        </xdr:cNvPr>
        <xdr:cNvSpPr txBox="1"/>
      </xdr:nvSpPr>
      <xdr:spPr>
        <a:xfrm>
          <a:off x="7444955" y="1038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161310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957634F-6002-4057-BBC4-32FF517EABC5}"/>
            </a:ext>
          </a:extLst>
        </xdr:cNvPr>
        <xdr:cNvSpPr txBox="1"/>
      </xdr:nvSpPr>
      <xdr:spPr>
        <a:xfrm>
          <a:off x="6670255" y="1038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141797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068C295-165C-4F82-A711-1211F9054F50}"/>
            </a:ext>
          </a:extLst>
        </xdr:cNvPr>
        <xdr:cNvSpPr txBox="1"/>
      </xdr:nvSpPr>
      <xdr:spPr>
        <a:xfrm>
          <a:off x="5872695" y="10703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3C6C22F-7308-43AC-8C05-BFD9111A676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09839CD-B9BC-4C8D-8350-EDF7D973DBA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604D0FB-FDD1-429D-9B85-1647ACCA1DC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8253F76-1405-4F4A-BCD3-3020B0A7F83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5051ECE-5F23-45FE-ADFA-358695281CB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6D18495-4C32-40CA-8EB4-FE533E9096B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8FD1011-27D5-4F3E-966D-7ED537D9575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8695BA8-90E2-4BF6-A455-0CBAE33A796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4DED270-2725-4160-BC42-D155DF3F426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9964739-4F97-436A-BFFB-09F1B9DA2B5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3F7CB3C-694A-4543-A836-59FAF312EBBF}"/>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ADC2420-292F-4070-8F9B-1AC89B77000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5EE2FC0-4990-4A03-B940-5A139DE184D3}"/>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85E9FD8-208D-42B8-9115-D062CAC329E4}"/>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A4A4D33-8684-453F-A660-4BD2D54BFA3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ADAC9A0-AC1F-41AE-8D0F-17608357AB61}"/>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7746942-218A-46D3-957D-1C0E40D181C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59B9D64-1CCE-4A9E-88EF-CC613590956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D8F7AB1-1832-4150-9D23-B06CF4B8E60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8B8764C-1638-481B-80AD-7C0CB703A28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8A88AB6-0545-4EC2-BA6B-311320D17B48}"/>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1FD5622-72AC-4A8F-A767-299A134F503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91115FA-546B-4B92-9543-F445F3723EE1}"/>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5340897-CB51-4A34-AE00-1A7E49A3AF0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FA61DCD-9E98-42F6-8BFD-D81A2FC2BD52}"/>
            </a:ext>
          </a:extLst>
        </xdr:cNvPr>
        <xdr:cNvCxnSpPr/>
      </xdr:nvCxnSpPr>
      <xdr:spPr>
        <a:xfrm flipV="1">
          <a:off x="4086225" y="13045441"/>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9577C6F-1981-48D0-88D8-1803883EAEEB}"/>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879766D-1F75-4CCB-A40E-D2F17451CF8E}"/>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F908E510-8E75-496B-925C-EFDF6301CC02}"/>
            </a:ext>
          </a:extLst>
        </xdr:cNvPr>
        <xdr:cNvSpPr txBox="1"/>
      </xdr:nvSpPr>
      <xdr:spPr>
        <a:xfrm>
          <a:off x="4124960" y="12824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4A7848AC-2415-4DA8-8BB7-33F098940B70}"/>
            </a:ext>
          </a:extLst>
        </xdr:cNvPr>
        <xdr:cNvCxnSpPr/>
      </xdr:nvCxnSpPr>
      <xdr:spPr>
        <a:xfrm>
          <a:off x="4020820" y="130454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1BE88FD-40BF-46FA-B7E7-4EAF7A91A99F}"/>
            </a:ext>
          </a:extLst>
        </xdr:cNvPr>
        <xdr:cNvSpPr txBox="1"/>
      </xdr:nvSpPr>
      <xdr:spPr>
        <a:xfrm>
          <a:off x="4124960" y="137185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039016F2-62BA-483E-983B-1BD3D80AE814}"/>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D2E5D3B4-F51C-4F1D-8536-413C15789547}"/>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CE61E38-4D9F-41FE-83E2-654067033CE1}"/>
            </a:ext>
          </a:extLst>
        </xdr:cNvPr>
        <xdr:cNvSpPr/>
      </xdr:nvSpPr>
      <xdr:spPr>
        <a:xfrm>
          <a:off x="25146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95253A2D-3718-4EC2-AFA2-25BE0ACC36A4}"/>
            </a:ext>
          </a:extLst>
        </xdr:cNvPr>
        <xdr:cNvSpPr/>
      </xdr:nvSpPr>
      <xdr:spPr>
        <a:xfrm>
          <a:off x="1739900" y="138328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2539</xdr:rowOff>
    </xdr:from>
    <xdr:to>
      <xdr:col>6</xdr:col>
      <xdr:colOff>38100</xdr:colOff>
      <xdr:row>83</xdr:row>
      <xdr:rowOff>104139</xdr:rowOff>
    </xdr:to>
    <xdr:sp macro="" textlink="">
      <xdr:nvSpPr>
        <xdr:cNvPr id="298" name="フローチャート: 判断 297">
          <a:extLst>
            <a:ext uri="{FF2B5EF4-FFF2-40B4-BE49-F238E27FC236}">
              <a16:creationId xmlns:a16="http://schemas.microsoft.com/office/drawing/2014/main" id="{6C00875B-08C1-4043-9E92-D9A62EA58544}"/>
            </a:ext>
          </a:extLst>
        </xdr:cNvPr>
        <xdr:cNvSpPr/>
      </xdr:nvSpPr>
      <xdr:spPr>
        <a:xfrm>
          <a:off x="965200" y="13916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2BDBFA-87E4-49B6-A9BE-461192522A3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5862B08-9508-4CC6-9FFD-D6F1CD3C57B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A981080-13D5-4E08-851D-F416ADB69F9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2D01DA-ADF6-4BA1-8746-FCEC68CDFAB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40CC9E2-2E54-4C41-9A4B-10B170F8DD6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27305</xdr:rowOff>
    </xdr:from>
    <xdr:to>
      <xdr:col>24</xdr:col>
      <xdr:colOff>114300</xdr:colOff>
      <xdr:row>85</xdr:row>
      <xdr:rowOff>128905</xdr:rowOff>
    </xdr:to>
    <xdr:sp macro="" textlink="">
      <xdr:nvSpPr>
        <xdr:cNvPr id="304" name="楕円 303">
          <a:extLst>
            <a:ext uri="{FF2B5EF4-FFF2-40B4-BE49-F238E27FC236}">
              <a16:creationId xmlns:a16="http://schemas.microsoft.com/office/drawing/2014/main" id="{03AB3B69-78C9-4DFE-B863-43050B676317}"/>
            </a:ext>
          </a:extLst>
        </xdr:cNvPr>
        <xdr:cNvSpPr/>
      </xdr:nvSpPr>
      <xdr:spPr>
        <a:xfrm>
          <a:off x="403606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5732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F2DFEB0-6956-49B9-BC41-5691BF538CEF}"/>
            </a:ext>
          </a:extLst>
        </xdr:cNvPr>
        <xdr:cNvSpPr txBox="1"/>
      </xdr:nvSpPr>
      <xdr:spPr>
        <a:xfrm>
          <a:off x="412496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52070</xdr:rowOff>
    </xdr:from>
    <xdr:to>
      <xdr:col>20</xdr:col>
      <xdr:colOff>38100</xdr:colOff>
      <xdr:row>85</xdr:row>
      <xdr:rowOff>153670</xdr:rowOff>
    </xdr:to>
    <xdr:sp macro="" textlink="">
      <xdr:nvSpPr>
        <xdr:cNvPr id="306" name="楕円 305">
          <a:extLst>
            <a:ext uri="{FF2B5EF4-FFF2-40B4-BE49-F238E27FC236}">
              <a16:creationId xmlns:a16="http://schemas.microsoft.com/office/drawing/2014/main" id="{0AECEF4F-C815-41DB-B3FF-AF453AABC5F6}"/>
            </a:ext>
          </a:extLst>
        </xdr:cNvPr>
        <xdr:cNvSpPr/>
      </xdr:nvSpPr>
      <xdr:spPr>
        <a:xfrm>
          <a:off x="3312160" y="14301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78105</xdr:rowOff>
    </xdr:from>
    <xdr:to>
      <xdr:col>24</xdr:col>
      <xdr:colOff>63500</xdr:colOff>
      <xdr:row>85</xdr:row>
      <xdr:rowOff>102870</xdr:rowOff>
    </xdr:to>
    <xdr:cxnSp macro="">
      <xdr:nvCxnSpPr>
        <xdr:cNvPr id="307" name="直線コネクタ 306">
          <a:extLst>
            <a:ext uri="{FF2B5EF4-FFF2-40B4-BE49-F238E27FC236}">
              <a16:creationId xmlns:a16="http://schemas.microsoft.com/office/drawing/2014/main" id="{C531F8C8-2079-46B9-B945-EEEED91CAAFF}"/>
            </a:ext>
          </a:extLst>
        </xdr:cNvPr>
        <xdr:cNvCxnSpPr/>
      </xdr:nvCxnSpPr>
      <xdr:spPr>
        <a:xfrm flipV="1">
          <a:off x="3355340" y="14327505"/>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80645</xdr:rowOff>
    </xdr:from>
    <xdr:to>
      <xdr:col>15</xdr:col>
      <xdr:colOff>101600</xdr:colOff>
      <xdr:row>86</xdr:row>
      <xdr:rowOff>10795</xdr:rowOff>
    </xdr:to>
    <xdr:sp macro="" textlink="">
      <xdr:nvSpPr>
        <xdr:cNvPr id="308" name="楕円 307">
          <a:extLst>
            <a:ext uri="{FF2B5EF4-FFF2-40B4-BE49-F238E27FC236}">
              <a16:creationId xmlns:a16="http://schemas.microsoft.com/office/drawing/2014/main" id="{CD5014C3-EE34-46BB-8475-7EAC4B868DD9}"/>
            </a:ext>
          </a:extLst>
        </xdr:cNvPr>
        <xdr:cNvSpPr/>
      </xdr:nvSpPr>
      <xdr:spPr>
        <a:xfrm>
          <a:off x="2514600" y="143300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102870</xdr:rowOff>
    </xdr:from>
    <xdr:to>
      <xdr:col>19</xdr:col>
      <xdr:colOff>177800</xdr:colOff>
      <xdr:row>85</xdr:row>
      <xdr:rowOff>131445</xdr:rowOff>
    </xdr:to>
    <xdr:cxnSp macro="">
      <xdr:nvCxnSpPr>
        <xdr:cNvPr id="309" name="直線コネクタ 308">
          <a:extLst>
            <a:ext uri="{FF2B5EF4-FFF2-40B4-BE49-F238E27FC236}">
              <a16:creationId xmlns:a16="http://schemas.microsoft.com/office/drawing/2014/main" id="{BDFCE940-CD32-4ADE-A3D4-28669609B03C}"/>
            </a:ext>
          </a:extLst>
        </xdr:cNvPr>
        <xdr:cNvCxnSpPr/>
      </xdr:nvCxnSpPr>
      <xdr:spPr>
        <a:xfrm flipV="1">
          <a:off x="2565400" y="1435227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23495</xdr:rowOff>
    </xdr:from>
    <xdr:to>
      <xdr:col>10</xdr:col>
      <xdr:colOff>165100</xdr:colOff>
      <xdr:row>85</xdr:row>
      <xdr:rowOff>125095</xdr:rowOff>
    </xdr:to>
    <xdr:sp macro="" textlink="">
      <xdr:nvSpPr>
        <xdr:cNvPr id="310" name="楕円 309">
          <a:extLst>
            <a:ext uri="{FF2B5EF4-FFF2-40B4-BE49-F238E27FC236}">
              <a16:creationId xmlns:a16="http://schemas.microsoft.com/office/drawing/2014/main" id="{8E20C8E0-A87B-429B-9A86-92A48222F4AA}"/>
            </a:ext>
          </a:extLst>
        </xdr:cNvPr>
        <xdr:cNvSpPr/>
      </xdr:nvSpPr>
      <xdr:spPr>
        <a:xfrm>
          <a:off x="1739900" y="1427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74295</xdr:rowOff>
    </xdr:from>
    <xdr:to>
      <xdr:col>15</xdr:col>
      <xdr:colOff>50800</xdr:colOff>
      <xdr:row>85</xdr:row>
      <xdr:rowOff>131445</xdr:rowOff>
    </xdr:to>
    <xdr:cxnSp macro="">
      <xdr:nvCxnSpPr>
        <xdr:cNvPr id="311" name="直線コネクタ 310">
          <a:extLst>
            <a:ext uri="{FF2B5EF4-FFF2-40B4-BE49-F238E27FC236}">
              <a16:creationId xmlns:a16="http://schemas.microsoft.com/office/drawing/2014/main" id="{381B9F8E-CDDB-4658-B78B-C287747AEC37}"/>
            </a:ext>
          </a:extLst>
        </xdr:cNvPr>
        <xdr:cNvCxnSpPr/>
      </xdr:nvCxnSpPr>
      <xdr:spPr>
        <a:xfrm>
          <a:off x="1790700" y="14323695"/>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29211</xdr:rowOff>
    </xdr:from>
    <xdr:to>
      <xdr:col>6</xdr:col>
      <xdr:colOff>38100</xdr:colOff>
      <xdr:row>85</xdr:row>
      <xdr:rowOff>130811</xdr:rowOff>
    </xdr:to>
    <xdr:sp macro="" textlink="">
      <xdr:nvSpPr>
        <xdr:cNvPr id="312" name="楕円 311">
          <a:extLst>
            <a:ext uri="{FF2B5EF4-FFF2-40B4-BE49-F238E27FC236}">
              <a16:creationId xmlns:a16="http://schemas.microsoft.com/office/drawing/2014/main" id="{F41E39D8-6FE8-4438-B923-305D57336B01}"/>
            </a:ext>
          </a:extLst>
        </xdr:cNvPr>
        <xdr:cNvSpPr/>
      </xdr:nvSpPr>
      <xdr:spPr>
        <a:xfrm>
          <a:off x="965200" y="142786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74295</xdr:rowOff>
    </xdr:from>
    <xdr:to>
      <xdr:col>10</xdr:col>
      <xdr:colOff>114300</xdr:colOff>
      <xdr:row>85</xdr:row>
      <xdr:rowOff>80011</xdr:rowOff>
    </xdr:to>
    <xdr:cxnSp macro="">
      <xdr:nvCxnSpPr>
        <xdr:cNvPr id="313" name="直線コネクタ 312">
          <a:extLst>
            <a:ext uri="{FF2B5EF4-FFF2-40B4-BE49-F238E27FC236}">
              <a16:creationId xmlns:a16="http://schemas.microsoft.com/office/drawing/2014/main" id="{B3C99127-73A3-461E-BE9D-D4E4E0F4393A}"/>
            </a:ext>
          </a:extLst>
        </xdr:cNvPr>
        <xdr:cNvCxnSpPr/>
      </xdr:nvCxnSpPr>
      <xdr:spPr>
        <a:xfrm flipV="1">
          <a:off x="1008380" y="14323695"/>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F86C909E-1B1A-4A51-93AA-4B621B4D24B2}"/>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989AFC48-179A-4821-B99F-1059BD541A92}"/>
            </a:ext>
          </a:extLst>
        </xdr:cNvPr>
        <xdr:cNvSpPr txBox="1"/>
      </xdr:nvSpPr>
      <xdr:spPr>
        <a:xfrm>
          <a:off x="238570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BF30D62E-466E-4204-86E0-D379288231B3}"/>
            </a:ext>
          </a:extLst>
        </xdr:cNvPr>
        <xdr:cNvSpPr txBox="1"/>
      </xdr:nvSpPr>
      <xdr:spPr>
        <a:xfrm>
          <a:off x="1611004" y="13611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120666</xdr:rowOff>
    </xdr:from>
    <xdr:ext cx="405111" cy="259045"/>
    <xdr:sp macro="" textlink="">
      <xdr:nvSpPr>
        <xdr:cNvPr id="317" name="n_4aveValue【公営住宅】&#10;有形固定資産減価償却率">
          <a:extLst>
            <a:ext uri="{FF2B5EF4-FFF2-40B4-BE49-F238E27FC236}">
              <a16:creationId xmlns:a16="http://schemas.microsoft.com/office/drawing/2014/main" id="{728FD7C3-59E0-4EE2-9040-3CD13EBC3305}"/>
            </a:ext>
          </a:extLst>
        </xdr:cNvPr>
        <xdr:cNvSpPr txBox="1"/>
      </xdr:nvSpPr>
      <xdr:spPr>
        <a:xfrm>
          <a:off x="836304" y="1369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144797</xdr:rowOff>
    </xdr:from>
    <xdr:ext cx="405111" cy="259045"/>
    <xdr:sp macro="" textlink="">
      <xdr:nvSpPr>
        <xdr:cNvPr id="318" name="n_1mainValue【公営住宅】&#10;有形固定資産減価償却率">
          <a:extLst>
            <a:ext uri="{FF2B5EF4-FFF2-40B4-BE49-F238E27FC236}">
              <a16:creationId xmlns:a16="http://schemas.microsoft.com/office/drawing/2014/main" id="{2C160C23-DC84-438E-B172-3436868AD200}"/>
            </a:ext>
          </a:extLst>
        </xdr:cNvPr>
        <xdr:cNvSpPr txBox="1"/>
      </xdr:nvSpPr>
      <xdr:spPr>
        <a:xfrm>
          <a:off x="317056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1922</xdr:rowOff>
    </xdr:from>
    <xdr:ext cx="405111" cy="259045"/>
    <xdr:sp macro="" textlink="">
      <xdr:nvSpPr>
        <xdr:cNvPr id="319" name="n_2mainValue【公営住宅】&#10;有形固定資産減価償却率">
          <a:extLst>
            <a:ext uri="{FF2B5EF4-FFF2-40B4-BE49-F238E27FC236}">
              <a16:creationId xmlns:a16="http://schemas.microsoft.com/office/drawing/2014/main" id="{E8988874-90C4-4377-B537-CAAC17E501D1}"/>
            </a:ext>
          </a:extLst>
        </xdr:cNvPr>
        <xdr:cNvSpPr txBox="1"/>
      </xdr:nvSpPr>
      <xdr:spPr>
        <a:xfrm>
          <a:off x="2385704" y="1441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116222</xdr:rowOff>
    </xdr:from>
    <xdr:ext cx="405111" cy="259045"/>
    <xdr:sp macro="" textlink="">
      <xdr:nvSpPr>
        <xdr:cNvPr id="320" name="n_3mainValue【公営住宅】&#10;有形固定資産減価償却率">
          <a:extLst>
            <a:ext uri="{FF2B5EF4-FFF2-40B4-BE49-F238E27FC236}">
              <a16:creationId xmlns:a16="http://schemas.microsoft.com/office/drawing/2014/main" id="{FD876186-84C2-48A9-9D7C-9C7FAB54D111}"/>
            </a:ext>
          </a:extLst>
        </xdr:cNvPr>
        <xdr:cNvSpPr txBox="1"/>
      </xdr:nvSpPr>
      <xdr:spPr>
        <a:xfrm>
          <a:off x="161100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121938</xdr:rowOff>
    </xdr:from>
    <xdr:ext cx="405111" cy="259045"/>
    <xdr:sp macro="" textlink="">
      <xdr:nvSpPr>
        <xdr:cNvPr id="321" name="n_4mainValue【公営住宅】&#10;有形固定資産減価償却率">
          <a:extLst>
            <a:ext uri="{FF2B5EF4-FFF2-40B4-BE49-F238E27FC236}">
              <a16:creationId xmlns:a16="http://schemas.microsoft.com/office/drawing/2014/main" id="{15B7336D-074E-49DD-A0F1-13D88513FBED}"/>
            </a:ext>
          </a:extLst>
        </xdr:cNvPr>
        <xdr:cNvSpPr txBox="1"/>
      </xdr:nvSpPr>
      <xdr:spPr>
        <a:xfrm>
          <a:off x="83630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3E72CDF-C19E-4013-AF98-29FDF884C81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1B491B4-A2B8-4B6D-BEDC-B7C4F0055EA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35C0AB4-17AC-42E3-9F81-7328FB7DF86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2D2CCD2-BDB0-47CB-9EB3-DE88F7C926D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9D2BCBC-6070-4F3E-8D28-3B30CFBA984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01D4DE3-4CC8-44D5-ACF5-F04A07FB6D1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A1E301E-025E-4D5A-B536-5365DA798DCD}"/>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FB27D37-EC61-4FE1-96EF-A0BF38228E4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3A563CA-9ECA-4B9E-A26B-2039A8B1273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181137B-C24A-4B61-B7E3-7D453806664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B34EC06-B853-4C57-B00F-14DE800E1A64}"/>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8C0CB857-4098-427B-93F4-14293E96C5C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8101477-F624-4D45-86EE-144C9BAC559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552EF00C-12D6-40FF-986D-570EAB6B19BB}"/>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328CDDD-0FA8-4721-845D-F263F85638C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D8468B6-2628-462E-A910-5BAC6D1EC93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90DC313-1B02-487D-A73D-F98462E4E72F}"/>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FAD663A-8813-4F49-B75B-1ECF65BDE981}"/>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35C4B6D-C20C-4DED-A657-16E08533CDE7}"/>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DD737B2-0879-45B0-B01A-10D3EB307C08}"/>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334E4BD-619D-4103-8E74-09CB7B92D49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B9D66C9-00FC-4E97-B860-C61661FB10E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BFCE992-37AF-40E9-99C9-0C42D642536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93F3A98C-6925-429D-9753-146A323EE97F}"/>
            </a:ext>
          </a:extLst>
        </xdr:cNvPr>
        <xdr:cNvCxnSpPr/>
      </xdr:nvCxnSpPr>
      <xdr:spPr>
        <a:xfrm flipV="1">
          <a:off x="9219565" y="13266421"/>
          <a:ext cx="0" cy="1264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F257CA89-3B86-46CD-B0B4-88C42649429D}"/>
            </a:ext>
          </a:extLst>
        </xdr:cNvPr>
        <xdr:cNvSpPr txBox="1"/>
      </xdr:nvSpPr>
      <xdr:spPr>
        <a:xfrm>
          <a:off x="9258300" y="1453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6A556FD6-5F7A-4C53-8C38-F079EDF0B598}"/>
            </a:ext>
          </a:extLst>
        </xdr:cNvPr>
        <xdr:cNvCxnSpPr/>
      </xdr:nvCxnSpPr>
      <xdr:spPr>
        <a:xfrm>
          <a:off x="9154160" y="14530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B217BA1F-B771-46FC-9194-FF9C0BC35A7F}"/>
            </a:ext>
          </a:extLst>
        </xdr:cNvPr>
        <xdr:cNvSpPr txBox="1"/>
      </xdr:nvSpPr>
      <xdr:spPr>
        <a:xfrm>
          <a:off x="9258300" y="1304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319EE067-A184-4707-AE6F-C4B057024C61}"/>
            </a:ext>
          </a:extLst>
        </xdr:cNvPr>
        <xdr:cNvCxnSpPr/>
      </xdr:nvCxnSpPr>
      <xdr:spPr>
        <a:xfrm>
          <a:off x="9154160" y="13266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5DA71744-3FB3-4C0E-82F2-20B2608CA70F}"/>
            </a:ext>
          </a:extLst>
        </xdr:cNvPr>
        <xdr:cNvSpPr txBox="1"/>
      </xdr:nvSpPr>
      <xdr:spPr>
        <a:xfrm>
          <a:off x="9258300" y="14270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5719EC4-61FA-4065-AB3F-59FEAC3C4890}"/>
            </a:ext>
          </a:extLst>
        </xdr:cNvPr>
        <xdr:cNvSpPr/>
      </xdr:nvSpPr>
      <xdr:spPr>
        <a:xfrm>
          <a:off x="9192260" y="142923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3672CCED-8425-477B-A549-25D26C0929A1}"/>
            </a:ext>
          </a:extLst>
        </xdr:cNvPr>
        <xdr:cNvSpPr/>
      </xdr:nvSpPr>
      <xdr:spPr>
        <a:xfrm>
          <a:off x="8445500" y="14291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5B3167B3-2C8C-465B-9E05-A1E1B680F500}"/>
            </a:ext>
          </a:extLst>
        </xdr:cNvPr>
        <xdr:cNvSpPr/>
      </xdr:nvSpPr>
      <xdr:spPr>
        <a:xfrm>
          <a:off x="7670800" y="14289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B56CC500-6E36-43FF-AEF2-A99DA37A3EA6}"/>
            </a:ext>
          </a:extLst>
        </xdr:cNvPr>
        <xdr:cNvSpPr/>
      </xdr:nvSpPr>
      <xdr:spPr>
        <a:xfrm>
          <a:off x="68732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38354</xdr:rowOff>
    </xdr:from>
    <xdr:to>
      <xdr:col>36</xdr:col>
      <xdr:colOff>165100</xdr:colOff>
      <xdr:row>85</xdr:row>
      <xdr:rowOff>139954</xdr:rowOff>
    </xdr:to>
    <xdr:sp macro="" textlink="">
      <xdr:nvSpPr>
        <xdr:cNvPr id="355" name="フローチャート: 判断 354">
          <a:extLst>
            <a:ext uri="{FF2B5EF4-FFF2-40B4-BE49-F238E27FC236}">
              <a16:creationId xmlns:a16="http://schemas.microsoft.com/office/drawing/2014/main" id="{1330D891-8376-4356-97FB-7252752D5811}"/>
            </a:ext>
          </a:extLst>
        </xdr:cNvPr>
        <xdr:cNvSpPr/>
      </xdr:nvSpPr>
      <xdr:spPr>
        <a:xfrm>
          <a:off x="6098540" y="1428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82B760-3F0A-4275-9A69-C4FBA52446D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6A1D430-A49C-4A00-B8E3-1156798F9A5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1540A07-70AC-4E0C-B2C2-F6A21BB827C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81A199D-AB3A-4EB6-A480-CC8896C9064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E7E4C88-F2E7-4109-B1E8-C3E94F9FC13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85217</xdr:rowOff>
    </xdr:from>
    <xdr:to>
      <xdr:col>55</xdr:col>
      <xdr:colOff>50800</xdr:colOff>
      <xdr:row>85</xdr:row>
      <xdr:rowOff>15367</xdr:rowOff>
    </xdr:to>
    <xdr:sp macro="" textlink="">
      <xdr:nvSpPr>
        <xdr:cNvPr id="361" name="楕円 360">
          <a:extLst>
            <a:ext uri="{FF2B5EF4-FFF2-40B4-BE49-F238E27FC236}">
              <a16:creationId xmlns:a16="http://schemas.microsoft.com/office/drawing/2014/main" id="{EE6D6FBE-F2B2-4379-9387-2F816E3913F7}"/>
            </a:ext>
          </a:extLst>
        </xdr:cNvPr>
        <xdr:cNvSpPr/>
      </xdr:nvSpPr>
      <xdr:spPr>
        <a:xfrm>
          <a:off x="9192260" y="141669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108094</xdr:rowOff>
    </xdr:from>
    <xdr:ext cx="469744" cy="259045"/>
    <xdr:sp macro="" textlink="">
      <xdr:nvSpPr>
        <xdr:cNvPr id="362" name="【公営住宅】&#10;一人当たり面積該当値テキスト">
          <a:extLst>
            <a:ext uri="{FF2B5EF4-FFF2-40B4-BE49-F238E27FC236}">
              <a16:creationId xmlns:a16="http://schemas.microsoft.com/office/drawing/2014/main" id="{F9AC1E0D-EEB8-4904-B0E5-86D331B40EBF}"/>
            </a:ext>
          </a:extLst>
        </xdr:cNvPr>
        <xdr:cNvSpPr txBox="1"/>
      </xdr:nvSpPr>
      <xdr:spPr>
        <a:xfrm>
          <a:off x="9258300" y="1402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86740</xdr:rowOff>
    </xdr:from>
    <xdr:to>
      <xdr:col>50</xdr:col>
      <xdr:colOff>165100</xdr:colOff>
      <xdr:row>85</xdr:row>
      <xdr:rowOff>16890</xdr:rowOff>
    </xdr:to>
    <xdr:sp macro="" textlink="">
      <xdr:nvSpPr>
        <xdr:cNvPr id="363" name="楕円 362">
          <a:extLst>
            <a:ext uri="{FF2B5EF4-FFF2-40B4-BE49-F238E27FC236}">
              <a16:creationId xmlns:a16="http://schemas.microsoft.com/office/drawing/2014/main" id="{8569D7B7-A8AF-4E2A-BA9C-C778CC7B2CB8}"/>
            </a:ext>
          </a:extLst>
        </xdr:cNvPr>
        <xdr:cNvSpPr/>
      </xdr:nvSpPr>
      <xdr:spPr>
        <a:xfrm>
          <a:off x="8445500" y="14168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136017</xdr:rowOff>
    </xdr:from>
    <xdr:to>
      <xdr:col>55</xdr:col>
      <xdr:colOff>0</xdr:colOff>
      <xdr:row>84</xdr:row>
      <xdr:rowOff>137540</xdr:rowOff>
    </xdr:to>
    <xdr:cxnSp macro="">
      <xdr:nvCxnSpPr>
        <xdr:cNvPr id="364" name="直線コネクタ 363">
          <a:extLst>
            <a:ext uri="{FF2B5EF4-FFF2-40B4-BE49-F238E27FC236}">
              <a16:creationId xmlns:a16="http://schemas.microsoft.com/office/drawing/2014/main" id="{A2E65437-F695-417E-B68C-5733AFB17C2A}"/>
            </a:ext>
          </a:extLst>
        </xdr:cNvPr>
        <xdr:cNvCxnSpPr/>
      </xdr:nvCxnSpPr>
      <xdr:spPr>
        <a:xfrm flipV="1">
          <a:off x="8496300" y="14217777"/>
          <a:ext cx="72390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86361</xdr:rowOff>
    </xdr:from>
    <xdr:to>
      <xdr:col>46</xdr:col>
      <xdr:colOff>38100</xdr:colOff>
      <xdr:row>85</xdr:row>
      <xdr:rowOff>16511</xdr:rowOff>
    </xdr:to>
    <xdr:sp macro="" textlink="">
      <xdr:nvSpPr>
        <xdr:cNvPr id="365" name="楕円 364">
          <a:extLst>
            <a:ext uri="{FF2B5EF4-FFF2-40B4-BE49-F238E27FC236}">
              <a16:creationId xmlns:a16="http://schemas.microsoft.com/office/drawing/2014/main" id="{D0CEC1E7-9D90-4FE4-87D4-929846DC20E6}"/>
            </a:ext>
          </a:extLst>
        </xdr:cNvPr>
        <xdr:cNvSpPr/>
      </xdr:nvSpPr>
      <xdr:spPr>
        <a:xfrm>
          <a:off x="7670800" y="141681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137161</xdr:rowOff>
    </xdr:from>
    <xdr:to>
      <xdr:col>50</xdr:col>
      <xdr:colOff>114300</xdr:colOff>
      <xdr:row>84</xdr:row>
      <xdr:rowOff>137540</xdr:rowOff>
    </xdr:to>
    <xdr:cxnSp macro="">
      <xdr:nvCxnSpPr>
        <xdr:cNvPr id="366" name="直線コネクタ 365">
          <a:extLst>
            <a:ext uri="{FF2B5EF4-FFF2-40B4-BE49-F238E27FC236}">
              <a16:creationId xmlns:a16="http://schemas.microsoft.com/office/drawing/2014/main" id="{1A67694C-3CD6-4139-9297-677779A42D9F}"/>
            </a:ext>
          </a:extLst>
        </xdr:cNvPr>
        <xdr:cNvCxnSpPr/>
      </xdr:nvCxnSpPr>
      <xdr:spPr>
        <a:xfrm>
          <a:off x="7713980" y="14218921"/>
          <a:ext cx="78232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82550</xdr:rowOff>
    </xdr:from>
    <xdr:to>
      <xdr:col>41</xdr:col>
      <xdr:colOff>101600</xdr:colOff>
      <xdr:row>85</xdr:row>
      <xdr:rowOff>12700</xdr:rowOff>
    </xdr:to>
    <xdr:sp macro="" textlink="">
      <xdr:nvSpPr>
        <xdr:cNvPr id="367" name="楕円 366">
          <a:extLst>
            <a:ext uri="{FF2B5EF4-FFF2-40B4-BE49-F238E27FC236}">
              <a16:creationId xmlns:a16="http://schemas.microsoft.com/office/drawing/2014/main" id="{CCDF49D7-3210-4A54-A8F9-FFF5368D1337}"/>
            </a:ext>
          </a:extLst>
        </xdr:cNvPr>
        <xdr:cNvSpPr/>
      </xdr:nvSpPr>
      <xdr:spPr>
        <a:xfrm>
          <a:off x="6873240" y="14164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133350</xdr:rowOff>
    </xdr:from>
    <xdr:to>
      <xdr:col>45</xdr:col>
      <xdr:colOff>177800</xdr:colOff>
      <xdr:row>84</xdr:row>
      <xdr:rowOff>137161</xdr:rowOff>
    </xdr:to>
    <xdr:cxnSp macro="">
      <xdr:nvCxnSpPr>
        <xdr:cNvPr id="368" name="直線コネクタ 367">
          <a:extLst>
            <a:ext uri="{FF2B5EF4-FFF2-40B4-BE49-F238E27FC236}">
              <a16:creationId xmlns:a16="http://schemas.microsoft.com/office/drawing/2014/main" id="{EC59878D-1589-46C3-AEC6-0980EAD44BE8}"/>
            </a:ext>
          </a:extLst>
        </xdr:cNvPr>
        <xdr:cNvCxnSpPr/>
      </xdr:nvCxnSpPr>
      <xdr:spPr>
        <a:xfrm>
          <a:off x="6924040" y="1421511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85979</xdr:rowOff>
    </xdr:from>
    <xdr:to>
      <xdr:col>36</xdr:col>
      <xdr:colOff>165100</xdr:colOff>
      <xdr:row>85</xdr:row>
      <xdr:rowOff>16129</xdr:rowOff>
    </xdr:to>
    <xdr:sp macro="" textlink="">
      <xdr:nvSpPr>
        <xdr:cNvPr id="369" name="楕円 368">
          <a:extLst>
            <a:ext uri="{FF2B5EF4-FFF2-40B4-BE49-F238E27FC236}">
              <a16:creationId xmlns:a16="http://schemas.microsoft.com/office/drawing/2014/main" id="{5B0B3FD4-2D89-43A2-8A7F-55A9EC31DBB4}"/>
            </a:ext>
          </a:extLst>
        </xdr:cNvPr>
        <xdr:cNvSpPr/>
      </xdr:nvSpPr>
      <xdr:spPr>
        <a:xfrm>
          <a:off x="6098540" y="14167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133350</xdr:rowOff>
    </xdr:from>
    <xdr:to>
      <xdr:col>41</xdr:col>
      <xdr:colOff>50800</xdr:colOff>
      <xdr:row>84</xdr:row>
      <xdr:rowOff>136779</xdr:rowOff>
    </xdr:to>
    <xdr:cxnSp macro="">
      <xdr:nvCxnSpPr>
        <xdr:cNvPr id="370" name="直線コネクタ 369">
          <a:extLst>
            <a:ext uri="{FF2B5EF4-FFF2-40B4-BE49-F238E27FC236}">
              <a16:creationId xmlns:a16="http://schemas.microsoft.com/office/drawing/2014/main" id="{7C3003D3-F558-486F-B438-1EF9516E3936}"/>
            </a:ext>
          </a:extLst>
        </xdr:cNvPr>
        <xdr:cNvCxnSpPr/>
      </xdr:nvCxnSpPr>
      <xdr:spPr>
        <a:xfrm flipV="1">
          <a:off x="6149340" y="14215110"/>
          <a:ext cx="7747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613F7B9-CAD0-4873-A435-FEF7EC2440C4}"/>
            </a:ext>
          </a:extLst>
        </xdr:cNvPr>
        <xdr:cNvSpPr txBox="1"/>
      </xdr:nvSpPr>
      <xdr:spPr>
        <a:xfrm>
          <a:off x="8271587" y="14384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6B991C7D-3712-4DF9-BC4E-241003C5F9CA}"/>
            </a:ext>
          </a:extLst>
        </xdr:cNvPr>
        <xdr:cNvSpPr txBox="1"/>
      </xdr:nvSpPr>
      <xdr:spPr>
        <a:xfrm>
          <a:off x="7509587" y="1438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12BA2ABF-B291-4760-8613-5ED6516734EC}"/>
            </a:ext>
          </a:extLst>
        </xdr:cNvPr>
        <xdr:cNvSpPr txBox="1"/>
      </xdr:nvSpPr>
      <xdr:spPr>
        <a:xfrm>
          <a:off x="67120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131081</xdr:rowOff>
    </xdr:from>
    <xdr:ext cx="469744" cy="259045"/>
    <xdr:sp macro="" textlink="">
      <xdr:nvSpPr>
        <xdr:cNvPr id="374" name="n_4aveValue【公営住宅】&#10;一人当たり面積">
          <a:extLst>
            <a:ext uri="{FF2B5EF4-FFF2-40B4-BE49-F238E27FC236}">
              <a16:creationId xmlns:a16="http://schemas.microsoft.com/office/drawing/2014/main" id="{C0CB6189-D3DB-4556-96E9-9B8042AD8EB5}"/>
            </a:ext>
          </a:extLst>
        </xdr:cNvPr>
        <xdr:cNvSpPr txBox="1"/>
      </xdr:nvSpPr>
      <xdr:spPr>
        <a:xfrm>
          <a:off x="5937327" y="1438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33417</xdr:rowOff>
    </xdr:from>
    <xdr:ext cx="469744" cy="259045"/>
    <xdr:sp macro="" textlink="">
      <xdr:nvSpPr>
        <xdr:cNvPr id="375" name="n_1mainValue【公営住宅】&#10;一人当たり面積">
          <a:extLst>
            <a:ext uri="{FF2B5EF4-FFF2-40B4-BE49-F238E27FC236}">
              <a16:creationId xmlns:a16="http://schemas.microsoft.com/office/drawing/2014/main" id="{59C4D718-3DF6-4778-89CB-66125D26D054}"/>
            </a:ext>
          </a:extLst>
        </xdr:cNvPr>
        <xdr:cNvSpPr txBox="1"/>
      </xdr:nvSpPr>
      <xdr:spPr>
        <a:xfrm>
          <a:off x="8271587" y="139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33038</xdr:rowOff>
    </xdr:from>
    <xdr:ext cx="469744" cy="259045"/>
    <xdr:sp macro="" textlink="">
      <xdr:nvSpPr>
        <xdr:cNvPr id="376" name="n_2mainValue【公営住宅】&#10;一人当たり面積">
          <a:extLst>
            <a:ext uri="{FF2B5EF4-FFF2-40B4-BE49-F238E27FC236}">
              <a16:creationId xmlns:a16="http://schemas.microsoft.com/office/drawing/2014/main" id="{75C7BC3E-FF29-4E70-ADEB-C1E95C37D07A}"/>
            </a:ext>
          </a:extLst>
        </xdr:cNvPr>
        <xdr:cNvSpPr txBox="1"/>
      </xdr:nvSpPr>
      <xdr:spPr>
        <a:xfrm>
          <a:off x="7509587" y="139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29227</xdr:rowOff>
    </xdr:from>
    <xdr:ext cx="469744" cy="259045"/>
    <xdr:sp macro="" textlink="">
      <xdr:nvSpPr>
        <xdr:cNvPr id="377" name="n_3mainValue【公営住宅】&#10;一人当たり面積">
          <a:extLst>
            <a:ext uri="{FF2B5EF4-FFF2-40B4-BE49-F238E27FC236}">
              <a16:creationId xmlns:a16="http://schemas.microsoft.com/office/drawing/2014/main" id="{FF65B7C4-E733-48FA-8B38-FE50DF1DD31D}"/>
            </a:ext>
          </a:extLst>
        </xdr:cNvPr>
        <xdr:cNvSpPr txBox="1"/>
      </xdr:nvSpPr>
      <xdr:spPr>
        <a:xfrm>
          <a:off x="671202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32656</xdr:rowOff>
    </xdr:from>
    <xdr:ext cx="469744" cy="259045"/>
    <xdr:sp macro="" textlink="">
      <xdr:nvSpPr>
        <xdr:cNvPr id="378" name="n_4mainValue【公営住宅】&#10;一人当たり面積">
          <a:extLst>
            <a:ext uri="{FF2B5EF4-FFF2-40B4-BE49-F238E27FC236}">
              <a16:creationId xmlns:a16="http://schemas.microsoft.com/office/drawing/2014/main" id="{BBC37F22-F26E-4DE2-893E-3A88F62106C1}"/>
            </a:ext>
          </a:extLst>
        </xdr:cNvPr>
        <xdr:cNvSpPr txBox="1"/>
      </xdr:nvSpPr>
      <xdr:spPr>
        <a:xfrm>
          <a:off x="5937327" y="1394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EB343B24-8245-4AC8-9030-4422D55A627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08FD14F-AE7D-43C1-8852-F113EB2093E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3496CE1-E916-4B80-97BF-614E862ACD6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C395F5A-0652-4A78-AE4E-3CE6CD92DB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B454E99-C322-44EF-B256-398F6A6F92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E1D6765-507B-4EA0-B7D8-9026C77AC02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3A5A4FE-2B17-4CE4-A0C8-14C85CFB034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742D101-10A7-4BC0-9CA6-AA3D5657BBB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99518E9-F81B-4B88-8029-9E26A87CFF94}"/>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7BED8BD-F7C3-407C-B271-156533339A7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DBEB18F-F335-4363-B8BA-26984ED43B5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124A445C-827D-496F-BEFB-762DB2E85904}"/>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B1EB7A4A-ABCB-445B-9649-0C22428C964C}"/>
            </a:ext>
          </a:extLst>
        </xdr:cNvPr>
        <xdr:cNvSpPr txBox="1"/>
      </xdr:nvSpPr>
      <xdr:spPr>
        <a:xfrm>
          <a:off x="27196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A347C22D-7F8C-49FA-B37C-5DFF9F82C286}"/>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EE523A3C-2A87-4CBC-A61B-5729CA1F24C8}"/>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09E1FE28-E4A7-4241-853B-3C3BB0A75AF3}"/>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4DA38058-16BC-454E-9355-112DE619FECC}"/>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1600DF44-75F2-4D46-AF25-D3650F7CC191}"/>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23064BFC-CD6A-40CD-A6DC-734974370226}"/>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3547922-1159-4DCA-93A5-8149040E785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EC007EA0-40AD-47F0-A2FB-0E040302A776}"/>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ACEE776-6A07-47D7-9C19-7D154E91D4C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133350</xdr:rowOff>
    </xdr:to>
    <xdr:cxnSp macro="">
      <xdr:nvCxnSpPr>
        <xdr:cNvPr id="401" name="直線コネクタ 400">
          <a:extLst>
            <a:ext uri="{FF2B5EF4-FFF2-40B4-BE49-F238E27FC236}">
              <a16:creationId xmlns:a16="http://schemas.microsoft.com/office/drawing/2014/main" id="{65F870E8-8069-4F1F-808E-082AB4C2E2E0}"/>
            </a:ext>
          </a:extLst>
        </xdr:cNvPr>
        <xdr:cNvCxnSpPr/>
      </xdr:nvCxnSpPr>
      <xdr:spPr>
        <a:xfrm flipV="1">
          <a:off x="4086225" y="1671828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011225A0-6AF3-48CD-AA9A-851E8013A9C6}"/>
            </a:ext>
          </a:extLst>
        </xdr:cNvPr>
        <xdr:cNvSpPr txBox="1"/>
      </xdr:nvSpPr>
      <xdr:spPr>
        <a:xfrm>
          <a:off x="412496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3" name="直線コネクタ 402">
          <a:extLst>
            <a:ext uri="{FF2B5EF4-FFF2-40B4-BE49-F238E27FC236}">
              <a16:creationId xmlns:a16="http://schemas.microsoft.com/office/drawing/2014/main" id="{3D363915-C5F3-41D7-A5EC-D00CFA0BDED6}"/>
            </a:ext>
          </a:extLst>
        </xdr:cNvPr>
        <xdr:cNvCxnSpPr/>
      </xdr:nvCxnSpPr>
      <xdr:spPr>
        <a:xfrm>
          <a:off x="4020820" y="1807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0BEA3FC9-4A39-4156-BF8F-0EFF6EFD0A6A}"/>
            </a:ext>
          </a:extLst>
        </xdr:cNvPr>
        <xdr:cNvSpPr txBox="1"/>
      </xdr:nvSpPr>
      <xdr:spPr>
        <a:xfrm>
          <a:off x="4124960" y="1649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5" name="直線コネクタ 404">
          <a:extLst>
            <a:ext uri="{FF2B5EF4-FFF2-40B4-BE49-F238E27FC236}">
              <a16:creationId xmlns:a16="http://schemas.microsoft.com/office/drawing/2014/main" id="{5D76199F-B8A6-48AE-BE42-BFED3E1B2EB9}"/>
            </a:ext>
          </a:extLst>
        </xdr:cNvPr>
        <xdr:cNvCxnSpPr/>
      </xdr:nvCxnSpPr>
      <xdr:spPr>
        <a:xfrm>
          <a:off x="4020820" y="16718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107714</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E759675-E502-40E8-AA24-52A80A436D71}"/>
            </a:ext>
          </a:extLst>
        </xdr:cNvPr>
        <xdr:cNvSpPr txBox="1"/>
      </xdr:nvSpPr>
      <xdr:spPr>
        <a:xfrm>
          <a:off x="4124960" y="17206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84837</xdr:rowOff>
    </xdr:from>
    <xdr:to>
      <xdr:col>24</xdr:col>
      <xdr:colOff>114300</xdr:colOff>
      <xdr:row>104</xdr:row>
      <xdr:rowOff>14987</xdr:rowOff>
    </xdr:to>
    <xdr:sp macro="" textlink="">
      <xdr:nvSpPr>
        <xdr:cNvPr id="407" name="フローチャート: 判断 406">
          <a:extLst>
            <a:ext uri="{FF2B5EF4-FFF2-40B4-BE49-F238E27FC236}">
              <a16:creationId xmlns:a16="http://schemas.microsoft.com/office/drawing/2014/main" id="{855CC6EE-9E2E-404A-9480-BACFA137F34C}"/>
            </a:ext>
          </a:extLst>
        </xdr:cNvPr>
        <xdr:cNvSpPr/>
      </xdr:nvSpPr>
      <xdr:spPr>
        <a:xfrm>
          <a:off x="4036060" y="173517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50546</xdr:rowOff>
    </xdr:from>
    <xdr:to>
      <xdr:col>20</xdr:col>
      <xdr:colOff>38100</xdr:colOff>
      <xdr:row>103</xdr:row>
      <xdr:rowOff>152146</xdr:rowOff>
    </xdr:to>
    <xdr:sp macro="" textlink="">
      <xdr:nvSpPr>
        <xdr:cNvPr id="408" name="フローチャート: 判断 407">
          <a:extLst>
            <a:ext uri="{FF2B5EF4-FFF2-40B4-BE49-F238E27FC236}">
              <a16:creationId xmlns:a16="http://schemas.microsoft.com/office/drawing/2014/main" id="{DCF626D7-F652-4D3D-AA03-DDC8F1007C5B}"/>
            </a:ext>
          </a:extLst>
        </xdr:cNvPr>
        <xdr:cNvSpPr/>
      </xdr:nvSpPr>
      <xdr:spPr>
        <a:xfrm>
          <a:off x="3312160" y="173174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9" name="フローチャート: 判断 408">
          <a:extLst>
            <a:ext uri="{FF2B5EF4-FFF2-40B4-BE49-F238E27FC236}">
              <a16:creationId xmlns:a16="http://schemas.microsoft.com/office/drawing/2014/main" id="{9A5BA20F-213D-4317-B398-0EEA965696AA}"/>
            </a:ext>
          </a:extLst>
        </xdr:cNvPr>
        <xdr:cNvSpPr/>
      </xdr:nvSpPr>
      <xdr:spPr>
        <a:xfrm>
          <a:off x="251460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153415</xdr:rowOff>
    </xdr:from>
    <xdr:to>
      <xdr:col>10</xdr:col>
      <xdr:colOff>165100</xdr:colOff>
      <xdr:row>103</xdr:row>
      <xdr:rowOff>83565</xdr:rowOff>
    </xdr:to>
    <xdr:sp macro="" textlink="">
      <xdr:nvSpPr>
        <xdr:cNvPr id="410" name="フローチャート: 判断 409">
          <a:extLst>
            <a:ext uri="{FF2B5EF4-FFF2-40B4-BE49-F238E27FC236}">
              <a16:creationId xmlns:a16="http://schemas.microsoft.com/office/drawing/2014/main" id="{68970C0B-AC72-4C1E-A3FC-6BC06435873E}"/>
            </a:ext>
          </a:extLst>
        </xdr:cNvPr>
        <xdr:cNvSpPr/>
      </xdr:nvSpPr>
      <xdr:spPr>
        <a:xfrm>
          <a:off x="1739900" y="1725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55118</xdr:rowOff>
    </xdr:from>
    <xdr:to>
      <xdr:col>6</xdr:col>
      <xdr:colOff>38100</xdr:colOff>
      <xdr:row>102</xdr:row>
      <xdr:rowOff>156718</xdr:rowOff>
    </xdr:to>
    <xdr:sp macro="" textlink="">
      <xdr:nvSpPr>
        <xdr:cNvPr id="411" name="フローチャート: 判断 410">
          <a:extLst>
            <a:ext uri="{FF2B5EF4-FFF2-40B4-BE49-F238E27FC236}">
              <a16:creationId xmlns:a16="http://schemas.microsoft.com/office/drawing/2014/main" id="{07B5D321-458A-4B47-8D18-AC9AE5C8F20F}"/>
            </a:ext>
          </a:extLst>
        </xdr:cNvPr>
        <xdr:cNvSpPr/>
      </xdr:nvSpPr>
      <xdr:spPr>
        <a:xfrm>
          <a:off x="965200" y="171543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953CC57-BD23-4E55-A550-02BAFEB362BC}"/>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D5B70C3-0778-498C-9CBE-679E47F871AC}"/>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18AD11D-B9BC-422A-8620-6DED3716ED9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4CC6263-707F-434A-B176-074360316331}"/>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F71A883-57B9-4A46-BD3A-4C9FA4E72E5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146558</xdr:rowOff>
    </xdr:from>
    <xdr:to>
      <xdr:col>24</xdr:col>
      <xdr:colOff>114300</xdr:colOff>
      <xdr:row>106</xdr:row>
      <xdr:rowOff>76708</xdr:rowOff>
    </xdr:to>
    <xdr:sp macro="" textlink="">
      <xdr:nvSpPr>
        <xdr:cNvPr id="417" name="楕円 416">
          <a:extLst>
            <a:ext uri="{FF2B5EF4-FFF2-40B4-BE49-F238E27FC236}">
              <a16:creationId xmlns:a16="http://schemas.microsoft.com/office/drawing/2014/main" id="{BA71CC19-3167-40BF-B3A9-5F89EE4D7294}"/>
            </a:ext>
          </a:extLst>
        </xdr:cNvPr>
        <xdr:cNvSpPr/>
      </xdr:nvSpPr>
      <xdr:spPr>
        <a:xfrm>
          <a:off x="4036060" y="17748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124985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30B5A80-583B-48E2-A564-08F6C19ECAD4}"/>
            </a:ext>
          </a:extLst>
        </xdr:cNvPr>
        <xdr:cNvSpPr txBox="1"/>
      </xdr:nvSpPr>
      <xdr:spPr>
        <a:xfrm>
          <a:off x="4124960" y="1772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132842</xdr:rowOff>
    </xdr:from>
    <xdr:to>
      <xdr:col>20</xdr:col>
      <xdr:colOff>38100</xdr:colOff>
      <xdr:row>106</xdr:row>
      <xdr:rowOff>62992</xdr:rowOff>
    </xdr:to>
    <xdr:sp macro="" textlink="">
      <xdr:nvSpPr>
        <xdr:cNvPr id="419" name="楕円 418">
          <a:extLst>
            <a:ext uri="{FF2B5EF4-FFF2-40B4-BE49-F238E27FC236}">
              <a16:creationId xmlns:a16="http://schemas.microsoft.com/office/drawing/2014/main" id="{15E7FEF0-F528-44C7-9D13-8FF43A848638}"/>
            </a:ext>
          </a:extLst>
        </xdr:cNvPr>
        <xdr:cNvSpPr/>
      </xdr:nvSpPr>
      <xdr:spPr>
        <a:xfrm>
          <a:off x="3312160" y="17735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12192</xdr:rowOff>
    </xdr:from>
    <xdr:to>
      <xdr:col>24</xdr:col>
      <xdr:colOff>63500</xdr:colOff>
      <xdr:row>106</xdr:row>
      <xdr:rowOff>25908</xdr:rowOff>
    </xdr:to>
    <xdr:cxnSp macro="">
      <xdr:nvCxnSpPr>
        <xdr:cNvPr id="420" name="直線コネクタ 419">
          <a:extLst>
            <a:ext uri="{FF2B5EF4-FFF2-40B4-BE49-F238E27FC236}">
              <a16:creationId xmlns:a16="http://schemas.microsoft.com/office/drawing/2014/main" id="{89E05B1A-0FF5-49FC-A15D-B50484D68401}"/>
            </a:ext>
          </a:extLst>
        </xdr:cNvPr>
        <xdr:cNvCxnSpPr/>
      </xdr:nvCxnSpPr>
      <xdr:spPr>
        <a:xfrm>
          <a:off x="3355340" y="17782032"/>
          <a:ext cx="7315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109982</xdr:rowOff>
    </xdr:from>
    <xdr:to>
      <xdr:col>15</xdr:col>
      <xdr:colOff>101600</xdr:colOff>
      <xdr:row>106</xdr:row>
      <xdr:rowOff>40132</xdr:rowOff>
    </xdr:to>
    <xdr:sp macro="" textlink="">
      <xdr:nvSpPr>
        <xdr:cNvPr id="421" name="楕円 420">
          <a:extLst>
            <a:ext uri="{FF2B5EF4-FFF2-40B4-BE49-F238E27FC236}">
              <a16:creationId xmlns:a16="http://schemas.microsoft.com/office/drawing/2014/main" id="{71CC1738-50F2-427A-8A15-50B0411178D2}"/>
            </a:ext>
          </a:extLst>
        </xdr:cNvPr>
        <xdr:cNvSpPr/>
      </xdr:nvSpPr>
      <xdr:spPr>
        <a:xfrm>
          <a:off x="2514600" y="17712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160782</xdr:rowOff>
    </xdr:from>
    <xdr:to>
      <xdr:col>19</xdr:col>
      <xdr:colOff>177800</xdr:colOff>
      <xdr:row>106</xdr:row>
      <xdr:rowOff>12192</xdr:rowOff>
    </xdr:to>
    <xdr:cxnSp macro="">
      <xdr:nvCxnSpPr>
        <xdr:cNvPr id="422" name="直線コネクタ 421">
          <a:extLst>
            <a:ext uri="{FF2B5EF4-FFF2-40B4-BE49-F238E27FC236}">
              <a16:creationId xmlns:a16="http://schemas.microsoft.com/office/drawing/2014/main" id="{35B6FA87-6A6C-4B8B-8314-E92C7C409AAC}"/>
            </a:ext>
          </a:extLst>
        </xdr:cNvPr>
        <xdr:cNvCxnSpPr/>
      </xdr:nvCxnSpPr>
      <xdr:spPr>
        <a:xfrm>
          <a:off x="2565400" y="17762982"/>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82550</xdr:rowOff>
    </xdr:from>
    <xdr:to>
      <xdr:col>10</xdr:col>
      <xdr:colOff>165100</xdr:colOff>
      <xdr:row>106</xdr:row>
      <xdr:rowOff>12700</xdr:rowOff>
    </xdr:to>
    <xdr:sp macro="" textlink="">
      <xdr:nvSpPr>
        <xdr:cNvPr id="423" name="楕円 422">
          <a:extLst>
            <a:ext uri="{FF2B5EF4-FFF2-40B4-BE49-F238E27FC236}">
              <a16:creationId xmlns:a16="http://schemas.microsoft.com/office/drawing/2014/main" id="{4625882B-93C1-406B-9FF0-A89102F539D9}"/>
            </a:ext>
          </a:extLst>
        </xdr:cNvPr>
        <xdr:cNvSpPr/>
      </xdr:nvSpPr>
      <xdr:spPr>
        <a:xfrm>
          <a:off x="173990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133350</xdr:rowOff>
    </xdr:from>
    <xdr:to>
      <xdr:col>15</xdr:col>
      <xdr:colOff>50800</xdr:colOff>
      <xdr:row>105</xdr:row>
      <xdr:rowOff>160782</xdr:rowOff>
    </xdr:to>
    <xdr:cxnSp macro="">
      <xdr:nvCxnSpPr>
        <xdr:cNvPr id="424" name="直線コネクタ 423">
          <a:extLst>
            <a:ext uri="{FF2B5EF4-FFF2-40B4-BE49-F238E27FC236}">
              <a16:creationId xmlns:a16="http://schemas.microsoft.com/office/drawing/2014/main" id="{E6FEC408-B2C2-4FD8-B879-EB4170E6D73C}"/>
            </a:ext>
          </a:extLst>
        </xdr:cNvPr>
        <xdr:cNvCxnSpPr/>
      </xdr:nvCxnSpPr>
      <xdr:spPr>
        <a:xfrm>
          <a:off x="1790700" y="17735550"/>
          <a:ext cx="7747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66548</xdr:rowOff>
    </xdr:from>
    <xdr:to>
      <xdr:col>6</xdr:col>
      <xdr:colOff>38100</xdr:colOff>
      <xdr:row>105</xdr:row>
      <xdr:rowOff>168148</xdr:rowOff>
    </xdr:to>
    <xdr:sp macro="" textlink="">
      <xdr:nvSpPr>
        <xdr:cNvPr id="425" name="楕円 424">
          <a:extLst>
            <a:ext uri="{FF2B5EF4-FFF2-40B4-BE49-F238E27FC236}">
              <a16:creationId xmlns:a16="http://schemas.microsoft.com/office/drawing/2014/main" id="{FE4A2F2E-A2B2-45AC-8065-C0E05297CC8C}"/>
            </a:ext>
          </a:extLst>
        </xdr:cNvPr>
        <xdr:cNvSpPr/>
      </xdr:nvSpPr>
      <xdr:spPr>
        <a:xfrm>
          <a:off x="965200" y="176687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117348</xdr:rowOff>
    </xdr:from>
    <xdr:to>
      <xdr:col>10</xdr:col>
      <xdr:colOff>114300</xdr:colOff>
      <xdr:row>105</xdr:row>
      <xdr:rowOff>133350</xdr:rowOff>
    </xdr:to>
    <xdr:cxnSp macro="">
      <xdr:nvCxnSpPr>
        <xdr:cNvPr id="426" name="直線コネクタ 425">
          <a:extLst>
            <a:ext uri="{FF2B5EF4-FFF2-40B4-BE49-F238E27FC236}">
              <a16:creationId xmlns:a16="http://schemas.microsoft.com/office/drawing/2014/main" id="{F76793CE-82DD-4CAD-804A-D4D8925C9D77}"/>
            </a:ext>
          </a:extLst>
        </xdr:cNvPr>
        <xdr:cNvCxnSpPr/>
      </xdr:nvCxnSpPr>
      <xdr:spPr>
        <a:xfrm>
          <a:off x="1008380" y="17719548"/>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168673</xdr:rowOff>
    </xdr:from>
    <xdr:ext cx="405111" cy="259045"/>
    <xdr:sp macro="" textlink="">
      <xdr:nvSpPr>
        <xdr:cNvPr id="427" name="n_1aveValue【港湾・漁港】&#10;有形固定資産減価償却率">
          <a:extLst>
            <a:ext uri="{FF2B5EF4-FFF2-40B4-BE49-F238E27FC236}">
              <a16:creationId xmlns:a16="http://schemas.microsoft.com/office/drawing/2014/main" id="{41936308-3CD1-4316-891A-6B104C412957}"/>
            </a:ext>
          </a:extLst>
        </xdr:cNvPr>
        <xdr:cNvSpPr txBox="1"/>
      </xdr:nvSpPr>
      <xdr:spPr>
        <a:xfrm>
          <a:off x="3170564" y="1710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8" name="n_2aveValue【港湾・漁港】&#10;有形固定資産減価償却率">
          <a:extLst>
            <a:ext uri="{FF2B5EF4-FFF2-40B4-BE49-F238E27FC236}">
              <a16:creationId xmlns:a16="http://schemas.microsoft.com/office/drawing/2014/main" id="{0CE2826E-F1B2-4C18-91BC-DDECFB46E7F3}"/>
            </a:ext>
          </a:extLst>
        </xdr:cNvPr>
        <xdr:cNvSpPr txBox="1"/>
      </xdr:nvSpPr>
      <xdr:spPr>
        <a:xfrm>
          <a:off x="2385704" y="1706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100092</xdr:rowOff>
    </xdr:from>
    <xdr:ext cx="405111" cy="259045"/>
    <xdr:sp macro="" textlink="">
      <xdr:nvSpPr>
        <xdr:cNvPr id="429" name="n_3aveValue【港湾・漁港】&#10;有形固定資産減価償却率">
          <a:extLst>
            <a:ext uri="{FF2B5EF4-FFF2-40B4-BE49-F238E27FC236}">
              <a16:creationId xmlns:a16="http://schemas.microsoft.com/office/drawing/2014/main" id="{5DC97721-12B0-4291-8127-D3A989589952}"/>
            </a:ext>
          </a:extLst>
        </xdr:cNvPr>
        <xdr:cNvSpPr txBox="1"/>
      </xdr:nvSpPr>
      <xdr:spPr>
        <a:xfrm>
          <a:off x="1611004" y="17031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1795</xdr:rowOff>
    </xdr:from>
    <xdr:ext cx="405111" cy="259045"/>
    <xdr:sp macro="" textlink="">
      <xdr:nvSpPr>
        <xdr:cNvPr id="430" name="n_4aveValue【港湾・漁港】&#10;有形固定資産減価償却率">
          <a:extLst>
            <a:ext uri="{FF2B5EF4-FFF2-40B4-BE49-F238E27FC236}">
              <a16:creationId xmlns:a16="http://schemas.microsoft.com/office/drawing/2014/main" id="{C3E2D27C-A31C-4E79-AD53-8D7859EF1D44}"/>
            </a:ext>
          </a:extLst>
        </xdr:cNvPr>
        <xdr:cNvSpPr txBox="1"/>
      </xdr:nvSpPr>
      <xdr:spPr>
        <a:xfrm>
          <a:off x="836304" y="1693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54119</xdr:rowOff>
    </xdr:from>
    <xdr:ext cx="405111" cy="259045"/>
    <xdr:sp macro="" textlink="">
      <xdr:nvSpPr>
        <xdr:cNvPr id="431" name="n_1mainValue【港湾・漁港】&#10;有形固定資産減価償却率">
          <a:extLst>
            <a:ext uri="{FF2B5EF4-FFF2-40B4-BE49-F238E27FC236}">
              <a16:creationId xmlns:a16="http://schemas.microsoft.com/office/drawing/2014/main" id="{5E563A94-299B-4607-B511-AC9DC4BC79CD}"/>
            </a:ext>
          </a:extLst>
        </xdr:cNvPr>
        <xdr:cNvSpPr txBox="1"/>
      </xdr:nvSpPr>
      <xdr:spPr>
        <a:xfrm>
          <a:off x="3170564" y="1782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31259</xdr:rowOff>
    </xdr:from>
    <xdr:ext cx="405111" cy="259045"/>
    <xdr:sp macro="" textlink="">
      <xdr:nvSpPr>
        <xdr:cNvPr id="432" name="n_2mainValue【港湾・漁港】&#10;有形固定資産減価償却率">
          <a:extLst>
            <a:ext uri="{FF2B5EF4-FFF2-40B4-BE49-F238E27FC236}">
              <a16:creationId xmlns:a16="http://schemas.microsoft.com/office/drawing/2014/main" id="{050FF016-883F-4C04-BA1C-6A0E7E98D62B}"/>
            </a:ext>
          </a:extLst>
        </xdr:cNvPr>
        <xdr:cNvSpPr txBox="1"/>
      </xdr:nvSpPr>
      <xdr:spPr>
        <a:xfrm>
          <a:off x="2385704" y="1780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3827</xdr:rowOff>
    </xdr:from>
    <xdr:ext cx="405111" cy="259045"/>
    <xdr:sp macro="" textlink="">
      <xdr:nvSpPr>
        <xdr:cNvPr id="433" name="n_3mainValue【港湾・漁港】&#10;有形固定資産減価償却率">
          <a:extLst>
            <a:ext uri="{FF2B5EF4-FFF2-40B4-BE49-F238E27FC236}">
              <a16:creationId xmlns:a16="http://schemas.microsoft.com/office/drawing/2014/main" id="{A6A02DF6-B145-4CF1-8F49-A6308005C534}"/>
            </a:ext>
          </a:extLst>
        </xdr:cNvPr>
        <xdr:cNvSpPr txBox="1"/>
      </xdr:nvSpPr>
      <xdr:spPr>
        <a:xfrm>
          <a:off x="1611004" y="177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159275</xdr:rowOff>
    </xdr:from>
    <xdr:ext cx="405111" cy="259045"/>
    <xdr:sp macro="" textlink="">
      <xdr:nvSpPr>
        <xdr:cNvPr id="434" name="n_4mainValue【港湾・漁港】&#10;有形固定資産減価償却率">
          <a:extLst>
            <a:ext uri="{FF2B5EF4-FFF2-40B4-BE49-F238E27FC236}">
              <a16:creationId xmlns:a16="http://schemas.microsoft.com/office/drawing/2014/main" id="{24F55286-EE2D-4ECA-83BD-FC23A95E639D}"/>
            </a:ext>
          </a:extLst>
        </xdr:cNvPr>
        <xdr:cNvSpPr txBox="1"/>
      </xdr:nvSpPr>
      <xdr:spPr>
        <a:xfrm>
          <a:off x="836304" y="1776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1DEB80A-3988-4D04-B361-E79C24B3ECE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4AA709A-BA2D-4A4A-98E4-EC876DBA41B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DD4B44F-3DA3-421B-8FE1-B43CD1B5634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ED470AA-E78F-4D54-B975-6961529C8E2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E89AA95-5C52-4C53-93D6-3506D17343B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34CA79F-681D-475D-96E8-94849D975D2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54863FC-5B02-4963-8D1E-5A53C447855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C37BBE1-CDAC-45E5-A135-511535EE6C2D}"/>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9F3FC412-68A3-4311-9A32-3E482E28CA5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3572D24-C51A-47ED-9D13-3B31AC13DAB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F3C805F3-B9E5-449B-A8D5-8B1650C7D94C}"/>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C48FA93C-FD9B-49C2-B969-E99A6DDE9875}"/>
            </a:ext>
          </a:extLst>
        </xdr:cNvPr>
        <xdr:cNvSpPr txBox="1"/>
      </xdr:nvSpPr>
      <xdr:spPr>
        <a:xfrm>
          <a:off x="5600834" y="181697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A4253E71-4669-4730-B6AF-405993293A21}"/>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AC1375FF-3432-4978-8577-84B722355121}"/>
            </a:ext>
          </a:extLst>
        </xdr:cNvPr>
        <xdr:cNvSpPr txBox="1"/>
      </xdr:nvSpPr>
      <xdr:spPr>
        <a:xfrm>
          <a:off x="5299921" y="178507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EA5FD1B4-26A6-482C-AFF5-26A4F2284936}"/>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7B6ED3EA-C6CD-4BB9-8272-02CCE0636297}"/>
            </a:ext>
          </a:extLst>
        </xdr:cNvPr>
        <xdr:cNvSpPr txBox="1"/>
      </xdr:nvSpPr>
      <xdr:spPr>
        <a:xfrm>
          <a:off x="5299921" y="175318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70128FD6-76B4-4097-957C-0B002AF4A94C}"/>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D0ED40EE-FB47-4E57-A778-8F4E78E6EFAF}"/>
            </a:ext>
          </a:extLst>
        </xdr:cNvPr>
        <xdr:cNvSpPr txBox="1"/>
      </xdr:nvSpPr>
      <xdr:spPr>
        <a:xfrm>
          <a:off x="5299921" y="1721287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051DB8A-1E8A-4F50-B51E-B9050C8E8A89}"/>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4" name="テキスト ボックス 453">
          <a:extLst>
            <a:ext uri="{FF2B5EF4-FFF2-40B4-BE49-F238E27FC236}">
              <a16:creationId xmlns:a16="http://schemas.microsoft.com/office/drawing/2014/main" id="{3373AEFA-5D13-4FC8-9CFD-28B4A1843C5D}"/>
            </a:ext>
          </a:extLst>
        </xdr:cNvPr>
        <xdr:cNvSpPr txBox="1"/>
      </xdr:nvSpPr>
      <xdr:spPr>
        <a:xfrm>
          <a:off x="5209768" y="1689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A444D3F1-1E8A-47B2-8A9D-BE1381861CE2}"/>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6" name="テキスト ボックス 455">
          <a:extLst>
            <a:ext uri="{FF2B5EF4-FFF2-40B4-BE49-F238E27FC236}">
              <a16:creationId xmlns:a16="http://schemas.microsoft.com/office/drawing/2014/main" id="{71A065F4-7E65-475A-9D57-A15E119ED949}"/>
            </a:ext>
          </a:extLst>
        </xdr:cNvPr>
        <xdr:cNvSpPr txBox="1"/>
      </xdr:nvSpPr>
      <xdr:spPr>
        <a:xfrm>
          <a:off x="5209768" y="1657496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C5B8149-ACFD-45FE-A4EE-D3F54628A08D}"/>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A06A4E50-CD00-4837-AFB9-C0E7808C4FE5}"/>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2ED02E3-BA3B-4CF9-9C8A-E5983B025EC7}"/>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0" name="直線コネクタ 459">
          <a:extLst>
            <a:ext uri="{FF2B5EF4-FFF2-40B4-BE49-F238E27FC236}">
              <a16:creationId xmlns:a16="http://schemas.microsoft.com/office/drawing/2014/main" id="{CC979505-B424-4C79-ABBD-5579E725E3DE}"/>
            </a:ext>
          </a:extLst>
        </xdr:cNvPr>
        <xdr:cNvCxnSpPr/>
      </xdr:nvCxnSpPr>
      <xdr:spPr>
        <a:xfrm flipV="1">
          <a:off x="9219565" y="16825094"/>
          <a:ext cx="0" cy="1475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FBB942F0-ECF5-49AC-909C-87F796296C58}"/>
            </a:ext>
          </a:extLst>
        </xdr:cNvPr>
        <xdr:cNvSpPr txBox="1"/>
      </xdr:nvSpPr>
      <xdr:spPr>
        <a:xfrm>
          <a:off x="9258300" y="1830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2" name="直線コネクタ 461">
          <a:extLst>
            <a:ext uri="{FF2B5EF4-FFF2-40B4-BE49-F238E27FC236}">
              <a16:creationId xmlns:a16="http://schemas.microsoft.com/office/drawing/2014/main" id="{D9D0BD1B-5DC4-4708-9185-21C0FC2DCEFB}"/>
            </a:ext>
          </a:extLst>
        </xdr:cNvPr>
        <xdr:cNvCxnSpPr/>
      </xdr:nvCxnSpPr>
      <xdr:spPr>
        <a:xfrm>
          <a:off x="9154160" y="1830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0235F83F-DBEA-459A-B64D-F766B51D0AE5}"/>
            </a:ext>
          </a:extLst>
        </xdr:cNvPr>
        <xdr:cNvSpPr txBox="1"/>
      </xdr:nvSpPr>
      <xdr:spPr>
        <a:xfrm>
          <a:off x="9258300" y="166041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4" name="直線コネクタ 463">
          <a:extLst>
            <a:ext uri="{FF2B5EF4-FFF2-40B4-BE49-F238E27FC236}">
              <a16:creationId xmlns:a16="http://schemas.microsoft.com/office/drawing/2014/main" id="{78F65013-C4DC-4F4B-A409-CD6BD2E1EFA4}"/>
            </a:ext>
          </a:extLst>
        </xdr:cNvPr>
        <xdr:cNvCxnSpPr/>
      </xdr:nvCxnSpPr>
      <xdr:spPr>
        <a:xfrm>
          <a:off x="9154160" y="16825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76362</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0E76E8EE-02E3-4C9B-B4E2-308BFA5496AA}"/>
            </a:ext>
          </a:extLst>
        </xdr:cNvPr>
        <xdr:cNvSpPr txBox="1"/>
      </xdr:nvSpPr>
      <xdr:spPr>
        <a:xfrm>
          <a:off x="9258300" y="180138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6" name="フローチャート: 判断 465">
          <a:extLst>
            <a:ext uri="{FF2B5EF4-FFF2-40B4-BE49-F238E27FC236}">
              <a16:creationId xmlns:a16="http://schemas.microsoft.com/office/drawing/2014/main" id="{97C2FA67-0FE4-4504-8060-6BC77BB4EE08}"/>
            </a:ext>
          </a:extLst>
        </xdr:cNvPr>
        <xdr:cNvSpPr/>
      </xdr:nvSpPr>
      <xdr:spPr>
        <a:xfrm>
          <a:off x="9192260" y="180354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7" name="フローチャート: 判断 466">
          <a:extLst>
            <a:ext uri="{FF2B5EF4-FFF2-40B4-BE49-F238E27FC236}">
              <a16:creationId xmlns:a16="http://schemas.microsoft.com/office/drawing/2014/main" id="{2818666F-A9A9-4D70-A189-CCB7268EDE1F}"/>
            </a:ext>
          </a:extLst>
        </xdr:cNvPr>
        <xdr:cNvSpPr/>
      </xdr:nvSpPr>
      <xdr:spPr>
        <a:xfrm>
          <a:off x="8445500" y="180297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68" name="フローチャート: 判断 467">
          <a:extLst>
            <a:ext uri="{FF2B5EF4-FFF2-40B4-BE49-F238E27FC236}">
              <a16:creationId xmlns:a16="http://schemas.microsoft.com/office/drawing/2014/main" id="{DB9DBFB5-9C47-45EE-98C2-0C09EAEEE96D}"/>
            </a:ext>
          </a:extLst>
        </xdr:cNvPr>
        <xdr:cNvSpPr/>
      </xdr:nvSpPr>
      <xdr:spPr>
        <a:xfrm>
          <a:off x="7670800" y="18058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69" name="フローチャート: 判断 468">
          <a:extLst>
            <a:ext uri="{FF2B5EF4-FFF2-40B4-BE49-F238E27FC236}">
              <a16:creationId xmlns:a16="http://schemas.microsoft.com/office/drawing/2014/main" id="{FE10B1A3-B5DE-4D88-87E8-FCE7F0C0538F}"/>
            </a:ext>
          </a:extLst>
        </xdr:cNvPr>
        <xdr:cNvSpPr/>
      </xdr:nvSpPr>
      <xdr:spPr>
        <a:xfrm>
          <a:off x="6873240" y="180622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151874</xdr:rowOff>
    </xdr:from>
    <xdr:to>
      <xdr:col>36</xdr:col>
      <xdr:colOff>165100</xdr:colOff>
      <xdr:row>108</xdr:row>
      <xdr:rowOff>82024</xdr:rowOff>
    </xdr:to>
    <xdr:sp macro="" textlink="">
      <xdr:nvSpPr>
        <xdr:cNvPr id="470" name="フローチャート: 判断 469">
          <a:extLst>
            <a:ext uri="{FF2B5EF4-FFF2-40B4-BE49-F238E27FC236}">
              <a16:creationId xmlns:a16="http://schemas.microsoft.com/office/drawing/2014/main" id="{AC8F82F5-3B67-47B6-AC52-66BA0AAC194A}"/>
            </a:ext>
          </a:extLst>
        </xdr:cNvPr>
        <xdr:cNvSpPr/>
      </xdr:nvSpPr>
      <xdr:spPr>
        <a:xfrm>
          <a:off x="6098540" y="180893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F692F7C-051A-4DD4-B9B1-B31C66E88D2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198055C-9BDB-46CE-8F93-E874DDDCB96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5EBA8EF-B316-4FD2-A8D8-65AB6055182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A40A1D9-9855-4AAE-AA50-56C6902AA0A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8E78B9F-A4F8-4FFB-82FA-17D7D41094A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45278</xdr:rowOff>
    </xdr:from>
    <xdr:to>
      <xdr:col>55</xdr:col>
      <xdr:colOff>50800</xdr:colOff>
      <xdr:row>101</xdr:row>
      <xdr:rowOff>146878</xdr:rowOff>
    </xdr:to>
    <xdr:sp macro="" textlink="">
      <xdr:nvSpPr>
        <xdr:cNvPr id="476" name="楕円 475">
          <a:extLst>
            <a:ext uri="{FF2B5EF4-FFF2-40B4-BE49-F238E27FC236}">
              <a16:creationId xmlns:a16="http://schemas.microsoft.com/office/drawing/2014/main" id="{36ED5CEC-CB04-4D46-AF5B-01F29AED27FE}"/>
            </a:ext>
          </a:extLst>
        </xdr:cNvPr>
        <xdr:cNvSpPr/>
      </xdr:nvSpPr>
      <xdr:spPr>
        <a:xfrm>
          <a:off x="9192260" y="169769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68155</xdr:rowOff>
    </xdr:from>
    <xdr:ext cx="690189" cy="259045"/>
    <xdr:sp macro="" textlink="">
      <xdr:nvSpPr>
        <xdr:cNvPr id="477" name="【港湾・漁港】&#10;一人当たり有形固定資産（償却資産）額該当値テキスト">
          <a:extLst>
            <a:ext uri="{FF2B5EF4-FFF2-40B4-BE49-F238E27FC236}">
              <a16:creationId xmlns:a16="http://schemas.microsoft.com/office/drawing/2014/main" id="{1624F533-2FBE-40A9-841D-2D1045167A19}"/>
            </a:ext>
          </a:extLst>
        </xdr:cNvPr>
        <xdr:cNvSpPr txBox="1"/>
      </xdr:nvSpPr>
      <xdr:spPr>
        <a:xfrm>
          <a:off x="9258300" y="16832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74668</xdr:rowOff>
    </xdr:from>
    <xdr:to>
      <xdr:col>50</xdr:col>
      <xdr:colOff>165100</xdr:colOff>
      <xdr:row>102</xdr:row>
      <xdr:rowOff>4818</xdr:rowOff>
    </xdr:to>
    <xdr:sp macro="" textlink="">
      <xdr:nvSpPr>
        <xdr:cNvPr id="478" name="楕円 477">
          <a:extLst>
            <a:ext uri="{FF2B5EF4-FFF2-40B4-BE49-F238E27FC236}">
              <a16:creationId xmlns:a16="http://schemas.microsoft.com/office/drawing/2014/main" id="{9211109C-33F3-4CEB-B314-DD6AC80FAFE3}"/>
            </a:ext>
          </a:extLst>
        </xdr:cNvPr>
        <xdr:cNvSpPr/>
      </xdr:nvSpPr>
      <xdr:spPr>
        <a:xfrm>
          <a:off x="8445500" y="17006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96078</xdr:rowOff>
    </xdr:from>
    <xdr:to>
      <xdr:col>55</xdr:col>
      <xdr:colOff>0</xdr:colOff>
      <xdr:row>101</xdr:row>
      <xdr:rowOff>125468</xdr:rowOff>
    </xdr:to>
    <xdr:cxnSp macro="">
      <xdr:nvCxnSpPr>
        <xdr:cNvPr id="479" name="直線コネクタ 478">
          <a:extLst>
            <a:ext uri="{FF2B5EF4-FFF2-40B4-BE49-F238E27FC236}">
              <a16:creationId xmlns:a16="http://schemas.microsoft.com/office/drawing/2014/main" id="{F28B5F6A-2F38-476D-B0F9-185C920BE1BF}"/>
            </a:ext>
          </a:extLst>
        </xdr:cNvPr>
        <xdr:cNvCxnSpPr/>
      </xdr:nvCxnSpPr>
      <xdr:spPr>
        <a:xfrm flipV="1">
          <a:off x="8496300" y="17027718"/>
          <a:ext cx="7239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100045</xdr:rowOff>
    </xdr:from>
    <xdr:to>
      <xdr:col>46</xdr:col>
      <xdr:colOff>38100</xdr:colOff>
      <xdr:row>102</xdr:row>
      <xdr:rowOff>30195</xdr:rowOff>
    </xdr:to>
    <xdr:sp macro="" textlink="">
      <xdr:nvSpPr>
        <xdr:cNvPr id="480" name="楕円 479">
          <a:extLst>
            <a:ext uri="{FF2B5EF4-FFF2-40B4-BE49-F238E27FC236}">
              <a16:creationId xmlns:a16="http://schemas.microsoft.com/office/drawing/2014/main" id="{BB11917D-0501-4F57-9C8C-4756A21E6071}"/>
            </a:ext>
          </a:extLst>
        </xdr:cNvPr>
        <xdr:cNvSpPr/>
      </xdr:nvSpPr>
      <xdr:spPr>
        <a:xfrm>
          <a:off x="7670800" y="17031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125468</xdr:rowOff>
    </xdr:from>
    <xdr:to>
      <xdr:col>50</xdr:col>
      <xdr:colOff>114300</xdr:colOff>
      <xdr:row>101</xdr:row>
      <xdr:rowOff>150845</xdr:rowOff>
    </xdr:to>
    <xdr:cxnSp macro="">
      <xdr:nvCxnSpPr>
        <xdr:cNvPr id="481" name="直線コネクタ 480">
          <a:extLst>
            <a:ext uri="{FF2B5EF4-FFF2-40B4-BE49-F238E27FC236}">
              <a16:creationId xmlns:a16="http://schemas.microsoft.com/office/drawing/2014/main" id="{6E411C0E-5108-471D-BBC8-3DB823833A6E}"/>
            </a:ext>
          </a:extLst>
        </xdr:cNvPr>
        <xdr:cNvCxnSpPr/>
      </xdr:nvCxnSpPr>
      <xdr:spPr>
        <a:xfrm flipV="1">
          <a:off x="7713980" y="17057108"/>
          <a:ext cx="782320" cy="2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119666</xdr:rowOff>
    </xdr:from>
    <xdr:to>
      <xdr:col>41</xdr:col>
      <xdr:colOff>101600</xdr:colOff>
      <xdr:row>102</xdr:row>
      <xdr:rowOff>49816</xdr:rowOff>
    </xdr:to>
    <xdr:sp macro="" textlink="">
      <xdr:nvSpPr>
        <xdr:cNvPr id="482" name="楕円 481">
          <a:extLst>
            <a:ext uri="{FF2B5EF4-FFF2-40B4-BE49-F238E27FC236}">
              <a16:creationId xmlns:a16="http://schemas.microsoft.com/office/drawing/2014/main" id="{F4C47B25-6D62-4827-A84F-1F9772F20D53}"/>
            </a:ext>
          </a:extLst>
        </xdr:cNvPr>
        <xdr:cNvSpPr/>
      </xdr:nvSpPr>
      <xdr:spPr>
        <a:xfrm>
          <a:off x="6873240" y="17051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150845</xdr:rowOff>
    </xdr:from>
    <xdr:to>
      <xdr:col>45</xdr:col>
      <xdr:colOff>177800</xdr:colOff>
      <xdr:row>101</xdr:row>
      <xdr:rowOff>170466</xdr:rowOff>
    </xdr:to>
    <xdr:cxnSp macro="">
      <xdr:nvCxnSpPr>
        <xdr:cNvPr id="483" name="直線コネクタ 482">
          <a:extLst>
            <a:ext uri="{FF2B5EF4-FFF2-40B4-BE49-F238E27FC236}">
              <a16:creationId xmlns:a16="http://schemas.microsoft.com/office/drawing/2014/main" id="{DF58C7F2-4B50-4FBA-87DF-D76CAF3D988A}"/>
            </a:ext>
          </a:extLst>
        </xdr:cNvPr>
        <xdr:cNvCxnSpPr/>
      </xdr:nvCxnSpPr>
      <xdr:spPr>
        <a:xfrm flipV="1">
          <a:off x="6924040" y="17082485"/>
          <a:ext cx="789940" cy="1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141353</xdr:rowOff>
    </xdr:from>
    <xdr:to>
      <xdr:col>36</xdr:col>
      <xdr:colOff>165100</xdr:colOff>
      <xdr:row>102</xdr:row>
      <xdr:rowOff>71503</xdr:rowOff>
    </xdr:to>
    <xdr:sp macro="" textlink="">
      <xdr:nvSpPr>
        <xdr:cNvPr id="484" name="楕円 483">
          <a:extLst>
            <a:ext uri="{FF2B5EF4-FFF2-40B4-BE49-F238E27FC236}">
              <a16:creationId xmlns:a16="http://schemas.microsoft.com/office/drawing/2014/main" id="{F4CBA3F0-FE29-4CFF-8B03-4960D8C5C9A4}"/>
            </a:ext>
          </a:extLst>
        </xdr:cNvPr>
        <xdr:cNvSpPr/>
      </xdr:nvSpPr>
      <xdr:spPr>
        <a:xfrm>
          <a:off x="6098540" y="170729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170466</xdr:rowOff>
    </xdr:from>
    <xdr:to>
      <xdr:col>41</xdr:col>
      <xdr:colOff>50800</xdr:colOff>
      <xdr:row>102</xdr:row>
      <xdr:rowOff>20703</xdr:rowOff>
    </xdr:to>
    <xdr:cxnSp macro="">
      <xdr:nvCxnSpPr>
        <xdr:cNvPr id="485" name="直線コネクタ 484">
          <a:extLst>
            <a:ext uri="{FF2B5EF4-FFF2-40B4-BE49-F238E27FC236}">
              <a16:creationId xmlns:a16="http://schemas.microsoft.com/office/drawing/2014/main" id="{EAE06986-9079-47C7-9CE6-DD3F51DC9BEA}"/>
            </a:ext>
          </a:extLst>
        </xdr:cNvPr>
        <xdr:cNvCxnSpPr/>
      </xdr:nvCxnSpPr>
      <xdr:spPr>
        <a:xfrm flipV="1">
          <a:off x="6149340" y="17102106"/>
          <a:ext cx="774700" cy="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108</xdr:row>
      <xdr:rowOff>13595</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13EF81B5-A242-4ED6-9D39-0BAA7E4ECE28}"/>
            </a:ext>
          </a:extLst>
        </xdr:cNvPr>
        <xdr:cNvSpPr txBox="1"/>
      </xdr:nvSpPr>
      <xdr:spPr>
        <a:xfrm>
          <a:off x="8214575" y="18118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42676</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53F7ED84-6139-4C3C-A7CA-C4CE10A68115}"/>
            </a:ext>
          </a:extLst>
        </xdr:cNvPr>
        <xdr:cNvSpPr txBox="1"/>
      </xdr:nvSpPr>
      <xdr:spPr>
        <a:xfrm>
          <a:off x="7444955" y="18147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46066</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AC7BC1C-F691-48D4-991D-D354C7479898}"/>
            </a:ext>
          </a:extLst>
        </xdr:cNvPr>
        <xdr:cNvSpPr txBox="1"/>
      </xdr:nvSpPr>
      <xdr:spPr>
        <a:xfrm>
          <a:off x="6670255" y="18151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73151</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E4037BB0-4AD5-4910-9A03-AF5F84397B39}"/>
            </a:ext>
          </a:extLst>
        </xdr:cNvPr>
        <xdr:cNvSpPr txBox="1"/>
      </xdr:nvSpPr>
      <xdr:spPr>
        <a:xfrm>
          <a:off x="5872695" y="1817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100</xdr:row>
      <xdr:rowOff>21345</xdr:rowOff>
    </xdr:from>
    <xdr:ext cx="690189" cy="259045"/>
    <xdr:sp macro="" textlink="">
      <xdr:nvSpPr>
        <xdr:cNvPr id="490" name="n_1mainValue【港湾・漁港】&#10;一人当たり有形固定資産（償却資産）額">
          <a:extLst>
            <a:ext uri="{FF2B5EF4-FFF2-40B4-BE49-F238E27FC236}">
              <a16:creationId xmlns:a16="http://schemas.microsoft.com/office/drawing/2014/main" id="{1500A007-9380-4A55-8180-69043DA667E4}"/>
            </a:ext>
          </a:extLst>
        </xdr:cNvPr>
        <xdr:cNvSpPr txBox="1"/>
      </xdr:nvSpPr>
      <xdr:spPr>
        <a:xfrm>
          <a:off x="8184225" y="167853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100</xdr:row>
      <xdr:rowOff>46722</xdr:rowOff>
    </xdr:from>
    <xdr:ext cx="690189" cy="259045"/>
    <xdr:sp macro="" textlink="">
      <xdr:nvSpPr>
        <xdr:cNvPr id="491" name="n_2mainValue【港湾・漁港】&#10;一人当たり有形固定資産（償却資産）額">
          <a:extLst>
            <a:ext uri="{FF2B5EF4-FFF2-40B4-BE49-F238E27FC236}">
              <a16:creationId xmlns:a16="http://schemas.microsoft.com/office/drawing/2014/main" id="{B81A5E8A-9B8A-4BF4-A681-BCF5F376995B}"/>
            </a:ext>
          </a:extLst>
        </xdr:cNvPr>
        <xdr:cNvSpPr txBox="1"/>
      </xdr:nvSpPr>
      <xdr:spPr>
        <a:xfrm>
          <a:off x="7399365" y="16810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66343</xdr:rowOff>
    </xdr:from>
    <xdr:ext cx="690189" cy="259045"/>
    <xdr:sp macro="" textlink="">
      <xdr:nvSpPr>
        <xdr:cNvPr id="492" name="n_3mainValue【港湾・漁港】&#10;一人当たり有形固定資産（償却資産）額">
          <a:extLst>
            <a:ext uri="{FF2B5EF4-FFF2-40B4-BE49-F238E27FC236}">
              <a16:creationId xmlns:a16="http://schemas.microsoft.com/office/drawing/2014/main" id="{26ADB15E-CC2C-4F70-883A-1E347C4D9048}"/>
            </a:ext>
          </a:extLst>
        </xdr:cNvPr>
        <xdr:cNvSpPr txBox="1"/>
      </xdr:nvSpPr>
      <xdr:spPr>
        <a:xfrm>
          <a:off x="6624665" y="168303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88030</xdr:rowOff>
    </xdr:from>
    <xdr:ext cx="690189" cy="259045"/>
    <xdr:sp macro="" textlink="">
      <xdr:nvSpPr>
        <xdr:cNvPr id="493" name="n_4mainValue【港湾・漁港】&#10;一人当たり有形固定資産（償却資産）額">
          <a:extLst>
            <a:ext uri="{FF2B5EF4-FFF2-40B4-BE49-F238E27FC236}">
              <a16:creationId xmlns:a16="http://schemas.microsoft.com/office/drawing/2014/main" id="{B0E976CD-1384-48D0-926A-343E90802A68}"/>
            </a:ext>
          </a:extLst>
        </xdr:cNvPr>
        <xdr:cNvSpPr txBox="1"/>
      </xdr:nvSpPr>
      <xdr:spPr>
        <a:xfrm>
          <a:off x="5849965" y="168520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8FF2627-23B2-4967-BBDD-4402FDAE51E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F3B5639-5573-4CB1-89ED-F3A45A66075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1BA6C41-A2DA-4D56-8F0A-4251BE01A22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AEDB872-C4D6-4327-BE71-50BDF7A4DC4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BCD2AAC-8B3D-4B95-96D3-151F11C0989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BA2CD644-619A-4626-B280-11D03485A48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F7FF905-5740-4DF5-A0AF-2C8FEC9C81C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6B286E1-E7AD-4E76-9998-CB89E1346CF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4C98295-0A02-4967-9422-E89972804ED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B3F1E98-1993-441C-BE36-2BD367C4E64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F0713F2E-3D0D-481F-8EA6-527DBD82108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79492FE3-8FE0-4A13-A9E6-8A0739C9560D}"/>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FA51986-E935-44AF-9994-9D46364D2312}"/>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D9BFFB68-3B2C-4C21-9503-4A2E780C5E4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C80C5758-AD61-433A-A09B-5284486C354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76288C43-B6EF-4CA5-98BB-4ECF59CEABD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07467B0E-6CF3-4A34-90A3-8AE4CEC1D029}"/>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AD60C3BC-1104-4E47-899F-4BFDD7CF08B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C327EF32-443E-4AAC-8D37-D2A10F0866AC}"/>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E56F039B-5BD0-4677-914B-9D3AC3E0212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DA0EC271-CA78-470E-A5B8-D4B322581F8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657EC03-E47A-427F-BCE1-19B9FA290DC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79EBB6E5-8F3C-4977-B999-A9904D13F0A1}"/>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1EBD6641-46F3-49BC-A151-BF62CAAB0EE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18" name="直線コネクタ 517">
          <a:extLst>
            <a:ext uri="{FF2B5EF4-FFF2-40B4-BE49-F238E27FC236}">
              <a16:creationId xmlns:a16="http://schemas.microsoft.com/office/drawing/2014/main" id="{9EF1E635-58CE-4CF1-875F-B9A7F84A6916}"/>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EE6D88FF-7BBF-43ED-BB2F-B0B078AC23D1}"/>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0" name="直線コネクタ 519">
          <a:extLst>
            <a:ext uri="{FF2B5EF4-FFF2-40B4-BE49-F238E27FC236}">
              <a16:creationId xmlns:a16="http://schemas.microsoft.com/office/drawing/2014/main" id="{C287B6E1-A463-4E32-A9DD-8723CC20628E}"/>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3766587E-8A7A-469C-B891-2B44643D10B0}"/>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2" name="直線コネクタ 521">
          <a:extLst>
            <a:ext uri="{FF2B5EF4-FFF2-40B4-BE49-F238E27FC236}">
              <a16:creationId xmlns:a16="http://schemas.microsoft.com/office/drawing/2014/main" id="{5C61D0E6-51A3-4C96-B518-085B3441CFAD}"/>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373DF2E3-D5CC-430B-8E18-9BFEB3819C93}"/>
            </a:ext>
          </a:extLst>
        </xdr:cNvPr>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4" name="フローチャート: 判断 523">
          <a:extLst>
            <a:ext uri="{FF2B5EF4-FFF2-40B4-BE49-F238E27FC236}">
              <a16:creationId xmlns:a16="http://schemas.microsoft.com/office/drawing/2014/main" id="{41B86F75-6B74-4087-80CD-7186331F16BC}"/>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5" name="フローチャート: 判断 524">
          <a:extLst>
            <a:ext uri="{FF2B5EF4-FFF2-40B4-BE49-F238E27FC236}">
              <a16:creationId xmlns:a16="http://schemas.microsoft.com/office/drawing/2014/main" id="{3C020A06-ABFD-413F-90FD-C6A995F9C814}"/>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6" name="フローチャート: 判断 525">
          <a:extLst>
            <a:ext uri="{FF2B5EF4-FFF2-40B4-BE49-F238E27FC236}">
              <a16:creationId xmlns:a16="http://schemas.microsoft.com/office/drawing/2014/main" id="{2241FDD5-34C7-41D0-BD0B-8974150E1970}"/>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27378B74-75EA-4D65-BC8D-7F8A70BEA7CD}"/>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8" name="フローチャート: 判断 527">
          <a:extLst>
            <a:ext uri="{FF2B5EF4-FFF2-40B4-BE49-F238E27FC236}">
              <a16:creationId xmlns:a16="http://schemas.microsoft.com/office/drawing/2014/main" id="{28519C7A-D8DC-4718-ACD8-5C1B2AA804B5}"/>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7E40631-B06E-446A-9C1A-80C402F4C7D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4C4EC6A-CA2A-4953-BC46-D191A463A2E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83922C0-5127-4408-ACC7-C666825EDBA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54EDA2E-1DBE-4CAF-A944-379C7D055F9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7BA6015-1706-4248-A052-C04CE2EC687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534" name="楕円 533">
          <a:extLst>
            <a:ext uri="{FF2B5EF4-FFF2-40B4-BE49-F238E27FC236}">
              <a16:creationId xmlns:a16="http://schemas.microsoft.com/office/drawing/2014/main" id="{820358E9-2AD2-4F2F-BDDB-96C02B67FFAC}"/>
            </a:ext>
          </a:extLst>
        </xdr:cNvPr>
        <xdr:cNvSpPr/>
      </xdr:nvSpPr>
      <xdr:spPr>
        <a:xfrm>
          <a:off x="14325600" y="61404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128287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AA0840AE-8030-4977-B8C3-B1D11F7EFBAF}"/>
            </a:ext>
          </a:extLst>
        </xdr:cNvPr>
        <xdr:cNvSpPr txBox="1"/>
      </xdr:nvSpPr>
      <xdr:spPr>
        <a:xfrm>
          <a:off x="14414500"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65405</xdr:rowOff>
    </xdr:from>
    <xdr:to>
      <xdr:col>81</xdr:col>
      <xdr:colOff>101600</xdr:colOff>
      <xdr:row>37</xdr:row>
      <xdr:rowOff>167005</xdr:rowOff>
    </xdr:to>
    <xdr:sp macro="" textlink="">
      <xdr:nvSpPr>
        <xdr:cNvPr id="536" name="楕円 535">
          <a:extLst>
            <a:ext uri="{FF2B5EF4-FFF2-40B4-BE49-F238E27FC236}">
              <a16:creationId xmlns:a16="http://schemas.microsoft.com/office/drawing/2014/main" id="{33C772CD-3156-4208-8553-EF94954FFA4C}"/>
            </a:ext>
          </a:extLst>
        </xdr:cNvPr>
        <xdr:cNvSpPr/>
      </xdr:nvSpPr>
      <xdr:spPr>
        <a:xfrm>
          <a:off x="1357884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156210</xdr:rowOff>
    </xdr:from>
    <xdr:to>
      <xdr:col>85</xdr:col>
      <xdr:colOff>127000</xdr:colOff>
      <xdr:row>37</xdr:row>
      <xdr:rowOff>116205</xdr:rowOff>
    </xdr:to>
    <xdr:cxnSp macro="">
      <xdr:nvCxnSpPr>
        <xdr:cNvPr id="537" name="直線コネクタ 536">
          <a:extLst>
            <a:ext uri="{FF2B5EF4-FFF2-40B4-BE49-F238E27FC236}">
              <a16:creationId xmlns:a16="http://schemas.microsoft.com/office/drawing/2014/main" id="{A463F412-5DBB-45D7-8AEE-39B93CF1041A}"/>
            </a:ext>
          </a:extLst>
        </xdr:cNvPr>
        <xdr:cNvCxnSpPr/>
      </xdr:nvCxnSpPr>
      <xdr:spPr>
        <a:xfrm flipV="1">
          <a:off x="13629640" y="6191250"/>
          <a:ext cx="74676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23495</xdr:rowOff>
    </xdr:from>
    <xdr:to>
      <xdr:col>76</xdr:col>
      <xdr:colOff>165100</xdr:colOff>
      <xdr:row>37</xdr:row>
      <xdr:rowOff>125095</xdr:rowOff>
    </xdr:to>
    <xdr:sp macro="" textlink="">
      <xdr:nvSpPr>
        <xdr:cNvPr id="538" name="楕円 537">
          <a:extLst>
            <a:ext uri="{FF2B5EF4-FFF2-40B4-BE49-F238E27FC236}">
              <a16:creationId xmlns:a16="http://schemas.microsoft.com/office/drawing/2014/main" id="{8E9C93BA-E6D5-4BCF-A68B-4B490A360A4C}"/>
            </a:ext>
          </a:extLst>
        </xdr:cNvPr>
        <xdr:cNvSpPr/>
      </xdr:nvSpPr>
      <xdr:spPr>
        <a:xfrm>
          <a:off x="1280414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74295</xdr:rowOff>
    </xdr:from>
    <xdr:to>
      <xdr:col>81</xdr:col>
      <xdr:colOff>50800</xdr:colOff>
      <xdr:row>37</xdr:row>
      <xdr:rowOff>116205</xdr:rowOff>
    </xdr:to>
    <xdr:cxnSp macro="">
      <xdr:nvCxnSpPr>
        <xdr:cNvPr id="539" name="直線コネクタ 538">
          <a:extLst>
            <a:ext uri="{FF2B5EF4-FFF2-40B4-BE49-F238E27FC236}">
              <a16:creationId xmlns:a16="http://schemas.microsoft.com/office/drawing/2014/main" id="{EF53BEC5-797A-4EB1-9F27-0F659FC242E3}"/>
            </a:ext>
          </a:extLst>
        </xdr:cNvPr>
        <xdr:cNvCxnSpPr/>
      </xdr:nvCxnSpPr>
      <xdr:spPr>
        <a:xfrm>
          <a:off x="12854940" y="627697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61595</xdr:rowOff>
    </xdr:from>
    <xdr:to>
      <xdr:col>72</xdr:col>
      <xdr:colOff>38100</xdr:colOff>
      <xdr:row>38</xdr:row>
      <xdr:rowOff>163195</xdr:rowOff>
    </xdr:to>
    <xdr:sp macro="" textlink="">
      <xdr:nvSpPr>
        <xdr:cNvPr id="540" name="楕円 539">
          <a:extLst>
            <a:ext uri="{FF2B5EF4-FFF2-40B4-BE49-F238E27FC236}">
              <a16:creationId xmlns:a16="http://schemas.microsoft.com/office/drawing/2014/main" id="{2EF22052-D40F-4E9C-9A22-C7D49897B6AC}"/>
            </a:ext>
          </a:extLst>
        </xdr:cNvPr>
        <xdr:cNvSpPr/>
      </xdr:nvSpPr>
      <xdr:spPr>
        <a:xfrm>
          <a:off x="12029440" y="6431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74295</xdr:rowOff>
    </xdr:from>
    <xdr:to>
      <xdr:col>76</xdr:col>
      <xdr:colOff>114300</xdr:colOff>
      <xdr:row>38</xdr:row>
      <xdr:rowOff>112395</xdr:rowOff>
    </xdr:to>
    <xdr:cxnSp macro="">
      <xdr:nvCxnSpPr>
        <xdr:cNvPr id="541" name="直線コネクタ 540">
          <a:extLst>
            <a:ext uri="{FF2B5EF4-FFF2-40B4-BE49-F238E27FC236}">
              <a16:creationId xmlns:a16="http://schemas.microsoft.com/office/drawing/2014/main" id="{D9B2FA6D-2006-4770-ADED-B78CB0F38651}"/>
            </a:ext>
          </a:extLst>
        </xdr:cNvPr>
        <xdr:cNvCxnSpPr/>
      </xdr:nvCxnSpPr>
      <xdr:spPr>
        <a:xfrm flipV="1">
          <a:off x="12072620" y="6276975"/>
          <a:ext cx="78232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31115</xdr:rowOff>
    </xdr:from>
    <xdr:to>
      <xdr:col>67</xdr:col>
      <xdr:colOff>101600</xdr:colOff>
      <xdr:row>39</xdr:row>
      <xdr:rowOff>132715</xdr:rowOff>
    </xdr:to>
    <xdr:sp macro="" textlink="">
      <xdr:nvSpPr>
        <xdr:cNvPr id="542" name="楕円 541">
          <a:extLst>
            <a:ext uri="{FF2B5EF4-FFF2-40B4-BE49-F238E27FC236}">
              <a16:creationId xmlns:a16="http://schemas.microsoft.com/office/drawing/2014/main" id="{6074B317-42E0-4E51-A4CD-C322849D0699}"/>
            </a:ext>
          </a:extLst>
        </xdr:cNvPr>
        <xdr:cNvSpPr/>
      </xdr:nvSpPr>
      <xdr:spPr>
        <a:xfrm>
          <a:off x="1123188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112395</xdr:rowOff>
    </xdr:from>
    <xdr:to>
      <xdr:col>71</xdr:col>
      <xdr:colOff>177800</xdr:colOff>
      <xdr:row>39</xdr:row>
      <xdr:rowOff>81915</xdr:rowOff>
    </xdr:to>
    <xdr:cxnSp macro="">
      <xdr:nvCxnSpPr>
        <xdr:cNvPr id="543" name="直線コネクタ 542">
          <a:extLst>
            <a:ext uri="{FF2B5EF4-FFF2-40B4-BE49-F238E27FC236}">
              <a16:creationId xmlns:a16="http://schemas.microsoft.com/office/drawing/2014/main" id="{FDB4684B-12F5-4099-B7E3-F598514460E2}"/>
            </a:ext>
          </a:extLst>
        </xdr:cNvPr>
        <xdr:cNvCxnSpPr/>
      </xdr:nvCxnSpPr>
      <xdr:spPr>
        <a:xfrm flipV="1">
          <a:off x="11282680" y="6482715"/>
          <a:ext cx="78994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E2DAC6A0-48FF-444F-AE8E-1B14BABFBB91}"/>
            </a:ext>
          </a:extLst>
        </xdr:cNvPr>
        <xdr:cNvSpPr txBox="1"/>
      </xdr:nvSpPr>
      <xdr:spPr>
        <a:xfrm>
          <a:off x="134372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C69D45D7-0D23-432F-A10E-6ED30F0FE6DD}"/>
            </a:ext>
          </a:extLst>
        </xdr:cNvPr>
        <xdr:cNvSpPr txBox="1"/>
      </xdr:nvSpPr>
      <xdr:spPr>
        <a:xfrm>
          <a:off x="126752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E030CE97-A012-4CB2-B394-FC99B864C0D7}"/>
            </a:ext>
          </a:extLst>
        </xdr:cNvPr>
        <xdr:cNvSpPr txBox="1"/>
      </xdr:nvSpPr>
      <xdr:spPr>
        <a:xfrm>
          <a:off x="119005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6CD1B68F-1B12-4E24-B45A-21DDCDE477EE}"/>
            </a:ext>
          </a:extLst>
        </xdr:cNvPr>
        <xdr:cNvSpPr txBox="1"/>
      </xdr:nvSpPr>
      <xdr:spPr>
        <a:xfrm>
          <a:off x="1110298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12082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C23E0E5-FEE3-49D5-9A75-05E9DF6AF7D0}"/>
            </a:ext>
          </a:extLst>
        </xdr:cNvPr>
        <xdr:cNvSpPr txBox="1"/>
      </xdr:nvSpPr>
      <xdr:spPr>
        <a:xfrm>
          <a:off x="134372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141622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32DD225A-3376-4EB5-8C88-42BD1A9387D2}"/>
            </a:ext>
          </a:extLst>
        </xdr:cNvPr>
        <xdr:cNvSpPr txBox="1"/>
      </xdr:nvSpPr>
      <xdr:spPr>
        <a:xfrm>
          <a:off x="126752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154322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2A0837DD-D501-42C4-A57C-341EB1FA73B5}"/>
            </a:ext>
          </a:extLst>
        </xdr:cNvPr>
        <xdr:cNvSpPr txBox="1"/>
      </xdr:nvSpPr>
      <xdr:spPr>
        <a:xfrm>
          <a:off x="119005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123842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BB226657-DD38-4EA4-9E9C-A742019DB134}"/>
            </a:ext>
          </a:extLst>
        </xdr:cNvPr>
        <xdr:cNvSpPr txBox="1"/>
      </xdr:nvSpPr>
      <xdr:spPr>
        <a:xfrm>
          <a:off x="1110298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A607817-59A5-4087-BAA3-DC751AC82AD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C4454FE-CFFD-4CA4-AE47-C727E5C7D24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4C99AB7-78AD-4635-A30A-E22EACD3498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9A89A53-D1A4-4E31-BFBC-CF8D9764CED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90E3F9FD-DD25-4306-B9C3-955EA69CB63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802C5C6-2693-44D4-99E0-6CC69D96C75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7589121-4EB9-4553-958C-DCFED62AE96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B6C60DF-7917-4493-9E6B-74990BB55494}"/>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93AF0D8-BC45-4A0B-B043-5893AE3FA7D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7B9B1A4-B28E-45CD-AC4D-77D0888D010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8FB97585-95D3-4F84-89F8-E98EA19C711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D8F3DC26-63ED-4937-8770-F234BF235271}"/>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005B2FE3-B5B6-4AF2-BDB3-2C93CB9FB03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CCB3D1FB-D274-4BB5-AA5A-4200BF4FFC8E}"/>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244E9B2D-40A1-473B-A694-034D834D700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6A604E71-6E01-40D8-A55F-3B27E64EDFD3}"/>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C559DE9D-127E-4632-B82A-92B811BBFBF4}"/>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9277DE07-2126-4A77-9179-8B455B51ADFE}"/>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86638816-41F5-477E-A9CA-7CCF900108C6}"/>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0253A32E-EFF0-4CF3-AD1F-00557D7A16F3}"/>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76A9AEAF-FA71-43EC-BB55-363FA47AA82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FBE9F6D8-D29F-4688-86F8-F4F6FF6F491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34F6B178-F916-4E3A-8B7C-39F2DBAC886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5" name="直線コネクタ 574">
          <a:extLst>
            <a:ext uri="{FF2B5EF4-FFF2-40B4-BE49-F238E27FC236}">
              <a16:creationId xmlns:a16="http://schemas.microsoft.com/office/drawing/2014/main" id="{AC30F632-C4B1-41E9-A89A-1FC94FFD52FF}"/>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9C64D538-F6BD-4317-972D-6A741EDB2986}"/>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7" name="直線コネクタ 576">
          <a:extLst>
            <a:ext uri="{FF2B5EF4-FFF2-40B4-BE49-F238E27FC236}">
              <a16:creationId xmlns:a16="http://schemas.microsoft.com/office/drawing/2014/main" id="{D93683EE-D6FE-4355-B02A-18DB9293D0FC}"/>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6C93ADF8-8140-4CEA-8C49-0765001D0E19}"/>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79" name="直線コネクタ 578">
          <a:extLst>
            <a:ext uri="{FF2B5EF4-FFF2-40B4-BE49-F238E27FC236}">
              <a16:creationId xmlns:a16="http://schemas.microsoft.com/office/drawing/2014/main" id="{BB6415AF-E069-47E7-908B-CF084C670B98}"/>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64AA33E8-BD44-4940-9AD7-EB404DED641A}"/>
            </a:ext>
          </a:extLst>
        </xdr:cNvPr>
        <xdr:cNvSpPr txBox="1"/>
      </xdr:nvSpPr>
      <xdr:spPr>
        <a:xfrm>
          <a:off x="19547840" y="669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1" name="フローチャート: 判断 580">
          <a:extLst>
            <a:ext uri="{FF2B5EF4-FFF2-40B4-BE49-F238E27FC236}">
              <a16:creationId xmlns:a16="http://schemas.microsoft.com/office/drawing/2014/main" id="{647E9195-F7BE-44CA-BB86-7F227027EB1D}"/>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2" name="フローチャート: 判断 581">
          <a:extLst>
            <a:ext uri="{FF2B5EF4-FFF2-40B4-BE49-F238E27FC236}">
              <a16:creationId xmlns:a16="http://schemas.microsoft.com/office/drawing/2014/main" id="{7B627FE6-E44C-4919-A83D-2C39F12DE8D7}"/>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3" name="フローチャート: 判断 582">
          <a:extLst>
            <a:ext uri="{FF2B5EF4-FFF2-40B4-BE49-F238E27FC236}">
              <a16:creationId xmlns:a16="http://schemas.microsoft.com/office/drawing/2014/main" id="{69D67674-75B8-4784-A3BA-D395CC29B693}"/>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4" name="フローチャート: 判断 583">
          <a:extLst>
            <a:ext uri="{FF2B5EF4-FFF2-40B4-BE49-F238E27FC236}">
              <a16:creationId xmlns:a16="http://schemas.microsoft.com/office/drawing/2014/main" id="{61C13914-79FA-4BC8-9BC1-B84A71A2561B}"/>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5" name="フローチャート: 判断 584">
          <a:extLst>
            <a:ext uri="{FF2B5EF4-FFF2-40B4-BE49-F238E27FC236}">
              <a16:creationId xmlns:a16="http://schemas.microsoft.com/office/drawing/2014/main" id="{67C29B04-B29A-414B-8629-A350158B89A7}"/>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AE6F721-1436-44B1-9267-4AF26C6FCD6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FC20306-8513-4FFA-B903-745B85A2433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A8407EC-7973-4032-B322-C313B302B1D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6FE8919-03D6-457A-B7D5-97DF9FCA892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E71DB5C-A6EC-4B39-81AC-1169107B9CE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74930</xdr:rowOff>
    </xdr:from>
    <xdr:to>
      <xdr:col>116</xdr:col>
      <xdr:colOff>114300</xdr:colOff>
      <xdr:row>39</xdr:row>
      <xdr:rowOff>5080</xdr:rowOff>
    </xdr:to>
    <xdr:sp macro="" textlink="">
      <xdr:nvSpPr>
        <xdr:cNvPr id="591" name="楕円 590">
          <a:extLst>
            <a:ext uri="{FF2B5EF4-FFF2-40B4-BE49-F238E27FC236}">
              <a16:creationId xmlns:a16="http://schemas.microsoft.com/office/drawing/2014/main" id="{A0583783-E3AF-4F4A-A9DA-D85F4151C7A0}"/>
            </a:ext>
          </a:extLst>
        </xdr:cNvPr>
        <xdr:cNvSpPr/>
      </xdr:nvSpPr>
      <xdr:spPr>
        <a:xfrm>
          <a:off x="19458940" y="644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97807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534433E0-5B58-4AB7-B88A-14954F8DBB85}"/>
            </a:ext>
          </a:extLst>
        </xdr:cNvPr>
        <xdr:cNvSpPr txBox="1"/>
      </xdr:nvSpPr>
      <xdr:spPr>
        <a:xfrm>
          <a:off x="19547840"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33020</xdr:rowOff>
    </xdr:from>
    <xdr:to>
      <xdr:col>112</xdr:col>
      <xdr:colOff>38100</xdr:colOff>
      <xdr:row>38</xdr:row>
      <xdr:rowOff>134620</xdr:rowOff>
    </xdr:to>
    <xdr:sp macro="" textlink="">
      <xdr:nvSpPr>
        <xdr:cNvPr id="593" name="楕円 592">
          <a:extLst>
            <a:ext uri="{FF2B5EF4-FFF2-40B4-BE49-F238E27FC236}">
              <a16:creationId xmlns:a16="http://schemas.microsoft.com/office/drawing/2014/main" id="{207384AE-048A-4D07-9864-3111660D09F3}"/>
            </a:ext>
          </a:extLst>
        </xdr:cNvPr>
        <xdr:cNvSpPr/>
      </xdr:nvSpPr>
      <xdr:spPr>
        <a:xfrm>
          <a:off x="18735040" y="64033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83820</xdr:rowOff>
    </xdr:from>
    <xdr:to>
      <xdr:col>116</xdr:col>
      <xdr:colOff>63500</xdr:colOff>
      <xdr:row>38</xdr:row>
      <xdr:rowOff>125730</xdr:rowOff>
    </xdr:to>
    <xdr:cxnSp macro="">
      <xdr:nvCxnSpPr>
        <xdr:cNvPr id="594" name="直線コネクタ 593">
          <a:extLst>
            <a:ext uri="{FF2B5EF4-FFF2-40B4-BE49-F238E27FC236}">
              <a16:creationId xmlns:a16="http://schemas.microsoft.com/office/drawing/2014/main" id="{5204DAE8-01E0-4118-AC20-17F8C5361690}"/>
            </a:ext>
          </a:extLst>
        </xdr:cNvPr>
        <xdr:cNvCxnSpPr/>
      </xdr:nvCxnSpPr>
      <xdr:spPr>
        <a:xfrm>
          <a:off x="18778220" y="6454140"/>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33020</xdr:rowOff>
    </xdr:from>
    <xdr:to>
      <xdr:col>107</xdr:col>
      <xdr:colOff>101600</xdr:colOff>
      <xdr:row>38</xdr:row>
      <xdr:rowOff>134620</xdr:rowOff>
    </xdr:to>
    <xdr:sp macro="" textlink="">
      <xdr:nvSpPr>
        <xdr:cNvPr id="595" name="楕円 594">
          <a:extLst>
            <a:ext uri="{FF2B5EF4-FFF2-40B4-BE49-F238E27FC236}">
              <a16:creationId xmlns:a16="http://schemas.microsoft.com/office/drawing/2014/main" id="{EA44BC33-EBFD-4A50-8326-C822A271D200}"/>
            </a:ext>
          </a:extLst>
        </xdr:cNvPr>
        <xdr:cNvSpPr/>
      </xdr:nvSpPr>
      <xdr:spPr>
        <a:xfrm>
          <a:off x="1793748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83820</xdr:rowOff>
    </xdr:from>
    <xdr:to>
      <xdr:col>111</xdr:col>
      <xdr:colOff>177800</xdr:colOff>
      <xdr:row>38</xdr:row>
      <xdr:rowOff>83820</xdr:rowOff>
    </xdr:to>
    <xdr:cxnSp macro="">
      <xdr:nvCxnSpPr>
        <xdr:cNvPr id="596" name="直線コネクタ 595">
          <a:extLst>
            <a:ext uri="{FF2B5EF4-FFF2-40B4-BE49-F238E27FC236}">
              <a16:creationId xmlns:a16="http://schemas.microsoft.com/office/drawing/2014/main" id="{9176ADDE-0634-4F4A-B6F7-9B92247C2380}"/>
            </a:ext>
          </a:extLst>
        </xdr:cNvPr>
        <xdr:cNvCxnSpPr/>
      </xdr:nvCxnSpPr>
      <xdr:spPr>
        <a:xfrm>
          <a:off x="17988280" y="64541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36830</xdr:rowOff>
    </xdr:from>
    <xdr:to>
      <xdr:col>102</xdr:col>
      <xdr:colOff>165100</xdr:colOff>
      <xdr:row>38</xdr:row>
      <xdr:rowOff>138430</xdr:rowOff>
    </xdr:to>
    <xdr:sp macro="" textlink="">
      <xdr:nvSpPr>
        <xdr:cNvPr id="597" name="楕円 596">
          <a:extLst>
            <a:ext uri="{FF2B5EF4-FFF2-40B4-BE49-F238E27FC236}">
              <a16:creationId xmlns:a16="http://schemas.microsoft.com/office/drawing/2014/main" id="{F189845B-A135-4930-BB83-73B575F92D5C}"/>
            </a:ext>
          </a:extLst>
        </xdr:cNvPr>
        <xdr:cNvSpPr/>
      </xdr:nvSpPr>
      <xdr:spPr>
        <a:xfrm>
          <a:off x="17162780" y="640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83820</xdr:rowOff>
    </xdr:from>
    <xdr:to>
      <xdr:col>107</xdr:col>
      <xdr:colOff>50800</xdr:colOff>
      <xdr:row>38</xdr:row>
      <xdr:rowOff>87630</xdr:rowOff>
    </xdr:to>
    <xdr:cxnSp macro="">
      <xdr:nvCxnSpPr>
        <xdr:cNvPr id="598" name="直線コネクタ 597">
          <a:extLst>
            <a:ext uri="{FF2B5EF4-FFF2-40B4-BE49-F238E27FC236}">
              <a16:creationId xmlns:a16="http://schemas.microsoft.com/office/drawing/2014/main" id="{BE7A8ACB-9B02-4571-BA71-C584C3697092}"/>
            </a:ext>
          </a:extLst>
        </xdr:cNvPr>
        <xdr:cNvCxnSpPr/>
      </xdr:nvCxnSpPr>
      <xdr:spPr>
        <a:xfrm flipV="1">
          <a:off x="17213580" y="645414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10160</xdr:rowOff>
    </xdr:from>
    <xdr:to>
      <xdr:col>98</xdr:col>
      <xdr:colOff>38100</xdr:colOff>
      <xdr:row>38</xdr:row>
      <xdr:rowOff>111760</xdr:rowOff>
    </xdr:to>
    <xdr:sp macro="" textlink="">
      <xdr:nvSpPr>
        <xdr:cNvPr id="599" name="楕円 598">
          <a:extLst>
            <a:ext uri="{FF2B5EF4-FFF2-40B4-BE49-F238E27FC236}">
              <a16:creationId xmlns:a16="http://schemas.microsoft.com/office/drawing/2014/main" id="{E5DC3F06-875B-48F7-94B8-8F7636D083A0}"/>
            </a:ext>
          </a:extLst>
        </xdr:cNvPr>
        <xdr:cNvSpPr/>
      </xdr:nvSpPr>
      <xdr:spPr>
        <a:xfrm>
          <a:off x="16388080" y="63804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60960</xdr:rowOff>
    </xdr:from>
    <xdr:to>
      <xdr:col>102</xdr:col>
      <xdr:colOff>114300</xdr:colOff>
      <xdr:row>38</xdr:row>
      <xdr:rowOff>87630</xdr:rowOff>
    </xdr:to>
    <xdr:cxnSp macro="">
      <xdr:nvCxnSpPr>
        <xdr:cNvPr id="600" name="直線コネクタ 599">
          <a:extLst>
            <a:ext uri="{FF2B5EF4-FFF2-40B4-BE49-F238E27FC236}">
              <a16:creationId xmlns:a16="http://schemas.microsoft.com/office/drawing/2014/main" id="{187832B7-63AA-436C-8BCF-527F92F4B6DF}"/>
            </a:ext>
          </a:extLst>
        </xdr:cNvPr>
        <xdr:cNvCxnSpPr/>
      </xdr:nvCxnSpPr>
      <xdr:spPr>
        <a:xfrm>
          <a:off x="16431260" y="643128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BCBAD464-7025-45C3-B86C-A8CE3220E085}"/>
            </a:ext>
          </a:extLst>
        </xdr:cNvPr>
        <xdr:cNvSpPr txBox="1"/>
      </xdr:nvSpPr>
      <xdr:spPr>
        <a:xfrm>
          <a:off x="185611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5F1934EB-BE65-4AD6-8FB1-1CAFAF73A6DB}"/>
            </a:ext>
          </a:extLst>
        </xdr:cNvPr>
        <xdr:cNvSpPr txBox="1"/>
      </xdr:nvSpPr>
      <xdr:spPr>
        <a:xfrm>
          <a:off x="177762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6EE5DB80-FC60-4569-B3FC-25359A29AB0C}"/>
            </a:ext>
          </a:extLst>
        </xdr:cNvPr>
        <xdr:cNvSpPr txBox="1"/>
      </xdr:nvSpPr>
      <xdr:spPr>
        <a:xfrm>
          <a:off x="170015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5A95318F-11ED-4147-8C3A-F8996AFA1E74}"/>
            </a:ext>
          </a:extLst>
        </xdr:cNvPr>
        <xdr:cNvSpPr txBox="1"/>
      </xdr:nvSpPr>
      <xdr:spPr>
        <a:xfrm>
          <a:off x="16226867" y="65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151147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BF0EDCFF-B741-4984-8197-9A9BE5AB3981}"/>
            </a:ext>
          </a:extLst>
        </xdr:cNvPr>
        <xdr:cNvSpPr txBox="1"/>
      </xdr:nvSpPr>
      <xdr:spPr>
        <a:xfrm>
          <a:off x="185611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151147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185FDD8A-3EAD-4EC4-8355-A4AF7CCB3032}"/>
            </a:ext>
          </a:extLst>
        </xdr:cNvPr>
        <xdr:cNvSpPr txBox="1"/>
      </xdr:nvSpPr>
      <xdr:spPr>
        <a:xfrm>
          <a:off x="1777626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154957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ED641677-9579-4411-97CA-A2A8A9734D75}"/>
            </a:ext>
          </a:extLst>
        </xdr:cNvPr>
        <xdr:cNvSpPr txBox="1"/>
      </xdr:nvSpPr>
      <xdr:spPr>
        <a:xfrm>
          <a:off x="17001567" y="6189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128287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D4ADF554-3FC0-4316-BEBA-ACCEEE40ED38}"/>
            </a:ext>
          </a:extLst>
        </xdr:cNvPr>
        <xdr:cNvSpPr txBox="1"/>
      </xdr:nvSpPr>
      <xdr:spPr>
        <a:xfrm>
          <a:off x="1622686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56B8ECB8-1EAC-40B5-B5C1-B7495318092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60EA177C-8126-46D5-B1DD-1D94BB30BFC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9626616C-5355-46AB-9F03-F591CF4278A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F9951ADB-1905-4EE3-90A9-891A41BE1B2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DB930B7E-27DD-4B20-A6D3-C191EB58E29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C9E6C946-532C-4865-840A-8A6710868A6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48DB6652-4167-4A78-8BBF-908F5FD1535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F0E89B7-BF94-4955-AFBA-7CCC5DD1A07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A39E33D6-926E-422C-BD6D-2B7299DDAB1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6FC994B1-5A91-49B1-A931-BED9BB3ED8F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E5A7FF72-09A8-4462-B9BD-E9C3412DB9A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C88ED062-664F-45DB-808B-7B1FBBEF497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EC339323-4B98-4874-A2A5-35C66644CD0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ABFD8A44-84DE-4D4D-83F9-BEAEF77295C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D3C8D57E-BBD4-4746-A89B-8737F5BD9F67}"/>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65EFB664-13EF-493B-B7C0-B315E1C7EA4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CB9AFC5E-36AF-498B-99BC-BD2BFD62676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3DCC146B-6907-4A6B-BE09-47DB850E125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3252F8B6-03D9-4EB3-A4EA-F64403695BA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DBCF528F-05E5-42F3-91BE-280D7DC3A8E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F14E9107-BDEB-41C7-8BA8-BC8F2D7513F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9543EDB1-5444-442F-A2F2-86CFC800D21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5B3B7CD5-83F8-4ACB-98BC-93C0DDCB6A6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D018D7AB-68DD-4659-B784-4F54BEC3CEF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3" name="直線コネクタ 632">
          <a:extLst>
            <a:ext uri="{FF2B5EF4-FFF2-40B4-BE49-F238E27FC236}">
              <a16:creationId xmlns:a16="http://schemas.microsoft.com/office/drawing/2014/main" id="{0C28770F-CC5C-496C-8B0B-A8BA4FF178B1}"/>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C37C605D-EDB3-44FB-920F-6A28C14E1CFE}"/>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5" name="直線コネクタ 634">
          <a:extLst>
            <a:ext uri="{FF2B5EF4-FFF2-40B4-BE49-F238E27FC236}">
              <a16:creationId xmlns:a16="http://schemas.microsoft.com/office/drawing/2014/main" id="{9EFEFE85-D6BA-4ABC-BC0E-7A6EF093A807}"/>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32C5C135-7D35-4489-9ED5-AF8C4330A825}"/>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7" name="直線コネクタ 636">
          <a:extLst>
            <a:ext uri="{FF2B5EF4-FFF2-40B4-BE49-F238E27FC236}">
              <a16:creationId xmlns:a16="http://schemas.microsoft.com/office/drawing/2014/main" id="{41AAA89F-3AA6-4074-9257-06D40D6027DA}"/>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96418B6F-BA52-4F98-AB1A-A76263E1BE0F}"/>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39" name="フローチャート: 判断 638">
          <a:extLst>
            <a:ext uri="{FF2B5EF4-FFF2-40B4-BE49-F238E27FC236}">
              <a16:creationId xmlns:a16="http://schemas.microsoft.com/office/drawing/2014/main" id="{FFD8DCCB-456B-4C9A-B4DA-1AE3546D0DFC}"/>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0" name="フローチャート: 判断 639">
          <a:extLst>
            <a:ext uri="{FF2B5EF4-FFF2-40B4-BE49-F238E27FC236}">
              <a16:creationId xmlns:a16="http://schemas.microsoft.com/office/drawing/2014/main" id="{A6F75FF1-646E-4A20-AA0C-42C9807708D8}"/>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1" name="フローチャート: 判断 640">
          <a:extLst>
            <a:ext uri="{FF2B5EF4-FFF2-40B4-BE49-F238E27FC236}">
              <a16:creationId xmlns:a16="http://schemas.microsoft.com/office/drawing/2014/main" id="{F4077EFD-D5CC-4C74-A127-E22E7A410F10}"/>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2" name="フローチャート: 判断 641">
          <a:extLst>
            <a:ext uri="{FF2B5EF4-FFF2-40B4-BE49-F238E27FC236}">
              <a16:creationId xmlns:a16="http://schemas.microsoft.com/office/drawing/2014/main" id="{2D447443-ECCF-4734-BA9B-DB13F660AF6A}"/>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643" name="フローチャート: 判断 642">
          <a:extLst>
            <a:ext uri="{FF2B5EF4-FFF2-40B4-BE49-F238E27FC236}">
              <a16:creationId xmlns:a16="http://schemas.microsoft.com/office/drawing/2014/main" id="{E71CBF4E-3E09-4FDE-8103-A0D5C5F14106}"/>
            </a:ext>
          </a:extLst>
        </xdr:cNvPr>
        <xdr:cNvSpPr/>
      </xdr:nvSpPr>
      <xdr:spPr>
        <a:xfrm>
          <a:off x="11231880" y="101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42B90BE-BB75-4B21-8C1C-6D0BC8E6782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E00E188-5472-4F0D-A9DA-1BD5DAF64DB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A02A374-3922-4936-ABFD-FD4F5421EE7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ABFBCDC-B40A-4373-863C-FAB8D537E39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86641C5A-841F-4834-A27B-E474E7E3AFE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170180</xdr:rowOff>
    </xdr:from>
    <xdr:to>
      <xdr:col>85</xdr:col>
      <xdr:colOff>177800</xdr:colOff>
      <xdr:row>62</xdr:row>
      <xdr:rowOff>100330</xdr:rowOff>
    </xdr:to>
    <xdr:sp macro="" textlink="">
      <xdr:nvSpPr>
        <xdr:cNvPr id="649" name="楕円 648">
          <a:extLst>
            <a:ext uri="{FF2B5EF4-FFF2-40B4-BE49-F238E27FC236}">
              <a16:creationId xmlns:a16="http://schemas.microsoft.com/office/drawing/2014/main" id="{673788D7-94D4-4F15-8712-A80B95C0A364}"/>
            </a:ext>
          </a:extLst>
        </xdr:cNvPr>
        <xdr:cNvSpPr/>
      </xdr:nvSpPr>
      <xdr:spPr>
        <a:xfrm>
          <a:off x="14325600" y="10396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148607</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E9F1DD6C-F43A-40D9-8616-D324E06ABC1E}"/>
            </a:ext>
          </a:extLst>
        </xdr:cNvPr>
        <xdr:cNvSpPr txBox="1"/>
      </xdr:nvSpPr>
      <xdr:spPr>
        <a:xfrm>
          <a:off x="144145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160655</xdr:rowOff>
    </xdr:from>
    <xdr:to>
      <xdr:col>81</xdr:col>
      <xdr:colOff>101600</xdr:colOff>
      <xdr:row>62</xdr:row>
      <xdr:rowOff>90805</xdr:rowOff>
    </xdr:to>
    <xdr:sp macro="" textlink="">
      <xdr:nvSpPr>
        <xdr:cNvPr id="651" name="楕円 650">
          <a:extLst>
            <a:ext uri="{FF2B5EF4-FFF2-40B4-BE49-F238E27FC236}">
              <a16:creationId xmlns:a16="http://schemas.microsoft.com/office/drawing/2014/main" id="{5CB56707-EE34-4A34-8545-621A65D54B1D}"/>
            </a:ext>
          </a:extLst>
        </xdr:cNvPr>
        <xdr:cNvSpPr/>
      </xdr:nvSpPr>
      <xdr:spPr>
        <a:xfrm>
          <a:off x="13578840" y="10386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40005</xdr:rowOff>
    </xdr:from>
    <xdr:to>
      <xdr:col>85</xdr:col>
      <xdr:colOff>127000</xdr:colOff>
      <xdr:row>62</xdr:row>
      <xdr:rowOff>49530</xdr:rowOff>
    </xdr:to>
    <xdr:cxnSp macro="">
      <xdr:nvCxnSpPr>
        <xdr:cNvPr id="652" name="直線コネクタ 651">
          <a:extLst>
            <a:ext uri="{FF2B5EF4-FFF2-40B4-BE49-F238E27FC236}">
              <a16:creationId xmlns:a16="http://schemas.microsoft.com/office/drawing/2014/main" id="{B529EAE6-2E83-4A86-8E92-1951A07B239E}"/>
            </a:ext>
          </a:extLst>
        </xdr:cNvPr>
        <xdr:cNvCxnSpPr/>
      </xdr:nvCxnSpPr>
      <xdr:spPr>
        <a:xfrm>
          <a:off x="13629640" y="1043368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113030</xdr:rowOff>
    </xdr:from>
    <xdr:to>
      <xdr:col>76</xdr:col>
      <xdr:colOff>165100</xdr:colOff>
      <xdr:row>62</xdr:row>
      <xdr:rowOff>43180</xdr:rowOff>
    </xdr:to>
    <xdr:sp macro="" textlink="">
      <xdr:nvSpPr>
        <xdr:cNvPr id="653" name="楕円 652">
          <a:extLst>
            <a:ext uri="{FF2B5EF4-FFF2-40B4-BE49-F238E27FC236}">
              <a16:creationId xmlns:a16="http://schemas.microsoft.com/office/drawing/2014/main" id="{F7EEB5A2-B0D4-482B-B5C4-5997C317EC91}"/>
            </a:ext>
          </a:extLst>
        </xdr:cNvPr>
        <xdr:cNvSpPr/>
      </xdr:nvSpPr>
      <xdr:spPr>
        <a:xfrm>
          <a:off x="12804140" y="10339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163830</xdr:rowOff>
    </xdr:from>
    <xdr:to>
      <xdr:col>81</xdr:col>
      <xdr:colOff>50800</xdr:colOff>
      <xdr:row>62</xdr:row>
      <xdr:rowOff>40005</xdr:rowOff>
    </xdr:to>
    <xdr:cxnSp macro="">
      <xdr:nvCxnSpPr>
        <xdr:cNvPr id="654" name="直線コネクタ 653">
          <a:extLst>
            <a:ext uri="{FF2B5EF4-FFF2-40B4-BE49-F238E27FC236}">
              <a16:creationId xmlns:a16="http://schemas.microsoft.com/office/drawing/2014/main" id="{5FC56896-38EE-4543-A371-51692954C8FC}"/>
            </a:ext>
          </a:extLst>
        </xdr:cNvPr>
        <xdr:cNvCxnSpPr/>
      </xdr:nvCxnSpPr>
      <xdr:spPr>
        <a:xfrm>
          <a:off x="12854940" y="1038987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macro="" textlink="">
      <xdr:nvSpPr>
        <xdr:cNvPr id="655" name="楕円 654">
          <a:extLst>
            <a:ext uri="{FF2B5EF4-FFF2-40B4-BE49-F238E27FC236}">
              <a16:creationId xmlns:a16="http://schemas.microsoft.com/office/drawing/2014/main" id="{76DDD011-FD98-4B01-BAB7-6ABE844626A0}"/>
            </a:ext>
          </a:extLst>
        </xdr:cNvPr>
        <xdr:cNvSpPr/>
      </xdr:nvSpPr>
      <xdr:spPr>
        <a:xfrm>
          <a:off x="12029440" y="10289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61</xdr:row>
      <xdr:rowOff>163830</xdr:rowOff>
    </xdr:to>
    <xdr:cxnSp macro="">
      <xdr:nvCxnSpPr>
        <xdr:cNvPr id="656" name="直線コネクタ 655">
          <a:extLst>
            <a:ext uri="{FF2B5EF4-FFF2-40B4-BE49-F238E27FC236}">
              <a16:creationId xmlns:a16="http://schemas.microsoft.com/office/drawing/2014/main" id="{38A6F3D9-D7A6-4E9B-8767-2FAE02EDBFD6}"/>
            </a:ext>
          </a:extLst>
        </xdr:cNvPr>
        <xdr:cNvCxnSpPr/>
      </xdr:nvCxnSpPr>
      <xdr:spPr>
        <a:xfrm>
          <a:off x="12072620" y="1034034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69215</xdr:rowOff>
    </xdr:from>
    <xdr:to>
      <xdr:col>67</xdr:col>
      <xdr:colOff>101600</xdr:colOff>
      <xdr:row>61</xdr:row>
      <xdr:rowOff>170815</xdr:rowOff>
    </xdr:to>
    <xdr:sp macro="" textlink="">
      <xdr:nvSpPr>
        <xdr:cNvPr id="657" name="楕円 656">
          <a:extLst>
            <a:ext uri="{FF2B5EF4-FFF2-40B4-BE49-F238E27FC236}">
              <a16:creationId xmlns:a16="http://schemas.microsoft.com/office/drawing/2014/main" id="{546895C1-D9FC-4306-895F-791D404774F3}"/>
            </a:ext>
          </a:extLst>
        </xdr:cNvPr>
        <xdr:cNvSpPr/>
      </xdr:nvSpPr>
      <xdr:spPr>
        <a:xfrm>
          <a:off x="1123188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114300</xdr:rowOff>
    </xdr:from>
    <xdr:to>
      <xdr:col>71</xdr:col>
      <xdr:colOff>177800</xdr:colOff>
      <xdr:row>61</xdr:row>
      <xdr:rowOff>120015</xdr:rowOff>
    </xdr:to>
    <xdr:cxnSp macro="">
      <xdr:nvCxnSpPr>
        <xdr:cNvPr id="658" name="直線コネクタ 657">
          <a:extLst>
            <a:ext uri="{FF2B5EF4-FFF2-40B4-BE49-F238E27FC236}">
              <a16:creationId xmlns:a16="http://schemas.microsoft.com/office/drawing/2014/main" id="{78741E12-F1BA-44AC-98EA-C129CA893E74}"/>
            </a:ext>
          </a:extLst>
        </xdr:cNvPr>
        <xdr:cNvCxnSpPr/>
      </xdr:nvCxnSpPr>
      <xdr:spPr>
        <a:xfrm flipV="1">
          <a:off x="11282680" y="1034034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59" name="n_1aveValue【学校施設】&#10;有形固定資産減価償却率">
          <a:extLst>
            <a:ext uri="{FF2B5EF4-FFF2-40B4-BE49-F238E27FC236}">
              <a16:creationId xmlns:a16="http://schemas.microsoft.com/office/drawing/2014/main" id="{3F7FD3CB-1720-4C7F-96EB-84FDE017BB3B}"/>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0" name="n_2aveValue【学校施設】&#10;有形固定資産減価償却率">
          <a:extLst>
            <a:ext uri="{FF2B5EF4-FFF2-40B4-BE49-F238E27FC236}">
              <a16:creationId xmlns:a16="http://schemas.microsoft.com/office/drawing/2014/main" id="{B6B8A40F-B915-44D8-B97C-D117E2589C4A}"/>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1" name="n_3aveValue【学校施設】&#10;有形固定資産減価償却率">
          <a:extLst>
            <a:ext uri="{FF2B5EF4-FFF2-40B4-BE49-F238E27FC236}">
              <a16:creationId xmlns:a16="http://schemas.microsoft.com/office/drawing/2014/main" id="{1CA1F21E-98FD-496E-84C6-F404CFC1ED3E}"/>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662" name="n_4aveValue【学校施設】&#10;有形固定資産減価償却率">
          <a:extLst>
            <a:ext uri="{FF2B5EF4-FFF2-40B4-BE49-F238E27FC236}">
              <a16:creationId xmlns:a16="http://schemas.microsoft.com/office/drawing/2014/main" id="{E99F0734-FC66-4376-A816-08EEC3501E6D}"/>
            </a:ext>
          </a:extLst>
        </xdr:cNvPr>
        <xdr:cNvSpPr txBox="1"/>
      </xdr:nvSpPr>
      <xdr:spPr>
        <a:xfrm>
          <a:off x="1110298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81932</xdr:rowOff>
    </xdr:from>
    <xdr:ext cx="405111" cy="259045"/>
    <xdr:sp macro="" textlink="">
      <xdr:nvSpPr>
        <xdr:cNvPr id="663" name="n_1mainValue【学校施設】&#10;有形固定資産減価償却率">
          <a:extLst>
            <a:ext uri="{FF2B5EF4-FFF2-40B4-BE49-F238E27FC236}">
              <a16:creationId xmlns:a16="http://schemas.microsoft.com/office/drawing/2014/main" id="{6CACA997-2F85-431A-B4BC-B45A3E1B2B5A}"/>
            </a:ext>
          </a:extLst>
        </xdr:cNvPr>
        <xdr:cNvSpPr txBox="1"/>
      </xdr:nvSpPr>
      <xdr:spPr>
        <a:xfrm>
          <a:off x="134372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34307</xdr:rowOff>
    </xdr:from>
    <xdr:ext cx="405111" cy="259045"/>
    <xdr:sp macro="" textlink="">
      <xdr:nvSpPr>
        <xdr:cNvPr id="664" name="n_2mainValue【学校施設】&#10;有形固定資産減価償却率">
          <a:extLst>
            <a:ext uri="{FF2B5EF4-FFF2-40B4-BE49-F238E27FC236}">
              <a16:creationId xmlns:a16="http://schemas.microsoft.com/office/drawing/2014/main" id="{B0B4FDA4-3EFC-4910-A864-0F3EE10A2719}"/>
            </a:ext>
          </a:extLst>
        </xdr:cNvPr>
        <xdr:cNvSpPr txBox="1"/>
      </xdr:nvSpPr>
      <xdr:spPr>
        <a:xfrm>
          <a:off x="126752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156227</xdr:rowOff>
    </xdr:from>
    <xdr:ext cx="405111" cy="259045"/>
    <xdr:sp macro="" textlink="">
      <xdr:nvSpPr>
        <xdr:cNvPr id="665" name="n_3mainValue【学校施設】&#10;有形固定資産減価償却率">
          <a:extLst>
            <a:ext uri="{FF2B5EF4-FFF2-40B4-BE49-F238E27FC236}">
              <a16:creationId xmlns:a16="http://schemas.microsoft.com/office/drawing/2014/main" id="{E15161C2-78C7-4C4C-A4DE-93C1D9A26703}"/>
            </a:ext>
          </a:extLst>
        </xdr:cNvPr>
        <xdr:cNvSpPr txBox="1"/>
      </xdr:nvSpPr>
      <xdr:spPr>
        <a:xfrm>
          <a:off x="1190054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161942</xdr:rowOff>
    </xdr:from>
    <xdr:ext cx="405111" cy="259045"/>
    <xdr:sp macro="" textlink="">
      <xdr:nvSpPr>
        <xdr:cNvPr id="666" name="n_4mainValue【学校施設】&#10;有形固定資産減価償却率">
          <a:extLst>
            <a:ext uri="{FF2B5EF4-FFF2-40B4-BE49-F238E27FC236}">
              <a16:creationId xmlns:a16="http://schemas.microsoft.com/office/drawing/2014/main" id="{1CB7C929-ACDC-44AF-888E-79950238B77B}"/>
            </a:ext>
          </a:extLst>
        </xdr:cNvPr>
        <xdr:cNvSpPr txBox="1"/>
      </xdr:nvSpPr>
      <xdr:spPr>
        <a:xfrm>
          <a:off x="1110298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14B04959-1C6A-4632-9D9C-CEAC1B1A339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F4A26FD0-5787-4A4B-ABA8-06F5A5E7619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F50543D4-DD37-4BB9-B0C5-9112E4ADC33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504BBB8B-00B9-4CBA-B017-AAACF16D412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440773F4-9C8E-4BA6-A49E-283286CE4E7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DA05D129-542A-43CA-970A-73B3C0A4B9F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2D562D8D-4CFC-48BB-9095-25C72E7EEA1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7FF833EF-2863-478C-8BAE-BFFBF9A4D4E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0D9CA5F0-2313-4CCD-89CA-24B22F3102A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D42F8A13-A493-4210-8E01-564345619BB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F5B7A40A-6E35-4F43-A62F-489EE04F15E3}"/>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D7E8B364-C92E-406E-AE4E-74C06138DC8A}"/>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1B027927-C8FD-434C-AA92-200F29902BB2}"/>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78254AA1-E3B2-4A96-B359-E4C55677286B}"/>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84401430-2848-43D1-98D6-70D2F5B892A3}"/>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1C5A4835-8CC5-465B-9BB1-4DCC625A4E7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7E2FC00C-8A41-4B65-B064-5954566A4F4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74AA00AF-CF05-4A05-9541-C6B05921FD5C}"/>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69099104-2B7C-4018-B836-953C3CD9E94B}"/>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77FC8271-B9C2-4542-8E5C-F84F2B68A73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3495D29B-98F7-4916-87B7-BA68721ED90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8B43FB56-39F2-49AF-81A6-1C233E6AE95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89" name="直線コネクタ 688">
          <a:extLst>
            <a:ext uri="{FF2B5EF4-FFF2-40B4-BE49-F238E27FC236}">
              <a16:creationId xmlns:a16="http://schemas.microsoft.com/office/drawing/2014/main" id="{5AEF694A-DE0B-42D5-B674-1C542C7C8FA8}"/>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0" name="【学校施設】&#10;一人当たり面積最小値テキスト">
          <a:extLst>
            <a:ext uri="{FF2B5EF4-FFF2-40B4-BE49-F238E27FC236}">
              <a16:creationId xmlns:a16="http://schemas.microsoft.com/office/drawing/2014/main" id="{21FFC2BF-B78C-488F-BBDB-C407F52E4A46}"/>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1" name="直線コネクタ 690">
          <a:extLst>
            <a:ext uri="{FF2B5EF4-FFF2-40B4-BE49-F238E27FC236}">
              <a16:creationId xmlns:a16="http://schemas.microsoft.com/office/drawing/2014/main" id="{3C75F0F7-AB9B-49A3-A37D-1D59E70D9594}"/>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2" name="【学校施設】&#10;一人当たり面積最大値テキスト">
          <a:extLst>
            <a:ext uri="{FF2B5EF4-FFF2-40B4-BE49-F238E27FC236}">
              <a16:creationId xmlns:a16="http://schemas.microsoft.com/office/drawing/2014/main" id="{A1249425-D17E-49DC-86B0-E1B30CE3D1DD}"/>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3" name="直線コネクタ 692">
          <a:extLst>
            <a:ext uri="{FF2B5EF4-FFF2-40B4-BE49-F238E27FC236}">
              <a16:creationId xmlns:a16="http://schemas.microsoft.com/office/drawing/2014/main" id="{C8173673-16D0-499F-B380-52A8D1E3D69D}"/>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94" name="【学校施設】&#10;一人当たり面積平均値テキスト">
          <a:extLst>
            <a:ext uri="{FF2B5EF4-FFF2-40B4-BE49-F238E27FC236}">
              <a16:creationId xmlns:a16="http://schemas.microsoft.com/office/drawing/2014/main" id="{628B1ED3-6937-4998-B83D-E3F740A9C0C1}"/>
            </a:ext>
          </a:extLst>
        </xdr:cNvPr>
        <xdr:cNvSpPr txBox="1"/>
      </xdr:nvSpPr>
      <xdr:spPr>
        <a:xfrm>
          <a:off x="19547840" y="103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5" name="フローチャート: 判断 694">
          <a:extLst>
            <a:ext uri="{FF2B5EF4-FFF2-40B4-BE49-F238E27FC236}">
              <a16:creationId xmlns:a16="http://schemas.microsoft.com/office/drawing/2014/main" id="{743CF388-7EA0-425D-AACB-32D99FEC09A0}"/>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6" name="フローチャート: 判断 695">
          <a:extLst>
            <a:ext uri="{FF2B5EF4-FFF2-40B4-BE49-F238E27FC236}">
              <a16:creationId xmlns:a16="http://schemas.microsoft.com/office/drawing/2014/main" id="{7FB4CDEA-550C-4564-89F7-2BF8A3B2F4DE}"/>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7" name="フローチャート: 判断 696">
          <a:extLst>
            <a:ext uri="{FF2B5EF4-FFF2-40B4-BE49-F238E27FC236}">
              <a16:creationId xmlns:a16="http://schemas.microsoft.com/office/drawing/2014/main" id="{0D4322C3-3D49-4762-A884-A80CD1199D36}"/>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698" name="フローチャート: 判断 697">
          <a:extLst>
            <a:ext uri="{FF2B5EF4-FFF2-40B4-BE49-F238E27FC236}">
              <a16:creationId xmlns:a16="http://schemas.microsoft.com/office/drawing/2014/main" id="{AAEF3AA8-0FDC-4469-BD19-9F297CCD43F9}"/>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99" name="フローチャート: 判断 698">
          <a:extLst>
            <a:ext uri="{FF2B5EF4-FFF2-40B4-BE49-F238E27FC236}">
              <a16:creationId xmlns:a16="http://schemas.microsoft.com/office/drawing/2014/main" id="{078DF843-B8C2-41EB-ACDF-59F280B246A5}"/>
            </a:ext>
          </a:extLst>
        </xdr:cNvPr>
        <xdr:cNvSpPr/>
      </xdr:nvSpPr>
      <xdr:spPr>
        <a:xfrm>
          <a:off x="16388080" y="103901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504376B-31E3-4DCB-B771-60E997AB1CF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A8A9D98-B910-4B66-AC44-ECDB2B807229}"/>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842E60F-2B72-49DE-ADC2-4E1AFC953DB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B88C759-5274-4C5C-B66B-1272427C457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48761E5-C10B-482F-917F-43A36E616DF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133452</xdr:rowOff>
    </xdr:from>
    <xdr:to>
      <xdr:col>116</xdr:col>
      <xdr:colOff>114300</xdr:colOff>
      <xdr:row>63</xdr:row>
      <xdr:rowOff>63602</xdr:rowOff>
    </xdr:to>
    <xdr:sp macro="" textlink="">
      <xdr:nvSpPr>
        <xdr:cNvPr id="705" name="楕円 704">
          <a:extLst>
            <a:ext uri="{FF2B5EF4-FFF2-40B4-BE49-F238E27FC236}">
              <a16:creationId xmlns:a16="http://schemas.microsoft.com/office/drawing/2014/main" id="{F0AC93CB-AEB8-4EA2-BC07-D62FA60E0520}"/>
            </a:ext>
          </a:extLst>
        </xdr:cNvPr>
        <xdr:cNvSpPr/>
      </xdr:nvSpPr>
      <xdr:spPr>
        <a:xfrm>
          <a:off x="19458940" y="10527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111879</xdr:rowOff>
    </xdr:from>
    <xdr:ext cx="469744" cy="259045"/>
    <xdr:sp macro="" textlink="">
      <xdr:nvSpPr>
        <xdr:cNvPr id="706" name="【学校施設】&#10;一人当たり面積該当値テキスト">
          <a:extLst>
            <a:ext uri="{FF2B5EF4-FFF2-40B4-BE49-F238E27FC236}">
              <a16:creationId xmlns:a16="http://schemas.microsoft.com/office/drawing/2014/main" id="{71209B49-265E-4D55-AADC-08629134A21D}"/>
            </a:ext>
          </a:extLst>
        </xdr:cNvPr>
        <xdr:cNvSpPr txBox="1"/>
      </xdr:nvSpPr>
      <xdr:spPr>
        <a:xfrm>
          <a:off x="19547840" y="1050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143053</xdr:rowOff>
    </xdr:from>
    <xdr:to>
      <xdr:col>112</xdr:col>
      <xdr:colOff>38100</xdr:colOff>
      <xdr:row>63</xdr:row>
      <xdr:rowOff>73203</xdr:rowOff>
    </xdr:to>
    <xdr:sp macro="" textlink="">
      <xdr:nvSpPr>
        <xdr:cNvPr id="707" name="楕円 706">
          <a:extLst>
            <a:ext uri="{FF2B5EF4-FFF2-40B4-BE49-F238E27FC236}">
              <a16:creationId xmlns:a16="http://schemas.microsoft.com/office/drawing/2014/main" id="{565FB030-DC80-47B8-89BF-D6D07D196592}"/>
            </a:ext>
          </a:extLst>
        </xdr:cNvPr>
        <xdr:cNvSpPr/>
      </xdr:nvSpPr>
      <xdr:spPr>
        <a:xfrm>
          <a:off x="18735040" y="105367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12802</xdr:rowOff>
    </xdr:from>
    <xdr:to>
      <xdr:col>116</xdr:col>
      <xdr:colOff>63500</xdr:colOff>
      <xdr:row>63</xdr:row>
      <xdr:rowOff>22403</xdr:rowOff>
    </xdr:to>
    <xdr:cxnSp macro="">
      <xdr:nvCxnSpPr>
        <xdr:cNvPr id="708" name="直線コネクタ 707">
          <a:extLst>
            <a:ext uri="{FF2B5EF4-FFF2-40B4-BE49-F238E27FC236}">
              <a16:creationId xmlns:a16="http://schemas.microsoft.com/office/drawing/2014/main" id="{B46596F2-6F37-4402-B849-2C3F6ADDBA58}"/>
            </a:ext>
          </a:extLst>
        </xdr:cNvPr>
        <xdr:cNvCxnSpPr/>
      </xdr:nvCxnSpPr>
      <xdr:spPr>
        <a:xfrm flipV="1">
          <a:off x="18778220" y="10574122"/>
          <a:ext cx="73152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709" name="楕円 708">
          <a:extLst>
            <a:ext uri="{FF2B5EF4-FFF2-40B4-BE49-F238E27FC236}">
              <a16:creationId xmlns:a16="http://schemas.microsoft.com/office/drawing/2014/main" id="{860B7493-0CCB-4442-9F34-B79D83A946F7}"/>
            </a:ext>
          </a:extLst>
        </xdr:cNvPr>
        <xdr:cNvSpPr/>
      </xdr:nvSpPr>
      <xdr:spPr>
        <a:xfrm>
          <a:off x="17937480" y="10553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22403</xdr:rowOff>
    </xdr:from>
    <xdr:to>
      <xdr:col>111</xdr:col>
      <xdr:colOff>177800</xdr:colOff>
      <xdr:row>63</xdr:row>
      <xdr:rowOff>38862</xdr:rowOff>
    </xdr:to>
    <xdr:cxnSp macro="">
      <xdr:nvCxnSpPr>
        <xdr:cNvPr id="710" name="直線コネクタ 709">
          <a:extLst>
            <a:ext uri="{FF2B5EF4-FFF2-40B4-BE49-F238E27FC236}">
              <a16:creationId xmlns:a16="http://schemas.microsoft.com/office/drawing/2014/main" id="{2ECF7391-2C8E-43C4-831F-74860CD74094}"/>
            </a:ext>
          </a:extLst>
        </xdr:cNvPr>
        <xdr:cNvCxnSpPr/>
      </xdr:nvCxnSpPr>
      <xdr:spPr>
        <a:xfrm flipV="1">
          <a:off x="17988280" y="10583723"/>
          <a:ext cx="78994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158597</xdr:rowOff>
    </xdr:from>
    <xdr:to>
      <xdr:col>102</xdr:col>
      <xdr:colOff>165100</xdr:colOff>
      <xdr:row>63</xdr:row>
      <xdr:rowOff>88747</xdr:rowOff>
    </xdr:to>
    <xdr:sp macro="" textlink="">
      <xdr:nvSpPr>
        <xdr:cNvPr id="711" name="楕円 710">
          <a:extLst>
            <a:ext uri="{FF2B5EF4-FFF2-40B4-BE49-F238E27FC236}">
              <a16:creationId xmlns:a16="http://schemas.microsoft.com/office/drawing/2014/main" id="{30228577-8B18-4BF3-A5FD-FFA206E34B3C}"/>
            </a:ext>
          </a:extLst>
        </xdr:cNvPr>
        <xdr:cNvSpPr/>
      </xdr:nvSpPr>
      <xdr:spPr>
        <a:xfrm>
          <a:off x="17162780" y="105522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37947</xdr:rowOff>
    </xdr:from>
    <xdr:to>
      <xdr:col>107</xdr:col>
      <xdr:colOff>50800</xdr:colOff>
      <xdr:row>63</xdr:row>
      <xdr:rowOff>38862</xdr:rowOff>
    </xdr:to>
    <xdr:cxnSp macro="">
      <xdr:nvCxnSpPr>
        <xdr:cNvPr id="712" name="直線コネクタ 711">
          <a:extLst>
            <a:ext uri="{FF2B5EF4-FFF2-40B4-BE49-F238E27FC236}">
              <a16:creationId xmlns:a16="http://schemas.microsoft.com/office/drawing/2014/main" id="{5F884DD9-6235-495E-BB60-6CBEBC7DC7DF}"/>
            </a:ext>
          </a:extLst>
        </xdr:cNvPr>
        <xdr:cNvCxnSpPr/>
      </xdr:nvCxnSpPr>
      <xdr:spPr>
        <a:xfrm>
          <a:off x="17213580" y="10599267"/>
          <a:ext cx="7747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167284</xdr:rowOff>
    </xdr:from>
    <xdr:to>
      <xdr:col>98</xdr:col>
      <xdr:colOff>38100</xdr:colOff>
      <xdr:row>63</xdr:row>
      <xdr:rowOff>97434</xdr:rowOff>
    </xdr:to>
    <xdr:sp macro="" textlink="">
      <xdr:nvSpPr>
        <xdr:cNvPr id="713" name="楕円 712">
          <a:extLst>
            <a:ext uri="{FF2B5EF4-FFF2-40B4-BE49-F238E27FC236}">
              <a16:creationId xmlns:a16="http://schemas.microsoft.com/office/drawing/2014/main" id="{E7E41BAE-1F8D-4456-9957-52BA78554601}"/>
            </a:ext>
          </a:extLst>
        </xdr:cNvPr>
        <xdr:cNvSpPr/>
      </xdr:nvSpPr>
      <xdr:spPr>
        <a:xfrm>
          <a:off x="16388080" y="105609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37947</xdr:rowOff>
    </xdr:from>
    <xdr:to>
      <xdr:col>102</xdr:col>
      <xdr:colOff>114300</xdr:colOff>
      <xdr:row>63</xdr:row>
      <xdr:rowOff>46634</xdr:rowOff>
    </xdr:to>
    <xdr:cxnSp macro="">
      <xdr:nvCxnSpPr>
        <xdr:cNvPr id="714" name="直線コネクタ 713">
          <a:extLst>
            <a:ext uri="{FF2B5EF4-FFF2-40B4-BE49-F238E27FC236}">
              <a16:creationId xmlns:a16="http://schemas.microsoft.com/office/drawing/2014/main" id="{A31DBD96-E242-4CD4-837B-85E195BCE6E3}"/>
            </a:ext>
          </a:extLst>
        </xdr:cNvPr>
        <xdr:cNvCxnSpPr/>
      </xdr:nvCxnSpPr>
      <xdr:spPr>
        <a:xfrm flipV="1">
          <a:off x="16431260" y="10599267"/>
          <a:ext cx="78232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15" name="n_1aveValue【学校施設】&#10;一人当たり面積">
          <a:extLst>
            <a:ext uri="{FF2B5EF4-FFF2-40B4-BE49-F238E27FC236}">
              <a16:creationId xmlns:a16="http://schemas.microsoft.com/office/drawing/2014/main" id="{8630612B-C375-4DE2-A63D-54C90CCE2D7E}"/>
            </a:ext>
          </a:extLst>
        </xdr:cNvPr>
        <xdr:cNvSpPr txBox="1"/>
      </xdr:nvSpPr>
      <xdr:spPr>
        <a:xfrm>
          <a:off x="18561127" y="102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6" name="n_2aveValue【学校施設】&#10;一人当たり面積">
          <a:extLst>
            <a:ext uri="{FF2B5EF4-FFF2-40B4-BE49-F238E27FC236}">
              <a16:creationId xmlns:a16="http://schemas.microsoft.com/office/drawing/2014/main" id="{D7AE9D81-2F4F-496F-97A7-39AF47CBE76A}"/>
            </a:ext>
          </a:extLst>
        </xdr:cNvPr>
        <xdr:cNvSpPr txBox="1"/>
      </xdr:nvSpPr>
      <xdr:spPr>
        <a:xfrm>
          <a:off x="17776267" y="1026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7" name="n_3aveValue【学校施設】&#10;一人当たり面積">
          <a:extLst>
            <a:ext uri="{FF2B5EF4-FFF2-40B4-BE49-F238E27FC236}">
              <a16:creationId xmlns:a16="http://schemas.microsoft.com/office/drawing/2014/main" id="{7E366C64-942C-4504-A1E2-3B05FEFE1CCD}"/>
            </a:ext>
          </a:extLst>
        </xdr:cNvPr>
        <xdr:cNvSpPr txBox="1"/>
      </xdr:nvSpPr>
      <xdr:spPr>
        <a:xfrm>
          <a:off x="17001567" y="1026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718" name="n_4aveValue【学校施設】&#10;一人当たり面積">
          <a:extLst>
            <a:ext uri="{FF2B5EF4-FFF2-40B4-BE49-F238E27FC236}">
              <a16:creationId xmlns:a16="http://schemas.microsoft.com/office/drawing/2014/main" id="{E3401AC8-8FB3-41DB-AACA-CD3D6757D57D}"/>
            </a:ext>
          </a:extLst>
        </xdr:cNvPr>
        <xdr:cNvSpPr txBox="1"/>
      </xdr:nvSpPr>
      <xdr:spPr>
        <a:xfrm>
          <a:off x="1622686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64330</xdr:rowOff>
    </xdr:from>
    <xdr:ext cx="469744" cy="259045"/>
    <xdr:sp macro="" textlink="">
      <xdr:nvSpPr>
        <xdr:cNvPr id="719" name="n_1mainValue【学校施設】&#10;一人当たり面積">
          <a:extLst>
            <a:ext uri="{FF2B5EF4-FFF2-40B4-BE49-F238E27FC236}">
              <a16:creationId xmlns:a16="http://schemas.microsoft.com/office/drawing/2014/main" id="{282E8046-3534-46D7-8A70-8A31F2F67329}"/>
            </a:ext>
          </a:extLst>
        </xdr:cNvPr>
        <xdr:cNvSpPr txBox="1"/>
      </xdr:nvSpPr>
      <xdr:spPr>
        <a:xfrm>
          <a:off x="18561127" y="1062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20" name="n_2mainValue【学校施設】&#10;一人当たり面積">
          <a:extLst>
            <a:ext uri="{FF2B5EF4-FFF2-40B4-BE49-F238E27FC236}">
              <a16:creationId xmlns:a16="http://schemas.microsoft.com/office/drawing/2014/main" id="{4BE63107-1981-4C5D-8ECD-8BD1F875EBEA}"/>
            </a:ext>
          </a:extLst>
        </xdr:cNvPr>
        <xdr:cNvSpPr txBox="1"/>
      </xdr:nvSpPr>
      <xdr:spPr>
        <a:xfrm>
          <a:off x="1777626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79874</xdr:rowOff>
    </xdr:from>
    <xdr:ext cx="469744" cy="259045"/>
    <xdr:sp macro="" textlink="">
      <xdr:nvSpPr>
        <xdr:cNvPr id="721" name="n_3mainValue【学校施設】&#10;一人当たり面積">
          <a:extLst>
            <a:ext uri="{FF2B5EF4-FFF2-40B4-BE49-F238E27FC236}">
              <a16:creationId xmlns:a16="http://schemas.microsoft.com/office/drawing/2014/main" id="{39138D72-0537-4B31-B9F0-81179D02546E}"/>
            </a:ext>
          </a:extLst>
        </xdr:cNvPr>
        <xdr:cNvSpPr txBox="1"/>
      </xdr:nvSpPr>
      <xdr:spPr>
        <a:xfrm>
          <a:off x="17001567" y="1064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88561</xdr:rowOff>
    </xdr:from>
    <xdr:ext cx="469744" cy="259045"/>
    <xdr:sp macro="" textlink="">
      <xdr:nvSpPr>
        <xdr:cNvPr id="722" name="n_4mainValue【学校施設】&#10;一人当たり面積">
          <a:extLst>
            <a:ext uri="{FF2B5EF4-FFF2-40B4-BE49-F238E27FC236}">
              <a16:creationId xmlns:a16="http://schemas.microsoft.com/office/drawing/2014/main" id="{C46D041D-3C4A-4591-BFDA-40FB4EEB0377}"/>
            </a:ext>
          </a:extLst>
        </xdr:cNvPr>
        <xdr:cNvSpPr txBox="1"/>
      </xdr:nvSpPr>
      <xdr:spPr>
        <a:xfrm>
          <a:off x="16226867" y="1064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E2A749DF-DB32-4603-AC21-ADFB7BF7984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18FBF4CC-ED45-47E2-AEF9-2D4ED7B0A6F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89672E43-4564-4550-9BDE-E13C308AE6D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E46AD5E-FC71-4C28-B423-D7680EAE4A5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1CDEC7C4-E7E7-4C45-B269-3B2C6691247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C9FF55E-0A98-48AF-B67A-70A794940A4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3EAA5099-6A04-4295-B23A-BBF487CB9D7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786EE26B-375D-4350-8B56-97E940CA4CB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C976D72A-34D6-4BB9-B7FA-65B756D98196}"/>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E642BC90-4370-4505-BB95-D1C782BD248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E2F02713-9B43-4067-899E-CA7F2E47399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DB5DF56B-362D-4127-AA24-424B26AAD67C}"/>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5FA3D26C-95B0-4CD2-B5AF-63A2C604D35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106E8C22-1D6E-4539-BE73-74F218DE60A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7BA3AFE5-2FF0-449B-A515-28199AF7CE46}"/>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ACA390A5-6E83-4040-B732-B87241042E14}"/>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C41508CF-4C2A-4FF4-A4AD-EF5ABA955D55}"/>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FF358A45-0357-419A-92C7-ED7E7F98617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026204DC-C053-47A2-8620-E21154593ACB}"/>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9D6B2F85-2724-4A94-AF38-9912518FCC6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DF657206-0DFE-4D16-800C-622D93376CC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B68A5FD9-D6B9-4D8E-8423-A6768673BF23}"/>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74FC1675-966F-4766-95FE-057BEBD9CCD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EACFF578-3338-4EEE-B217-2B2BEB64138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E1C138AE-FE18-411D-9ECD-263F5D82078E}"/>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28A594EB-8940-415A-B591-0CF5047B44E1}"/>
            </a:ext>
          </a:extLst>
        </xdr:cNvPr>
        <xdr:cNvCxnSpPr/>
      </xdr:nvCxnSpPr>
      <xdr:spPr>
        <a:xfrm flipV="1">
          <a:off x="14375764" y="1304271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D3C16B1F-93D7-4CDC-B06A-400E891DD977}"/>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4DD145E8-47FB-4A31-80CF-6C5A5D7CEE1B}"/>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1" name="【児童館】&#10;有形固定資産減価償却率最大値テキスト">
          <a:extLst>
            <a:ext uri="{FF2B5EF4-FFF2-40B4-BE49-F238E27FC236}">
              <a16:creationId xmlns:a16="http://schemas.microsoft.com/office/drawing/2014/main" id="{292C5064-0156-425F-AF61-4D23CF1318C0}"/>
            </a:ext>
          </a:extLst>
        </xdr:cNvPr>
        <xdr:cNvSpPr txBox="1"/>
      </xdr:nvSpPr>
      <xdr:spPr>
        <a:xfrm>
          <a:off x="14414500" y="128217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2" name="直線コネクタ 751">
          <a:extLst>
            <a:ext uri="{FF2B5EF4-FFF2-40B4-BE49-F238E27FC236}">
              <a16:creationId xmlns:a16="http://schemas.microsoft.com/office/drawing/2014/main" id="{678E1402-DBA0-40A1-A810-F8CD68C98977}"/>
            </a:ext>
          </a:extLst>
        </xdr:cNvPr>
        <xdr:cNvCxnSpPr/>
      </xdr:nvCxnSpPr>
      <xdr:spPr>
        <a:xfrm>
          <a:off x="14287500" y="13042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753" name="【児童館】&#10;有形固定資産減価償却率平均値テキスト">
          <a:extLst>
            <a:ext uri="{FF2B5EF4-FFF2-40B4-BE49-F238E27FC236}">
              <a16:creationId xmlns:a16="http://schemas.microsoft.com/office/drawing/2014/main" id="{D61B4003-B6F5-4750-B2BF-DF36A36FA220}"/>
            </a:ext>
          </a:extLst>
        </xdr:cNvPr>
        <xdr:cNvSpPr txBox="1"/>
      </xdr:nvSpPr>
      <xdr:spPr>
        <a:xfrm>
          <a:off x="14414500" y="13672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4" name="フローチャート: 判断 753">
          <a:extLst>
            <a:ext uri="{FF2B5EF4-FFF2-40B4-BE49-F238E27FC236}">
              <a16:creationId xmlns:a16="http://schemas.microsoft.com/office/drawing/2014/main" id="{5A447CDE-D77D-44DC-B046-8AA19B04920C}"/>
            </a:ext>
          </a:extLst>
        </xdr:cNvPr>
        <xdr:cNvSpPr/>
      </xdr:nvSpPr>
      <xdr:spPr>
        <a:xfrm>
          <a:off x="14325600" y="1381705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5" name="フローチャート: 判断 754">
          <a:extLst>
            <a:ext uri="{FF2B5EF4-FFF2-40B4-BE49-F238E27FC236}">
              <a16:creationId xmlns:a16="http://schemas.microsoft.com/office/drawing/2014/main" id="{B255632B-78F4-45CC-B8E8-6710FC902778}"/>
            </a:ext>
          </a:extLst>
        </xdr:cNvPr>
        <xdr:cNvSpPr/>
      </xdr:nvSpPr>
      <xdr:spPr>
        <a:xfrm>
          <a:off x="13578840" y="137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6" name="フローチャート: 判断 755">
          <a:extLst>
            <a:ext uri="{FF2B5EF4-FFF2-40B4-BE49-F238E27FC236}">
              <a16:creationId xmlns:a16="http://schemas.microsoft.com/office/drawing/2014/main" id="{984D5C3C-F642-45A4-979F-6544FE26387F}"/>
            </a:ext>
          </a:extLst>
        </xdr:cNvPr>
        <xdr:cNvSpPr/>
      </xdr:nvSpPr>
      <xdr:spPr>
        <a:xfrm>
          <a:off x="12804140" y="1377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7" name="フローチャート: 判断 756">
          <a:extLst>
            <a:ext uri="{FF2B5EF4-FFF2-40B4-BE49-F238E27FC236}">
              <a16:creationId xmlns:a16="http://schemas.microsoft.com/office/drawing/2014/main" id="{B87E26B2-4843-400B-92AF-1AECD6606DEB}"/>
            </a:ext>
          </a:extLst>
        </xdr:cNvPr>
        <xdr:cNvSpPr/>
      </xdr:nvSpPr>
      <xdr:spPr>
        <a:xfrm>
          <a:off x="12029440" y="137925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758" name="フローチャート: 判断 757">
          <a:extLst>
            <a:ext uri="{FF2B5EF4-FFF2-40B4-BE49-F238E27FC236}">
              <a16:creationId xmlns:a16="http://schemas.microsoft.com/office/drawing/2014/main" id="{7546DE43-4808-4774-A5C8-F9E0B4EBF226}"/>
            </a:ext>
          </a:extLst>
        </xdr:cNvPr>
        <xdr:cNvSpPr/>
      </xdr:nvSpPr>
      <xdr:spPr>
        <a:xfrm>
          <a:off x="11231880" y="140026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E03A84D-DEFE-497A-B253-361EF5809B6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CE53CB9-20BF-46F5-8947-8E816978F06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52028BE-19A0-44D5-ABD3-1A17705B1C0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EB5E038-6A5B-4EE4-96E2-6A511C0FAAA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BDF67A5-502B-452A-B8B5-5928B495D82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139156</xdr:rowOff>
    </xdr:from>
    <xdr:to>
      <xdr:col>85</xdr:col>
      <xdr:colOff>177800</xdr:colOff>
      <xdr:row>86</xdr:row>
      <xdr:rowOff>69306</xdr:rowOff>
    </xdr:to>
    <xdr:sp macro="" textlink="">
      <xdr:nvSpPr>
        <xdr:cNvPr id="764" name="楕円 763">
          <a:extLst>
            <a:ext uri="{FF2B5EF4-FFF2-40B4-BE49-F238E27FC236}">
              <a16:creationId xmlns:a16="http://schemas.microsoft.com/office/drawing/2014/main" id="{30AC27D1-10AA-4DAA-9A49-2B17741E40C3}"/>
            </a:ext>
          </a:extLst>
        </xdr:cNvPr>
        <xdr:cNvSpPr/>
      </xdr:nvSpPr>
      <xdr:spPr>
        <a:xfrm>
          <a:off x="14325600" y="1438855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117583</xdr:rowOff>
    </xdr:from>
    <xdr:ext cx="405111" cy="259045"/>
    <xdr:sp macro="" textlink="">
      <xdr:nvSpPr>
        <xdr:cNvPr id="765" name="【児童館】&#10;有形固定資産減価償却率該当値テキスト">
          <a:extLst>
            <a:ext uri="{FF2B5EF4-FFF2-40B4-BE49-F238E27FC236}">
              <a16:creationId xmlns:a16="http://schemas.microsoft.com/office/drawing/2014/main" id="{776FC25C-6765-4519-8847-C6C344B278B3}"/>
            </a:ext>
          </a:extLst>
        </xdr:cNvPr>
        <xdr:cNvSpPr txBox="1"/>
      </xdr:nvSpPr>
      <xdr:spPr>
        <a:xfrm>
          <a:off x="14414500" y="1436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106499</xdr:rowOff>
    </xdr:from>
    <xdr:to>
      <xdr:col>81</xdr:col>
      <xdr:colOff>101600</xdr:colOff>
      <xdr:row>86</xdr:row>
      <xdr:rowOff>36649</xdr:rowOff>
    </xdr:to>
    <xdr:sp macro="" textlink="">
      <xdr:nvSpPr>
        <xdr:cNvPr id="766" name="楕円 765">
          <a:extLst>
            <a:ext uri="{FF2B5EF4-FFF2-40B4-BE49-F238E27FC236}">
              <a16:creationId xmlns:a16="http://schemas.microsoft.com/office/drawing/2014/main" id="{3BC0979D-752C-4A7C-9600-D74DE649D1A1}"/>
            </a:ext>
          </a:extLst>
        </xdr:cNvPr>
        <xdr:cNvSpPr/>
      </xdr:nvSpPr>
      <xdr:spPr>
        <a:xfrm>
          <a:off x="13578840" y="143558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157299</xdr:rowOff>
    </xdr:from>
    <xdr:to>
      <xdr:col>85</xdr:col>
      <xdr:colOff>127000</xdr:colOff>
      <xdr:row>86</xdr:row>
      <xdr:rowOff>18506</xdr:rowOff>
    </xdr:to>
    <xdr:cxnSp macro="">
      <xdr:nvCxnSpPr>
        <xdr:cNvPr id="767" name="直線コネクタ 766">
          <a:extLst>
            <a:ext uri="{FF2B5EF4-FFF2-40B4-BE49-F238E27FC236}">
              <a16:creationId xmlns:a16="http://schemas.microsoft.com/office/drawing/2014/main" id="{88A92F61-EA94-4650-B845-833BFD484E41}"/>
            </a:ext>
          </a:extLst>
        </xdr:cNvPr>
        <xdr:cNvCxnSpPr/>
      </xdr:nvCxnSpPr>
      <xdr:spPr>
        <a:xfrm>
          <a:off x="13629640" y="14406699"/>
          <a:ext cx="74676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73842</xdr:rowOff>
    </xdr:from>
    <xdr:to>
      <xdr:col>76</xdr:col>
      <xdr:colOff>165100</xdr:colOff>
      <xdr:row>86</xdr:row>
      <xdr:rowOff>3992</xdr:rowOff>
    </xdr:to>
    <xdr:sp macro="" textlink="">
      <xdr:nvSpPr>
        <xdr:cNvPr id="768" name="楕円 767">
          <a:extLst>
            <a:ext uri="{FF2B5EF4-FFF2-40B4-BE49-F238E27FC236}">
              <a16:creationId xmlns:a16="http://schemas.microsoft.com/office/drawing/2014/main" id="{2D0274E2-101C-4F34-8478-88D784D457ED}"/>
            </a:ext>
          </a:extLst>
        </xdr:cNvPr>
        <xdr:cNvSpPr/>
      </xdr:nvSpPr>
      <xdr:spPr>
        <a:xfrm>
          <a:off x="12804140" y="143232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124642</xdr:rowOff>
    </xdr:from>
    <xdr:to>
      <xdr:col>81</xdr:col>
      <xdr:colOff>50800</xdr:colOff>
      <xdr:row>85</xdr:row>
      <xdr:rowOff>157299</xdr:rowOff>
    </xdr:to>
    <xdr:cxnSp macro="">
      <xdr:nvCxnSpPr>
        <xdr:cNvPr id="769" name="直線コネクタ 768">
          <a:extLst>
            <a:ext uri="{FF2B5EF4-FFF2-40B4-BE49-F238E27FC236}">
              <a16:creationId xmlns:a16="http://schemas.microsoft.com/office/drawing/2014/main" id="{00A5235A-5376-4CA4-9727-82F377F53690}"/>
            </a:ext>
          </a:extLst>
        </xdr:cNvPr>
        <xdr:cNvCxnSpPr/>
      </xdr:nvCxnSpPr>
      <xdr:spPr>
        <a:xfrm>
          <a:off x="12854940" y="1437404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41184</xdr:rowOff>
    </xdr:from>
    <xdr:to>
      <xdr:col>72</xdr:col>
      <xdr:colOff>38100</xdr:colOff>
      <xdr:row>85</xdr:row>
      <xdr:rowOff>142784</xdr:rowOff>
    </xdr:to>
    <xdr:sp macro="" textlink="">
      <xdr:nvSpPr>
        <xdr:cNvPr id="770" name="楕円 769">
          <a:extLst>
            <a:ext uri="{FF2B5EF4-FFF2-40B4-BE49-F238E27FC236}">
              <a16:creationId xmlns:a16="http://schemas.microsoft.com/office/drawing/2014/main" id="{B3249542-963B-44DE-B4C7-C6257CD114BE}"/>
            </a:ext>
          </a:extLst>
        </xdr:cNvPr>
        <xdr:cNvSpPr/>
      </xdr:nvSpPr>
      <xdr:spPr>
        <a:xfrm>
          <a:off x="12029440" y="142905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91984</xdr:rowOff>
    </xdr:from>
    <xdr:to>
      <xdr:col>76</xdr:col>
      <xdr:colOff>114300</xdr:colOff>
      <xdr:row>85</xdr:row>
      <xdr:rowOff>124642</xdr:rowOff>
    </xdr:to>
    <xdr:cxnSp macro="">
      <xdr:nvCxnSpPr>
        <xdr:cNvPr id="771" name="直線コネクタ 770">
          <a:extLst>
            <a:ext uri="{FF2B5EF4-FFF2-40B4-BE49-F238E27FC236}">
              <a16:creationId xmlns:a16="http://schemas.microsoft.com/office/drawing/2014/main" id="{8FB12FBA-2CEA-4380-B7F9-93D680F4010B}"/>
            </a:ext>
          </a:extLst>
        </xdr:cNvPr>
        <xdr:cNvCxnSpPr/>
      </xdr:nvCxnSpPr>
      <xdr:spPr>
        <a:xfrm>
          <a:off x="12072620" y="14341384"/>
          <a:ext cx="78232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8527</xdr:rowOff>
    </xdr:from>
    <xdr:to>
      <xdr:col>67</xdr:col>
      <xdr:colOff>101600</xdr:colOff>
      <xdr:row>85</xdr:row>
      <xdr:rowOff>110127</xdr:rowOff>
    </xdr:to>
    <xdr:sp macro="" textlink="">
      <xdr:nvSpPr>
        <xdr:cNvPr id="772" name="楕円 771">
          <a:extLst>
            <a:ext uri="{FF2B5EF4-FFF2-40B4-BE49-F238E27FC236}">
              <a16:creationId xmlns:a16="http://schemas.microsoft.com/office/drawing/2014/main" id="{A02C3040-7DEA-45F2-81B7-B4E8791C7472}"/>
            </a:ext>
          </a:extLst>
        </xdr:cNvPr>
        <xdr:cNvSpPr/>
      </xdr:nvSpPr>
      <xdr:spPr>
        <a:xfrm>
          <a:off x="11231880" y="1425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59327</xdr:rowOff>
    </xdr:from>
    <xdr:to>
      <xdr:col>71</xdr:col>
      <xdr:colOff>177800</xdr:colOff>
      <xdr:row>85</xdr:row>
      <xdr:rowOff>91984</xdr:rowOff>
    </xdr:to>
    <xdr:cxnSp macro="">
      <xdr:nvCxnSpPr>
        <xdr:cNvPr id="773" name="直線コネクタ 772">
          <a:extLst>
            <a:ext uri="{FF2B5EF4-FFF2-40B4-BE49-F238E27FC236}">
              <a16:creationId xmlns:a16="http://schemas.microsoft.com/office/drawing/2014/main" id="{3DC4F5C7-0E2A-41E7-8D1E-1DBA88D44872}"/>
            </a:ext>
          </a:extLst>
        </xdr:cNvPr>
        <xdr:cNvCxnSpPr/>
      </xdr:nvCxnSpPr>
      <xdr:spPr>
        <a:xfrm>
          <a:off x="11282680" y="14308727"/>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774" name="n_1aveValue【児童館】&#10;有形固定資産減価償却率">
          <a:extLst>
            <a:ext uri="{FF2B5EF4-FFF2-40B4-BE49-F238E27FC236}">
              <a16:creationId xmlns:a16="http://schemas.microsoft.com/office/drawing/2014/main" id="{00115914-1EFF-4487-8CC4-E04BC30A382C}"/>
            </a:ext>
          </a:extLst>
        </xdr:cNvPr>
        <xdr:cNvSpPr txBox="1"/>
      </xdr:nvSpPr>
      <xdr:spPr>
        <a:xfrm>
          <a:off x="13437244" y="1357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775" name="n_2aveValue【児童館】&#10;有形固定資産減価償却率">
          <a:extLst>
            <a:ext uri="{FF2B5EF4-FFF2-40B4-BE49-F238E27FC236}">
              <a16:creationId xmlns:a16="http://schemas.microsoft.com/office/drawing/2014/main" id="{0AFABAD2-B427-46A2-91EA-D05F866136CA}"/>
            </a:ext>
          </a:extLst>
        </xdr:cNvPr>
        <xdr:cNvSpPr txBox="1"/>
      </xdr:nvSpPr>
      <xdr:spPr>
        <a:xfrm>
          <a:off x="12675244" y="1355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776" name="n_3aveValue【児童館】&#10;有形固定資産減価償却率">
          <a:extLst>
            <a:ext uri="{FF2B5EF4-FFF2-40B4-BE49-F238E27FC236}">
              <a16:creationId xmlns:a16="http://schemas.microsoft.com/office/drawing/2014/main" id="{9C9A29E3-E4D6-4062-B433-15C5E25029F6}"/>
            </a:ext>
          </a:extLst>
        </xdr:cNvPr>
        <xdr:cNvSpPr txBox="1"/>
      </xdr:nvSpPr>
      <xdr:spPr>
        <a:xfrm>
          <a:off x="119005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35214</xdr:rowOff>
    </xdr:from>
    <xdr:ext cx="405111" cy="259045"/>
    <xdr:sp macro="" textlink="">
      <xdr:nvSpPr>
        <xdr:cNvPr id="777" name="n_4aveValue【児童館】&#10;有形固定資産減価償却率">
          <a:extLst>
            <a:ext uri="{FF2B5EF4-FFF2-40B4-BE49-F238E27FC236}">
              <a16:creationId xmlns:a16="http://schemas.microsoft.com/office/drawing/2014/main" id="{69880EF0-C83F-4B0A-A614-44BA188E2784}"/>
            </a:ext>
          </a:extLst>
        </xdr:cNvPr>
        <xdr:cNvSpPr txBox="1"/>
      </xdr:nvSpPr>
      <xdr:spPr>
        <a:xfrm>
          <a:off x="11102984" y="13781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27776</xdr:rowOff>
    </xdr:from>
    <xdr:ext cx="405111" cy="259045"/>
    <xdr:sp macro="" textlink="">
      <xdr:nvSpPr>
        <xdr:cNvPr id="778" name="n_1mainValue【児童館】&#10;有形固定資産減価償却率">
          <a:extLst>
            <a:ext uri="{FF2B5EF4-FFF2-40B4-BE49-F238E27FC236}">
              <a16:creationId xmlns:a16="http://schemas.microsoft.com/office/drawing/2014/main" id="{719431C9-EC05-40AE-9030-1EE00CD640FD}"/>
            </a:ext>
          </a:extLst>
        </xdr:cNvPr>
        <xdr:cNvSpPr txBox="1"/>
      </xdr:nvSpPr>
      <xdr:spPr>
        <a:xfrm>
          <a:off x="13437244" y="1444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166569</xdr:rowOff>
    </xdr:from>
    <xdr:ext cx="405111" cy="259045"/>
    <xdr:sp macro="" textlink="">
      <xdr:nvSpPr>
        <xdr:cNvPr id="779" name="n_2mainValue【児童館】&#10;有形固定資産減価償却率">
          <a:extLst>
            <a:ext uri="{FF2B5EF4-FFF2-40B4-BE49-F238E27FC236}">
              <a16:creationId xmlns:a16="http://schemas.microsoft.com/office/drawing/2014/main" id="{24116E49-B4F8-41D5-A497-D630E2BCE9CB}"/>
            </a:ext>
          </a:extLst>
        </xdr:cNvPr>
        <xdr:cNvSpPr txBox="1"/>
      </xdr:nvSpPr>
      <xdr:spPr>
        <a:xfrm>
          <a:off x="12675244" y="1441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133911</xdr:rowOff>
    </xdr:from>
    <xdr:ext cx="405111" cy="259045"/>
    <xdr:sp macro="" textlink="">
      <xdr:nvSpPr>
        <xdr:cNvPr id="780" name="n_3mainValue【児童館】&#10;有形固定資産減価償却率">
          <a:extLst>
            <a:ext uri="{FF2B5EF4-FFF2-40B4-BE49-F238E27FC236}">
              <a16:creationId xmlns:a16="http://schemas.microsoft.com/office/drawing/2014/main" id="{F3F1E55F-F0C0-40F3-8D19-2E51E5A161CD}"/>
            </a:ext>
          </a:extLst>
        </xdr:cNvPr>
        <xdr:cNvSpPr txBox="1"/>
      </xdr:nvSpPr>
      <xdr:spPr>
        <a:xfrm>
          <a:off x="11900544" y="1438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101254</xdr:rowOff>
    </xdr:from>
    <xdr:ext cx="405111" cy="259045"/>
    <xdr:sp macro="" textlink="">
      <xdr:nvSpPr>
        <xdr:cNvPr id="781" name="n_4mainValue【児童館】&#10;有形固定資産減価償却率">
          <a:extLst>
            <a:ext uri="{FF2B5EF4-FFF2-40B4-BE49-F238E27FC236}">
              <a16:creationId xmlns:a16="http://schemas.microsoft.com/office/drawing/2014/main" id="{7C7236F9-BF45-4A38-9FB3-099BD6F3F324}"/>
            </a:ext>
          </a:extLst>
        </xdr:cNvPr>
        <xdr:cNvSpPr txBox="1"/>
      </xdr:nvSpPr>
      <xdr:spPr>
        <a:xfrm>
          <a:off x="11102984" y="14350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B1AF3C21-BB33-4182-BCBA-68FF3E21784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FDC9362-D5FE-4685-89AB-6CE629C2FE0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4A5A42E5-4BEF-48D3-9231-65D093B00A9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B0FD8F0-528D-4A6F-B3CF-D295C98E671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A2BEC14-76E2-4302-B51D-5967DEEFBF8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54A43E7E-7C87-4166-84E3-82D58B3078F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3DA8F8A-5B21-4DEC-9EDA-75FFB030F11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AC416511-5D8E-495E-A710-227A2B2D1B1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7EF8D99-C29D-4C4F-95E3-297351A44E2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B069966-61F2-45F0-91E3-9DE1D4183EE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59A5B26-1C19-48E9-98AF-B238EB143498}"/>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842534BF-7470-424D-B64B-51A8ABE038A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D94536E0-FE0E-4584-82A5-9227C6840786}"/>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51622CAA-1FE8-4C50-A075-CD17AC26D99B}"/>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BFD7789-058D-4EBE-B300-8556F225A7C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765F8B9A-AFFE-44D5-9626-42F2F9C5E12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783E7165-5AE6-49C4-9C99-2D512ABABD56}"/>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318536C6-5A01-43E6-B2C0-6F5E92967C4E}"/>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912FD7A6-770B-4C60-8ACE-FA9E9D1CDCE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1F239B16-0714-4327-8BC3-73A5E09F120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2B0AE908-DC98-4748-A08F-E684002B187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A5DAE72A-4AB2-440E-B84F-D0A6E67BCE89}"/>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F384C2DE-C543-4CDB-8404-10509478AA3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5" name="直線コネクタ 804">
          <a:extLst>
            <a:ext uri="{FF2B5EF4-FFF2-40B4-BE49-F238E27FC236}">
              <a16:creationId xmlns:a16="http://schemas.microsoft.com/office/drawing/2014/main" id="{276A51FA-121B-4BCC-83E8-B2DB4165049D}"/>
            </a:ext>
          </a:extLst>
        </xdr:cNvPr>
        <xdr:cNvCxnSpPr/>
      </xdr:nvCxnSpPr>
      <xdr:spPr>
        <a:xfrm flipV="1">
          <a:off x="19509104" y="1313307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6" name="【児童館】&#10;一人当たり面積最小値テキスト">
          <a:extLst>
            <a:ext uri="{FF2B5EF4-FFF2-40B4-BE49-F238E27FC236}">
              <a16:creationId xmlns:a16="http://schemas.microsoft.com/office/drawing/2014/main" id="{B0CB082A-8DCD-4976-9533-3563C2D6037F}"/>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7" name="直線コネクタ 806">
          <a:extLst>
            <a:ext uri="{FF2B5EF4-FFF2-40B4-BE49-F238E27FC236}">
              <a16:creationId xmlns:a16="http://schemas.microsoft.com/office/drawing/2014/main" id="{D0A0C7D7-8844-4E9E-9643-BECBD9D0F5DB}"/>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8" name="【児童館】&#10;一人当たり面積最大値テキスト">
          <a:extLst>
            <a:ext uri="{FF2B5EF4-FFF2-40B4-BE49-F238E27FC236}">
              <a16:creationId xmlns:a16="http://schemas.microsoft.com/office/drawing/2014/main" id="{02B720DA-1B2A-4503-BBC2-B0475373DE5B}"/>
            </a:ext>
          </a:extLst>
        </xdr:cNvPr>
        <xdr:cNvSpPr txBox="1"/>
      </xdr:nvSpPr>
      <xdr:spPr>
        <a:xfrm>
          <a:off x="19547840" y="1291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9" name="直線コネクタ 808">
          <a:extLst>
            <a:ext uri="{FF2B5EF4-FFF2-40B4-BE49-F238E27FC236}">
              <a16:creationId xmlns:a16="http://schemas.microsoft.com/office/drawing/2014/main" id="{2CE819D6-320E-4496-AAF9-66ABE01F2BD0}"/>
            </a:ext>
          </a:extLst>
        </xdr:cNvPr>
        <xdr:cNvCxnSpPr/>
      </xdr:nvCxnSpPr>
      <xdr:spPr>
        <a:xfrm>
          <a:off x="19443700" y="1313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0" name="【児童館】&#10;一人当たり面積平均値テキスト">
          <a:extLst>
            <a:ext uri="{FF2B5EF4-FFF2-40B4-BE49-F238E27FC236}">
              <a16:creationId xmlns:a16="http://schemas.microsoft.com/office/drawing/2014/main" id="{8AD23EC1-020F-4A23-A614-56C83A8FDAC6}"/>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1" name="フローチャート: 判断 810">
          <a:extLst>
            <a:ext uri="{FF2B5EF4-FFF2-40B4-BE49-F238E27FC236}">
              <a16:creationId xmlns:a16="http://schemas.microsoft.com/office/drawing/2014/main" id="{B6BC2921-5F5A-41D5-8665-C0A313E5BC82}"/>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2" name="フローチャート: 判断 811">
          <a:extLst>
            <a:ext uri="{FF2B5EF4-FFF2-40B4-BE49-F238E27FC236}">
              <a16:creationId xmlns:a16="http://schemas.microsoft.com/office/drawing/2014/main" id="{1256ED95-57EB-4093-8648-41C5D6C12081}"/>
            </a:ext>
          </a:extLst>
        </xdr:cNvPr>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3" name="フローチャート: 判断 812">
          <a:extLst>
            <a:ext uri="{FF2B5EF4-FFF2-40B4-BE49-F238E27FC236}">
              <a16:creationId xmlns:a16="http://schemas.microsoft.com/office/drawing/2014/main" id="{7D61DDB7-BFBC-4613-97F9-568A25D601FD}"/>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4" name="フローチャート: 判断 813">
          <a:extLst>
            <a:ext uri="{FF2B5EF4-FFF2-40B4-BE49-F238E27FC236}">
              <a16:creationId xmlns:a16="http://schemas.microsoft.com/office/drawing/2014/main" id="{FBFAFD0C-7284-4048-91D0-600CBDC3621E}"/>
            </a:ext>
          </a:extLst>
        </xdr:cNvPr>
        <xdr:cNvSpPr/>
      </xdr:nvSpPr>
      <xdr:spPr>
        <a:xfrm>
          <a:off x="17162780" y="14053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5" name="フローチャート: 判断 814">
          <a:extLst>
            <a:ext uri="{FF2B5EF4-FFF2-40B4-BE49-F238E27FC236}">
              <a16:creationId xmlns:a16="http://schemas.microsoft.com/office/drawing/2014/main" id="{D0F48358-2068-4712-9812-C43154A58406}"/>
            </a:ext>
          </a:extLst>
        </xdr:cNvPr>
        <xdr:cNvSpPr/>
      </xdr:nvSpPr>
      <xdr:spPr>
        <a:xfrm>
          <a:off x="1638808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6E57059-C2B7-4DA4-B668-B343F551E96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10BB4190-D3F3-489C-9A48-D4D91F1B6E8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AEFB394-5BA4-4AB5-815B-46D81CCEE62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40FDD75-D142-40E3-AC8A-140C960C736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F0C7B22-48DF-40F1-BF7C-4E1F3D24E17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821" name="楕円 820">
          <a:extLst>
            <a:ext uri="{FF2B5EF4-FFF2-40B4-BE49-F238E27FC236}">
              <a16:creationId xmlns:a16="http://schemas.microsoft.com/office/drawing/2014/main" id="{DAC10976-596F-4A86-8FEF-F27EFA2BCE34}"/>
            </a:ext>
          </a:extLst>
        </xdr:cNvPr>
        <xdr:cNvSpPr/>
      </xdr:nvSpPr>
      <xdr:spPr>
        <a:xfrm>
          <a:off x="1945894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22" name="【児童館】&#10;一人当たり面積該当値テキスト">
          <a:extLst>
            <a:ext uri="{FF2B5EF4-FFF2-40B4-BE49-F238E27FC236}">
              <a16:creationId xmlns:a16="http://schemas.microsoft.com/office/drawing/2014/main" id="{6CB87CFC-A79F-4018-8BDC-9733523FC980}"/>
            </a:ext>
          </a:extLst>
        </xdr:cNvPr>
        <xdr:cNvSpPr txBox="1"/>
      </xdr:nvSpPr>
      <xdr:spPr>
        <a:xfrm>
          <a:off x="1954784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823" name="楕円 822">
          <a:extLst>
            <a:ext uri="{FF2B5EF4-FFF2-40B4-BE49-F238E27FC236}">
              <a16:creationId xmlns:a16="http://schemas.microsoft.com/office/drawing/2014/main" id="{298CC235-0235-432B-9BC4-C1B54B6B78D0}"/>
            </a:ext>
          </a:extLst>
        </xdr:cNvPr>
        <xdr:cNvSpPr/>
      </xdr:nvSpPr>
      <xdr:spPr>
        <a:xfrm>
          <a:off x="1873504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824" name="直線コネクタ 823">
          <a:extLst>
            <a:ext uri="{FF2B5EF4-FFF2-40B4-BE49-F238E27FC236}">
              <a16:creationId xmlns:a16="http://schemas.microsoft.com/office/drawing/2014/main" id="{FD8533C3-2850-4EF0-89FA-4A9FFC4DBA0C}"/>
            </a:ext>
          </a:extLst>
        </xdr:cNvPr>
        <xdr:cNvCxnSpPr/>
      </xdr:nvCxnSpPr>
      <xdr:spPr>
        <a:xfrm>
          <a:off x="18778220" y="144170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825" name="楕円 824">
          <a:extLst>
            <a:ext uri="{FF2B5EF4-FFF2-40B4-BE49-F238E27FC236}">
              <a16:creationId xmlns:a16="http://schemas.microsoft.com/office/drawing/2014/main" id="{D4F96757-37E2-4C94-B72A-258920DCA0C9}"/>
            </a:ext>
          </a:extLst>
        </xdr:cNvPr>
        <xdr:cNvSpPr/>
      </xdr:nvSpPr>
      <xdr:spPr>
        <a:xfrm>
          <a:off x="179374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826" name="直線コネクタ 825">
          <a:extLst>
            <a:ext uri="{FF2B5EF4-FFF2-40B4-BE49-F238E27FC236}">
              <a16:creationId xmlns:a16="http://schemas.microsoft.com/office/drawing/2014/main" id="{2C21D6DF-2ED0-4226-9436-1F8816F749FE}"/>
            </a:ext>
          </a:extLst>
        </xdr:cNvPr>
        <xdr:cNvCxnSpPr/>
      </xdr:nvCxnSpPr>
      <xdr:spPr>
        <a:xfrm>
          <a:off x="17988280" y="14417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827" name="楕円 826">
          <a:extLst>
            <a:ext uri="{FF2B5EF4-FFF2-40B4-BE49-F238E27FC236}">
              <a16:creationId xmlns:a16="http://schemas.microsoft.com/office/drawing/2014/main" id="{E49971BC-8ED1-4974-8F13-B5FA347B4AFC}"/>
            </a:ext>
          </a:extLst>
        </xdr:cNvPr>
        <xdr:cNvSpPr/>
      </xdr:nvSpPr>
      <xdr:spPr>
        <a:xfrm>
          <a:off x="171627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828" name="直線コネクタ 827">
          <a:extLst>
            <a:ext uri="{FF2B5EF4-FFF2-40B4-BE49-F238E27FC236}">
              <a16:creationId xmlns:a16="http://schemas.microsoft.com/office/drawing/2014/main" id="{0DA05B5B-4DDA-4518-9BE4-141F4F75DB90}"/>
            </a:ext>
          </a:extLst>
        </xdr:cNvPr>
        <xdr:cNvCxnSpPr/>
      </xdr:nvCxnSpPr>
      <xdr:spPr>
        <a:xfrm>
          <a:off x="17213580" y="14417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829" name="楕円 828">
          <a:extLst>
            <a:ext uri="{FF2B5EF4-FFF2-40B4-BE49-F238E27FC236}">
              <a16:creationId xmlns:a16="http://schemas.microsoft.com/office/drawing/2014/main" id="{3BD92A69-425F-4A85-917A-6520AA1FCD08}"/>
            </a:ext>
          </a:extLst>
        </xdr:cNvPr>
        <xdr:cNvSpPr/>
      </xdr:nvSpPr>
      <xdr:spPr>
        <a:xfrm>
          <a:off x="1638808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830" name="直線コネクタ 829">
          <a:extLst>
            <a:ext uri="{FF2B5EF4-FFF2-40B4-BE49-F238E27FC236}">
              <a16:creationId xmlns:a16="http://schemas.microsoft.com/office/drawing/2014/main" id="{BE72A803-A562-4C66-85C6-E81B432CC427}"/>
            </a:ext>
          </a:extLst>
        </xdr:cNvPr>
        <xdr:cNvCxnSpPr/>
      </xdr:nvCxnSpPr>
      <xdr:spPr>
        <a:xfrm>
          <a:off x="16431260" y="144170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1" name="n_1aveValue【児童館】&#10;一人当たり面積">
          <a:extLst>
            <a:ext uri="{FF2B5EF4-FFF2-40B4-BE49-F238E27FC236}">
              <a16:creationId xmlns:a16="http://schemas.microsoft.com/office/drawing/2014/main" id="{E026F689-ABD5-4C38-A8DB-F6DE1C34AEE7}"/>
            </a:ext>
          </a:extLst>
        </xdr:cNvPr>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2" name="n_2aveValue【児童館】&#10;一人当たり面積">
          <a:extLst>
            <a:ext uri="{FF2B5EF4-FFF2-40B4-BE49-F238E27FC236}">
              <a16:creationId xmlns:a16="http://schemas.microsoft.com/office/drawing/2014/main" id="{28C928A9-BFEA-45C6-8895-C44C12C3363F}"/>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3" name="n_3aveValue【児童館】&#10;一人当たり面積">
          <a:extLst>
            <a:ext uri="{FF2B5EF4-FFF2-40B4-BE49-F238E27FC236}">
              <a16:creationId xmlns:a16="http://schemas.microsoft.com/office/drawing/2014/main" id="{180D1DBF-E8CB-4080-9744-508C7739BB77}"/>
            </a:ext>
          </a:extLst>
        </xdr:cNvPr>
        <xdr:cNvSpPr txBox="1"/>
      </xdr:nvSpPr>
      <xdr:spPr>
        <a:xfrm>
          <a:off x="17001567" y="1383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34" name="n_4aveValue【児童館】&#10;一人当たり面積">
          <a:extLst>
            <a:ext uri="{FF2B5EF4-FFF2-40B4-BE49-F238E27FC236}">
              <a16:creationId xmlns:a16="http://schemas.microsoft.com/office/drawing/2014/main" id="{4DB692A3-FC48-463C-A347-AEC6D39D36B2}"/>
            </a:ext>
          </a:extLst>
        </xdr:cNvPr>
        <xdr:cNvSpPr txBox="1"/>
      </xdr:nvSpPr>
      <xdr:spPr>
        <a:xfrm>
          <a:off x="162268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835" name="n_1mainValue【児童館】&#10;一人当たり面積">
          <a:extLst>
            <a:ext uri="{FF2B5EF4-FFF2-40B4-BE49-F238E27FC236}">
              <a16:creationId xmlns:a16="http://schemas.microsoft.com/office/drawing/2014/main" id="{2BCDB202-2C37-4834-942E-8C7E45DEAC5B}"/>
            </a:ext>
          </a:extLst>
        </xdr:cNvPr>
        <xdr:cNvSpPr txBox="1"/>
      </xdr:nvSpPr>
      <xdr:spPr>
        <a:xfrm>
          <a:off x="1856112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836" name="n_2mainValue【児童館】&#10;一人当たり面積">
          <a:extLst>
            <a:ext uri="{FF2B5EF4-FFF2-40B4-BE49-F238E27FC236}">
              <a16:creationId xmlns:a16="http://schemas.microsoft.com/office/drawing/2014/main" id="{21DA14D8-88A5-424D-AB9F-A3D8257B39C4}"/>
            </a:ext>
          </a:extLst>
        </xdr:cNvPr>
        <xdr:cNvSpPr txBox="1"/>
      </xdr:nvSpPr>
      <xdr:spPr>
        <a:xfrm>
          <a:off x="177762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837" name="n_3mainValue【児童館】&#10;一人当たり面積">
          <a:extLst>
            <a:ext uri="{FF2B5EF4-FFF2-40B4-BE49-F238E27FC236}">
              <a16:creationId xmlns:a16="http://schemas.microsoft.com/office/drawing/2014/main" id="{F94EA5D5-3123-408F-904F-1538DF71BA91}"/>
            </a:ext>
          </a:extLst>
        </xdr:cNvPr>
        <xdr:cNvSpPr txBox="1"/>
      </xdr:nvSpPr>
      <xdr:spPr>
        <a:xfrm>
          <a:off x="170015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838" name="n_4mainValue【児童館】&#10;一人当たり面積">
          <a:extLst>
            <a:ext uri="{FF2B5EF4-FFF2-40B4-BE49-F238E27FC236}">
              <a16:creationId xmlns:a16="http://schemas.microsoft.com/office/drawing/2014/main" id="{F9B9FD7D-383B-4A3E-9118-8B6E34CC12C5}"/>
            </a:ext>
          </a:extLst>
        </xdr:cNvPr>
        <xdr:cNvSpPr txBox="1"/>
      </xdr:nvSpPr>
      <xdr:spPr>
        <a:xfrm>
          <a:off x="162268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892CAF93-4D8E-45C6-BCE0-F06ECA0C046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C3ACC0DD-F25F-4148-B33B-CDC983DB343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6A6A0E5E-7289-4F7E-AA3B-9F03DD44DE2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958614A5-F57A-40B7-ACA0-A39A4DD86AB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75BE8764-046E-47B1-8B57-EADEF89BD848}"/>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910DBD38-758E-4F43-B616-B22CCBA4F23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77F4399-BBC2-4884-91CC-510B239C935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6B987BE6-BC8D-4B62-877B-8567A16D3AB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B7ADC49D-10DE-4AD6-9CA8-040C32454FA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AC053AC9-2BB9-4C70-976C-9A821A6835C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1DD621D7-ED07-4A5F-8929-7EF62773ABC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0" name="直線コネクタ 849">
          <a:extLst>
            <a:ext uri="{FF2B5EF4-FFF2-40B4-BE49-F238E27FC236}">
              <a16:creationId xmlns:a16="http://schemas.microsoft.com/office/drawing/2014/main" id="{804BD0BF-BFB7-456C-9B80-E84BE1A0B9FE}"/>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9B5BCACA-5B21-48EC-B48D-7E839843FBCB}"/>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2" name="直線コネクタ 851">
          <a:extLst>
            <a:ext uri="{FF2B5EF4-FFF2-40B4-BE49-F238E27FC236}">
              <a16:creationId xmlns:a16="http://schemas.microsoft.com/office/drawing/2014/main" id="{FCDE7B6D-474E-4840-9FEC-C0232F982BE4}"/>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3" name="テキスト ボックス 852">
          <a:extLst>
            <a:ext uri="{FF2B5EF4-FFF2-40B4-BE49-F238E27FC236}">
              <a16:creationId xmlns:a16="http://schemas.microsoft.com/office/drawing/2014/main" id="{D518B384-234D-40A8-8E7C-A223B5A72FCF}"/>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4" name="直線コネクタ 853">
          <a:extLst>
            <a:ext uri="{FF2B5EF4-FFF2-40B4-BE49-F238E27FC236}">
              <a16:creationId xmlns:a16="http://schemas.microsoft.com/office/drawing/2014/main" id="{516160B4-69EB-49D0-9C94-8E0F23DDDB5E}"/>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5" name="テキスト ボックス 854">
          <a:extLst>
            <a:ext uri="{FF2B5EF4-FFF2-40B4-BE49-F238E27FC236}">
              <a16:creationId xmlns:a16="http://schemas.microsoft.com/office/drawing/2014/main" id="{C1DE04AB-A781-47CF-855B-C4401764EFEA}"/>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6" name="直線コネクタ 855">
          <a:extLst>
            <a:ext uri="{FF2B5EF4-FFF2-40B4-BE49-F238E27FC236}">
              <a16:creationId xmlns:a16="http://schemas.microsoft.com/office/drawing/2014/main" id="{F077C6B1-217F-415C-8D83-CD3075118DEC}"/>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7" name="テキスト ボックス 856">
          <a:extLst>
            <a:ext uri="{FF2B5EF4-FFF2-40B4-BE49-F238E27FC236}">
              <a16:creationId xmlns:a16="http://schemas.microsoft.com/office/drawing/2014/main" id="{C35E9BC3-090A-4C18-9AC1-6BE0B6F4BFE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8" name="直線コネクタ 857">
          <a:extLst>
            <a:ext uri="{FF2B5EF4-FFF2-40B4-BE49-F238E27FC236}">
              <a16:creationId xmlns:a16="http://schemas.microsoft.com/office/drawing/2014/main" id="{0B5AF2D3-7C26-46A9-8588-16DE846DA40E}"/>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9" name="テキスト ボックス 858">
          <a:extLst>
            <a:ext uri="{FF2B5EF4-FFF2-40B4-BE49-F238E27FC236}">
              <a16:creationId xmlns:a16="http://schemas.microsoft.com/office/drawing/2014/main" id="{EA2C370A-052C-4524-8C3B-76271EEDBC0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0" name="直線コネクタ 859">
          <a:extLst>
            <a:ext uri="{FF2B5EF4-FFF2-40B4-BE49-F238E27FC236}">
              <a16:creationId xmlns:a16="http://schemas.microsoft.com/office/drawing/2014/main" id="{A43E3B0D-FAE7-4754-8842-72628052681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1" name="テキスト ボックス 860">
          <a:extLst>
            <a:ext uri="{FF2B5EF4-FFF2-40B4-BE49-F238E27FC236}">
              <a16:creationId xmlns:a16="http://schemas.microsoft.com/office/drawing/2014/main" id="{70031812-383E-474C-BA42-EF2AA65A2E4E}"/>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2" name="【公民館】&#10;有形固定資産減価償却率グラフ枠">
          <a:extLst>
            <a:ext uri="{FF2B5EF4-FFF2-40B4-BE49-F238E27FC236}">
              <a16:creationId xmlns:a16="http://schemas.microsoft.com/office/drawing/2014/main" id="{2E0E3F88-CF79-43B6-B098-91853BA1D3F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3" name="直線コネクタ 862">
          <a:extLst>
            <a:ext uri="{FF2B5EF4-FFF2-40B4-BE49-F238E27FC236}">
              <a16:creationId xmlns:a16="http://schemas.microsoft.com/office/drawing/2014/main" id="{98C2E9F5-3DA4-4161-A3C6-B923D4B1F907}"/>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4" name="【公民館】&#10;有形固定資産減価償却率最小値テキスト">
          <a:extLst>
            <a:ext uri="{FF2B5EF4-FFF2-40B4-BE49-F238E27FC236}">
              <a16:creationId xmlns:a16="http://schemas.microsoft.com/office/drawing/2014/main" id="{062271DD-2DDC-4885-A20E-96860790B002}"/>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5" name="直線コネクタ 864">
          <a:extLst>
            <a:ext uri="{FF2B5EF4-FFF2-40B4-BE49-F238E27FC236}">
              <a16:creationId xmlns:a16="http://schemas.microsoft.com/office/drawing/2014/main" id="{D37CE848-14AC-42BA-BC1A-B2757E630157}"/>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6" name="【公民館】&#10;有形固定資産減価償却率最大値テキスト">
          <a:extLst>
            <a:ext uri="{FF2B5EF4-FFF2-40B4-BE49-F238E27FC236}">
              <a16:creationId xmlns:a16="http://schemas.microsoft.com/office/drawing/2014/main" id="{6F07BAAB-A30A-42AB-821A-6BCE078D35CB}"/>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7" name="直線コネクタ 866">
          <a:extLst>
            <a:ext uri="{FF2B5EF4-FFF2-40B4-BE49-F238E27FC236}">
              <a16:creationId xmlns:a16="http://schemas.microsoft.com/office/drawing/2014/main" id="{CFC84A45-6FA3-4BE1-8ABB-299C8CA94FAE}"/>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68" name="【公民館】&#10;有形固定資産減価償却率平均値テキスト">
          <a:extLst>
            <a:ext uri="{FF2B5EF4-FFF2-40B4-BE49-F238E27FC236}">
              <a16:creationId xmlns:a16="http://schemas.microsoft.com/office/drawing/2014/main" id="{61E67A9C-F7F6-4EBF-A910-47F4E088EC92}"/>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69" name="フローチャート: 判断 868">
          <a:extLst>
            <a:ext uri="{FF2B5EF4-FFF2-40B4-BE49-F238E27FC236}">
              <a16:creationId xmlns:a16="http://schemas.microsoft.com/office/drawing/2014/main" id="{A184A8AD-35AB-49D8-AD97-8B3ADEEA39F7}"/>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0" name="フローチャート: 判断 869">
          <a:extLst>
            <a:ext uri="{FF2B5EF4-FFF2-40B4-BE49-F238E27FC236}">
              <a16:creationId xmlns:a16="http://schemas.microsoft.com/office/drawing/2014/main" id="{1FB1231F-9242-4FBE-BD43-9D731D1F5284}"/>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1" name="フローチャート: 判断 870">
          <a:extLst>
            <a:ext uri="{FF2B5EF4-FFF2-40B4-BE49-F238E27FC236}">
              <a16:creationId xmlns:a16="http://schemas.microsoft.com/office/drawing/2014/main" id="{148498C9-4C1B-4CAF-AB10-D9A9B88FF0DF}"/>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2" name="フローチャート: 判断 871">
          <a:extLst>
            <a:ext uri="{FF2B5EF4-FFF2-40B4-BE49-F238E27FC236}">
              <a16:creationId xmlns:a16="http://schemas.microsoft.com/office/drawing/2014/main" id="{F5350411-288A-4873-A236-B4D4FC348B07}"/>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3" name="フローチャート: 判断 872">
          <a:extLst>
            <a:ext uri="{FF2B5EF4-FFF2-40B4-BE49-F238E27FC236}">
              <a16:creationId xmlns:a16="http://schemas.microsoft.com/office/drawing/2014/main" id="{039DA9E9-58CC-40CA-BE7D-013B261A738F}"/>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545778D-A36E-4624-8CBC-E1560A43E9F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8668D9DD-E8A5-4E42-8898-2418F18E17C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D49F80D-8303-4B91-85D2-E767BC8B524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D671DD7-1EC7-4250-B63D-DC69D3891C2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F926CF8-AED2-45F6-832E-34DB4230BA0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53975</xdr:rowOff>
    </xdr:from>
    <xdr:to>
      <xdr:col>85</xdr:col>
      <xdr:colOff>177800</xdr:colOff>
      <xdr:row>105</xdr:row>
      <xdr:rowOff>155575</xdr:rowOff>
    </xdr:to>
    <xdr:sp macro="" textlink="">
      <xdr:nvSpPr>
        <xdr:cNvPr id="879" name="楕円 878">
          <a:extLst>
            <a:ext uri="{FF2B5EF4-FFF2-40B4-BE49-F238E27FC236}">
              <a16:creationId xmlns:a16="http://schemas.microsoft.com/office/drawing/2014/main" id="{A7F3F789-7EE0-49D9-894D-F139B12FBECF}"/>
            </a:ext>
          </a:extLst>
        </xdr:cNvPr>
        <xdr:cNvSpPr/>
      </xdr:nvSpPr>
      <xdr:spPr>
        <a:xfrm>
          <a:off x="14325600" y="176561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32402</xdr:rowOff>
    </xdr:from>
    <xdr:ext cx="405111" cy="259045"/>
    <xdr:sp macro="" textlink="">
      <xdr:nvSpPr>
        <xdr:cNvPr id="880" name="【公民館】&#10;有形固定資産減価償却率該当値テキスト">
          <a:extLst>
            <a:ext uri="{FF2B5EF4-FFF2-40B4-BE49-F238E27FC236}">
              <a16:creationId xmlns:a16="http://schemas.microsoft.com/office/drawing/2014/main" id="{1BCFBE17-3C6D-4CB5-972C-5E2A77B713FA}"/>
            </a:ext>
          </a:extLst>
        </xdr:cNvPr>
        <xdr:cNvSpPr txBox="1"/>
      </xdr:nvSpPr>
      <xdr:spPr>
        <a:xfrm>
          <a:off x="14414500" y="1763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34925</xdr:rowOff>
    </xdr:from>
    <xdr:to>
      <xdr:col>81</xdr:col>
      <xdr:colOff>101600</xdr:colOff>
      <xdr:row>105</xdr:row>
      <xdr:rowOff>136525</xdr:rowOff>
    </xdr:to>
    <xdr:sp macro="" textlink="">
      <xdr:nvSpPr>
        <xdr:cNvPr id="881" name="楕円 880">
          <a:extLst>
            <a:ext uri="{FF2B5EF4-FFF2-40B4-BE49-F238E27FC236}">
              <a16:creationId xmlns:a16="http://schemas.microsoft.com/office/drawing/2014/main" id="{D67ED591-CD03-4F9D-A61D-AA95DEF30AFA}"/>
            </a:ext>
          </a:extLst>
        </xdr:cNvPr>
        <xdr:cNvSpPr/>
      </xdr:nvSpPr>
      <xdr:spPr>
        <a:xfrm>
          <a:off x="13578840" y="1763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85725</xdr:rowOff>
    </xdr:from>
    <xdr:to>
      <xdr:col>85</xdr:col>
      <xdr:colOff>127000</xdr:colOff>
      <xdr:row>105</xdr:row>
      <xdr:rowOff>104775</xdr:rowOff>
    </xdr:to>
    <xdr:cxnSp macro="">
      <xdr:nvCxnSpPr>
        <xdr:cNvPr id="882" name="直線コネクタ 881">
          <a:extLst>
            <a:ext uri="{FF2B5EF4-FFF2-40B4-BE49-F238E27FC236}">
              <a16:creationId xmlns:a16="http://schemas.microsoft.com/office/drawing/2014/main" id="{4DEDBFBE-95B4-41BB-A883-41B7FA612D5A}"/>
            </a:ext>
          </a:extLst>
        </xdr:cNvPr>
        <xdr:cNvCxnSpPr/>
      </xdr:nvCxnSpPr>
      <xdr:spPr>
        <a:xfrm>
          <a:off x="13629640" y="17687925"/>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29211</xdr:rowOff>
    </xdr:from>
    <xdr:to>
      <xdr:col>76</xdr:col>
      <xdr:colOff>165100</xdr:colOff>
      <xdr:row>105</xdr:row>
      <xdr:rowOff>130811</xdr:rowOff>
    </xdr:to>
    <xdr:sp macro="" textlink="">
      <xdr:nvSpPr>
        <xdr:cNvPr id="883" name="楕円 882">
          <a:extLst>
            <a:ext uri="{FF2B5EF4-FFF2-40B4-BE49-F238E27FC236}">
              <a16:creationId xmlns:a16="http://schemas.microsoft.com/office/drawing/2014/main" id="{978C9ED3-FDE2-406B-B6AB-D383B235B732}"/>
            </a:ext>
          </a:extLst>
        </xdr:cNvPr>
        <xdr:cNvSpPr/>
      </xdr:nvSpPr>
      <xdr:spPr>
        <a:xfrm>
          <a:off x="12804140" y="176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80011</xdr:rowOff>
    </xdr:from>
    <xdr:to>
      <xdr:col>81</xdr:col>
      <xdr:colOff>50800</xdr:colOff>
      <xdr:row>105</xdr:row>
      <xdr:rowOff>85725</xdr:rowOff>
    </xdr:to>
    <xdr:cxnSp macro="">
      <xdr:nvCxnSpPr>
        <xdr:cNvPr id="884" name="直線コネクタ 883">
          <a:extLst>
            <a:ext uri="{FF2B5EF4-FFF2-40B4-BE49-F238E27FC236}">
              <a16:creationId xmlns:a16="http://schemas.microsoft.com/office/drawing/2014/main" id="{B1DE372B-6189-4741-A685-99D8238E3FFF}"/>
            </a:ext>
          </a:extLst>
        </xdr:cNvPr>
        <xdr:cNvCxnSpPr/>
      </xdr:nvCxnSpPr>
      <xdr:spPr>
        <a:xfrm>
          <a:off x="12854940" y="17682211"/>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147320</xdr:rowOff>
    </xdr:from>
    <xdr:to>
      <xdr:col>72</xdr:col>
      <xdr:colOff>38100</xdr:colOff>
      <xdr:row>105</xdr:row>
      <xdr:rowOff>77470</xdr:rowOff>
    </xdr:to>
    <xdr:sp macro="" textlink="">
      <xdr:nvSpPr>
        <xdr:cNvPr id="885" name="楕円 884">
          <a:extLst>
            <a:ext uri="{FF2B5EF4-FFF2-40B4-BE49-F238E27FC236}">
              <a16:creationId xmlns:a16="http://schemas.microsoft.com/office/drawing/2014/main" id="{4E84DE1F-7C03-4771-A4E1-45AE6610DDD6}"/>
            </a:ext>
          </a:extLst>
        </xdr:cNvPr>
        <xdr:cNvSpPr/>
      </xdr:nvSpPr>
      <xdr:spPr>
        <a:xfrm>
          <a:off x="12029440" y="17581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26670</xdr:rowOff>
    </xdr:from>
    <xdr:to>
      <xdr:col>76</xdr:col>
      <xdr:colOff>114300</xdr:colOff>
      <xdr:row>105</xdr:row>
      <xdr:rowOff>80011</xdr:rowOff>
    </xdr:to>
    <xdr:cxnSp macro="">
      <xdr:nvCxnSpPr>
        <xdr:cNvPr id="886" name="直線コネクタ 885">
          <a:extLst>
            <a:ext uri="{FF2B5EF4-FFF2-40B4-BE49-F238E27FC236}">
              <a16:creationId xmlns:a16="http://schemas.microsoft.com/office/drawing/2014/main" id="{E5391E68-C05E-48A6-A48D-46F5B9D0BD02}"/>
            </a:ext>
          </a:extLst>
        </xdr:cNvPr>
        <xdr:cNvCxnSpPr/>
      </xdr:nvCxnSpPr>
      <xdr:spPr>
        <a:xfrm>
          <a:off x="12072620" y="17628870"/>
          <a:ext cx="78232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154939</xdr:rowOff>
    </xdr:from>
    <xdr:to>
      <xdr:col>67</xdr:col>
      <xdr:colOff>101600</xdr:colOff>
      <xdr:row>105</xdr:row>
      <xdr:rowOff>85089</xdr:rowOff>
    </xdr:to>
    <xdr:sp macro="" textlink="">
      <xdr:nvSpPr>
        <xdr:cNvPr id="887" name="楕円 886">
          <a:extLst>
            <a:ext uri="{FF2B5EF4-FFF2-40B4-BE49-F238E27FC236}">
              <a16:creationId xmlns:a16="http://schemas.microsoft.com/office/drawing/2014/main" id="{BD4D18F3-1093-4ADE-A493-29EE10D4011A}"/>
            </a:ext>
          </a:extLst>
        </xdr:cNvPr>
        <xdr:cNvSpPr/>
      </xdr:nvSpPr>
      <xdr:spPr>
        <a:xfrm>
          <a:off x="11231880" y="1758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26670</xdr:rowOff>
    </xdr:from>
    <xdr:to>
      <xdr:col>71</xdr:col>
      <xdr:colOff>177800</xdr:colOff>
      <xdr:row>105</xdr:row>
      <xdr:rowOff>34289</xdr:rowOff>
    </xdr:to>
    <xdr:cxnSp macro="">
      <xdr:nvCxnSpPr>
        <xdr:cNvPr id="888" name="直線コネクタ 887">
          <a:extLst>
            <a:ext uri="{FF2B5EF4-FFF2-40B4-BE49-F238E27FC236}">
              <a16:creationId xmlns:a16="http://schemas.microsoft.com/office/drawing/2014/main" id="{58062F16-DCD1-48B4-A9E5-43F4A6166C6A}"/>
            </a:ext>
          </a:extLst>
        </xdr:cNvPr>
        <xdr:cNvCxnSpPr/>
      </xdr:nvCxnSpPr>
      <xdr:spPr>
        <a:xfrm flipV="1">
          <a:off x="11282680" y="17628870"/>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89" name="n_1aveValue【公民館】&#10;有形固定資産減価償却率">
          <a:extLst>
            <a:ext uri="{FF2B5EF4-FFF2-40B4-BE49-F238E27FC236}">
              <a16:creationId xmlns:a16="http://schemas.microsoft.com/office/drawing/2014/main" id="{5D0C53C0-DE66-40B4-A209-B6A765CBD99E}"/>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0" name="n_2aveValue【公民館】&#10;有形固定資産減価償却率">
          <a:extLst>
            <a:ext uri="{FF2B5EF4-FFF2-40B4-BE49-F238E27FC236}">
              <a16:creationId xmlns:a16="http://schemas.microsoft.com/office/drawing/2014/main" id="{78952FD0-4EB8-40E9-8BA1-0CE1239FF0A8}"/>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1" name="n_3aveValue【公民館】&#10;有形固定資産減価償却率">
          <a:extLst>
            <a:ext uri="{FF2B5EF4-FFF2-40B4-BE49-F238E27FC236}">
              <a16:creationId xmlns:a16="http://schemas.microsoft.com/office/drawing/2014/main" id="{279BFC75-64DC-494B-8A41-EC52A8F6343B}"/>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892" name="n_4aveValue【公民館】&#10;有形固定資産減価償却率">
          <a:extLst>
            <a:ext uri="{FF2B5EF4-FFF2-40B4-BE49-F238E27FC236}">
              <a16:creationId xmlns:a16="http://schemas.microsoft.com/office/drawing/2014/main" id="{271541F4-1047-4E51-A4DD-EBE86EA9F92E}"/>
            </a:ext>
          </a:extLst>
        </xdr:cNvPr>
        <xdr:cNvSpPr txBox="1"/>
      </xdr:nvSpPr>
      <xdr:spPr>
        <a:xfrm>
          <a:off x="1110298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127652</xdr:rowOff>
    </xdr:from>
    <xdr:ext cx="405111" cy="259045"/>
    <xdr:sp macro="" textlink="">
      <xdr:nvSpPr>
        <xdr:cNvPr id="893" name="n_1mainValue【公民館】&#10;有形固定資産減価償却率">
          <a:extLst>
            <a:ext uri="{FF2B5EF4-FFF2-40B4-BE49-F238E27FC236}">
              <a16:creationId xmlns:a16="http://schemas.microsoft.com/office/drawing/2014/main" id="{78ABFE2C-05EC-42E0-AD2F-31247DD83AD0}"/>
            </a:ext>
          </a:extLst>
        </xdr:cNvPr>
        <xdr:cNvSpPr txBox="1"/>
      </xdr:nvSpPr>
      <xdr:spPr>
        <a:xfrm>
          <a:off x="13437244"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121938</xdr:rowOff>
    </xdr:from>
    <xdr:ext cx="405111" cy="259045"/>
    <xdr:sp macro="" textlink="">
      <xdr:nvSpPr>
        <xdr:cNvPr id="894" name="n_2mainValue【公民館】&#10;有形固定資産減価償却率">
          <a:extLst>
            <a:ext uri="{FF2B5EF4-FFF2-40B4-BE49-F238E27FC236}">
              <a16:creationId xmlns:a16="http://schemas.microsoft.com/office/drawing/2014/main" id="{BA462C12-4228-4B0A-8FD7-A506C2BA949B}"/>
            </a:ext>
          </a:extLst>
        </xdr:cNvPr>
        <xdr:cNvSpPr txBox="1"/>
      </xdr:nvSpPr>
      <xdr:spPr>
        <a:xfrm>
          <a:off x="12675244" y="177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68597</xdr:rowOff>
    </xdr:from>
    <xdr:ext cx="405111" cy="259045"/>
    <xdr:sp macro="" textlink="">
      <xdr:nvSpPr>
        <xdr:cNvPr id="895" name="n_3mainValue【公民館】&#10;有形固定資産減価償却率">
          <a:extLst>
            <a:ext uri="{FF2B5EF4-FFF2-40B4-BE49-F238E27FC236}">
              <a16:creationId xmlns:a16="http://schemas.microsoft.com/office/drawing/2014/main" id="{4B494069-AF76-4E63-AB24-EB4C068BC35B}"/>
            </a:ext>
          </a:extLst>
        </xdr:cNvPr>
        <xdr:cNvSpPr txBox="1"/>
      </xdr:nvSpPr>
      <xdr:spPr>
        <a:xfrm>
          <a:off x="11900544" y="1767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76216</xdr:rowOff>
    </xdr:from>
    <xdr:ext cx="405111" cy="259045"/>
    <xdr:sp macro="" textlink="">
      <xdr:nvSpPr>
        <xdr:cNvPr id="896" name="n_4mainValue【公民館】&#10;有形固定資産減価償却率">
          <a:extLst>
            <a:ext uri="{FF2B5EF4-FFF2-40B4-BE49-F238E27FC236}">
              <a16:creationId xmlns:a16="http://schemas.microsoft.com/office/drawing/2014/main" id="{F242F520-725C-4FF6-BFE5-2B0022233888}"/>
            </a:ext>
          </a:extLst>
        </xdr:cNvPr>
        <xdr:cNvSpPr txBox="1"/>
      </xdr:nvSpPr>
      <xdr:spPr>
        <a:xfrm>
          <a:off x="1110298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395BDF67-F91A-4C39-93FE-88290EABE751}"/>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13090AA2-BD30-4EE8-9937-A86C5713B01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B29999D4-5D04-4DBE-A463-18A7161CBA3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3CC5806E-3A4D-498B-AA9D-619DC69A7F7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B07AC851-A6E4-43B2-8410-D1F4B99BAE1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6F3D6D51-2BEE-49F8-9C30-C4A1F0C5EA4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A250C27B-7813-4306-B41B-9EC2C93E163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552C9B15-9F5F-4DD0-8D82-324BB7EF0A4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CA45F49C-E40B-4FE6-9861-D8A9970979D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81908ACB-2BDF-48C6-B84C-CD6C6DA9B36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7" name="直線コネクタ 906">
          <a:extLst>
            <a:ext uri="{FF2B5EF4-FFF2-40B4-BE49-F238E27FC236}">
              <a16:creationId xmlns:a16="http://schemas.microsoft.com/office/drawing/2014/main" id="{9F48F21A-F260-48A8-892E-E2B0CF0DA037}"/>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8" name="テキスト ボックス 907">
          <a:extLst>
            <a:ext uri="{FF2B5EF4-FFF2-40B4-BE49-F238E27FC236}">
              <a16:creationId xmlns:a16="http://schemas.microsoft.com/office/drawing/2014/main" id="{0545AAE0-1CEF-4E7C-8A8C-725C9E74046A}"/>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9" name="直線コネクタ 908">
          <a:extLst>
            <a:ext uri="{FF2B5EF4-FFF2-40B4-BE49-F238E27FC236}">
              <a16:creationId xmlns:a16="http://schemas.microsoft.com/office/drawing/2014/main" id="{12D35D6A-FC04-487C-A598-79D1810B578B}"/>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0" name="テキスト ボックス 909">
          <a:extLst>
            <a:ext uri="{FF2B5EF4-FFF2-40B4-BE49-F238E27FC236}">
              <a16:creationId xmlns:a16="http://schemas.microsoft.com/office/drawing/2014/main" id="{8585860E-E9D8-45C3-B4A7-4434FF38860B}"/>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1" name="直線コネクタ 910">
          <a:extLst>
            <a:ext uri="{FF2B5EF4-FFF2-40B4-BE49-F238E27FC236}">
              <a16:creationId xmlns:a16="http://schemas.microsoft.com/office/drawing/2014/main" id="{6F29BF84-BFD6-48EB-9033-AEFE93E05435}"/>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2" name="テキスト ボックス 911">
          <a:extLst>
            <a:ext uri="{FF2B5EF4-FFF2-40B4-BE49-F238E27FC236}">
              <a16:creationId xmlns:a16="http://schemas.microsoft.com/office/drawing/2014/main" id="{8AE0C164-6F22-4FD7-97DE-26DE23BA64D5}"/>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3" name="直線コネクタ 912">
          <a:extLst>
            <a:ext uri="{FF2B5EF4-FFF2-40B4-BE49-F238E27FC236}">
              <a16:creationId xmlns:a16="http://schemas.microsoft.com/office/drawing/2014/main" id="{849B6790-DA50-4406-A11B-D11E8F68392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4" name="テキスト ボックス 913">
          <a:extLst>
            <a:ext uri="{FF2B5EF4-FFF2-40B4-BE49-F238E27FC236}">
              <a16:creationId xmlns:a16="http://schemas.microsoft.com/office/drawing/2014/main" id="{8F7788FE-3F2F-4126-A51D-4CDACCECB958}"/>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5" name="直線コネクタ 914">
          <a:extLst>
            <a:ext uri="{FF2B5EF4-FFF2-40B4-BE49-F238E27FC236}">
              <a16:creationId xmlns:a16="http://schemas.microsoft.com/office/drawing/2014/main" id="{9743C933-091E-4B3F-8E91-65573E2CE40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6" name="テキスト ボックス 915">
          <a:extLst>
            <a:ext uri="{FF2B5EF4-FFF2-40B4-BE49-F238E27FC236}">
              <a16:creationId xmlns:a16="http://schemas.microsoft.com/office/drawing/2014/main" id="{542066AF-DACF-4479-997F-00BD191695C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7" name="【公民館】&#10;一人当たり面積グラフ枠">
          <a:extLst>
            <a:ext uri="{FF2B5EF4-FFF2-40B4-BE49-F238E27FC236}">
              <a16:creationId xmlns:a16="http://schemas.microsoft.com/office/drawing/2014/main" id="{7A9017ED-F904-4DA3-A41F-CDFCB70E6C2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18" name="直線コネクタ 917">
          <a:extLst>
            <a:ext uri="{FF2B5EF4-FFF2-40B4-BE49-F238E27FC236}">
              <a16:creationId xmlns:a16="http://schemas.microsoft.com/office/drawing/2014/main" id="{ABB4F7FA-9580-4E05-A8EC-89C55F60E82A}"/>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19" name="【公民館】&#10;一人当たり面積最小値テキスト">
          <a:extLst>
            <a:ext uri="{FF2B5EF4-FFF2-40B4-BE49-F238E27FC236}">
              <a16:creationId xmlns:a16="http://schemas.microsoft.com/office/drawing/2014/main" id="{E697361B-26C0-4DBE-A3EB-CDB2D997C69A}"/>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0" name="直線コネクタ 919">
          <a:extLst>
            <a:ext uri="{FF2B5EF4-FFF2-40B4-BE49-F238E27FC236}">
              <a16:creationId xmlns:a16="http://schemas.microsoft.com/office/drawing/2014/main" id="{C9361015-7286-4D66-AB11-D82008BBA853}"/>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1" name="【公民館】&#10;一人当たり面積最大値テキスト">
          <a:extLst>
            <a:ext uri="{FF2B5EF4-FFF2-40B4-BE49-F238E27FC236}">
              <a16:creationId xmlns:a16="http://schemas.microsoft.com/office/drawing/2014/main" id="{0046295B-F93D-491F-B8AB-69737CF6B013}"/>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2" name="直線コネクタ 921">
          <a:extLst>
            <a:ext uri="{FF2B5EF4-FFF2-40B4-BE49-F238E27FC236}">
              <a16:creationId xmlns:a16="http://schemas.microsoft.com/office/drawing/2014/main" id="{539B6779-E35C-46F1-8375-58208A7E59A2}"/>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3" name="【公民館】&#10;一人当たり面積平均値テキスト">
          <a:extLst>
            <a:ext uri="{FF2B5EF4-FFF2-40B4-BE49-F238E27FC236}">
              <a16:creationId xmlns:a16="http://schemas.microsoft.com/office/drawing/2014/main" id="{99AC5E9A-AB49-4DAF-9422-466BDD0FF2C1}"/>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4" name="フローチャート: 判断 923">
          <a:extLst>
            <a:ext uri="{FF2B5EF4-FFF2-40B4-BE49-F238E27FC236}">
              <a16:creationId xmlns:a16="http://schemas.microsoft.com/office/drawing/2014/main" id="{2ACF50DE-EF17-41F4-A8BD-10E0A68E9885}"/>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5" name="フローチャート: 判断 924">
          <a:extLst>
            <a:ext uri="{FF2B5EF4-FFF2-40B4-BE49-F238E27FC236}">
              <a16:creationId xmlns:a16="http://schemas.microsoft.com/office/drawing/2014/main" id="{41E6FCEF-4A1B-4063-B1CC-60B96367B9AA}"/>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6" name="フローチャート: 判断 925">
          <a:extLst>
            <a:ext uri="{FF2B5EF4-FFF2-40B4-BE49-F238E27FC236}">
              <a16:creationId xmlns:a16="http://schemas.microsoft.com/office/drawing/2014/main" id="{0F3A727B-13A0-460D-BA19-EAA8094FFAFA}"/>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7" name="フローチャート: 判断 926">
          <a:extLst>
            <a:ext uri="{FF2B5EF4-FFF2-40B4-BE49-F238E27FC236}">
              <a16:creationId xmlns:a16="http://schemas.microsoft.com/office/drawing/2014/main" id="{AF50F95F-BCF6-4B48-B310-6E4FB1E8203F}"/>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8" name="フローチャート: 判断 927">
          <a:extLst>
            <a:ext uri="{FF2B5EF4-FFF2-40B4-BE49-F238E27FC236}">
              <a16:creationId xmlns:a16="http://schemas.microsoft.com/office/drawing/2014/main" id="{26CEC4CB-8852-4714-9E1C-A2F2F3B9E0B7}"/>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DD2AAD4-CE8C-488B-A536-95BB3855381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2BEC243-AC80-4081-8E09-47F3583C77B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1CBEA555-2CF1-46B6-8675-476FBE099AE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5954652-4C98-4B56-B412-E359D361B0E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6406F93E-E803-44F9-AFB1-644392F4EA1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934" name="楕円 933">
          <a:extLst>
            <a:ext uri="{FF2B5EF4-FFF2-40B4-BE49-F238E27FC236}">
              <a16:creationId xmlns:a16="http://schemas.microsoft.com/office/drawing/2014/main" id="{40473A5B-1CEC-409D-BCEC-4CA6DA93F859}"/>
            </a:ext>
          </a:extLst>
        </xdr:cNvPr>
        <xdr:cNvSpPr/>
      </xdr:nvSpPr>
      <xdr:spPr>
        <a:xfrm>
          <a:off x="19458940" y="1794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935" name="【公民館】&#10;一人当たり面積該当値テキスト">
          <a:extLst>
            <a:ext uri="{FF2B5EF4-FFF2-40B4-BE49-F238E27FC236}">
              <a16:creationId xmlns:a16="http://schemas.microsoft.com/office/drawing/2014/main" id="{8D9545D2-2A51-4510-85BD-7687A2A4A737}"/>
            </a:ext>
          </a:extLst>
        </xdr:cNvPr>
        <xdr:cNvSpPr txBox="1"/>
      </xdr:nvSpPr>
      <xdr:spPr>
        <a:xfrm>
          <a:off x="19547840" y="1792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2539</xdr:rowOff>
    </xdr:from>
    <xdr:to>
      <xdr:col>112</xdr:col>
      <xdr:colOff>38100</xdr:colOff>
      <xdr:row>107</xdr:row>
      <xdr:rowOff>104139</xdr:rowOff>
    </xdr:to>
    <xdr:sp macro="" textlink="">
      <xdr:nvSpPr>
        <xdr:cNvPr id="936" name="楕円 935">
          <a:extLst>
            <a:ext uri="{FF2B5EF4-FFF2-40B4-BE49-F238E27FC236}">
              <a16:creationId xmlns:a16="http://schemas.microsoft.com/office/drawing/2014/main" id="{EFECFF0B-4A2A-462F-B2B8-EE10E390F0F5}"/>
            </a:ext>
          </a:extLst>
        </xdr:cNvPr>
        <xdr:cNvSpPr/>
      </xdr:nvSpPr>
      <xdr:spPr>
        <a:xfrm>
          <a:off x="18735040" y="1794001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53339</xdr:rowOff>
    </xdr:from>
    <xdr:to>
      <xdr:col>116</xdr:col>
      <xdr:colOff>63500</xdr:colOff>
      <xdr:row>107</xdr:row>
      <xdr:rowOff>60198</xdr:rowOff>
    </xdr:to>
    <xdr:cxnSp macro="">
      <xdr:nvCxnSpPr>
        <xdr:cNvPr id="937" name="直線コネクタ 936">
          <a:extLst>
            <a:ext uri="{FF2B5EF4-FFF2-40B4-BE49-F238E27FC236}">
              <a16:creationId xmlns:a16="http://schemas.microsoft.com/office/drawing/2014/main" id="{72007D05-E529-40A4-BB21-DF716E169B3C}"/>
            </a:ext>
          </a:extLst>
        </xdr:cNvPr>
        <xdr:cNvCxnSpPr/>
      </xdr:nvCxnSpPr>
      <xdr:spPr>
        <a:xfrm>
          <a:off x="18778220" y="17990819"/>
          <a:ext cx="73152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167132</xdr:rowOff>
    </xdr:from>
    <xdr:to>
      <xdr:col>107</xdr:col>
      <xdr:colOff>101600</xdr:colOff>
      <xdr:row>107</xdr:row>
      <xdr:rowOff>97282</xdr:rowOff>
    </xdr:to>
    <xdr:sp macro="" textlink="">
      <xdr:nvSpPr>
        <xdr:cNvPr id="938" name="楕円 937">
          <a:extLst>
            <a:ext uri="{FF2B5EF4-FFF2-40B4-BE49-F238E27FC236}">
              <a16:creationId xmlns:a16="http://schemas.microsoft.com/office/drawing/2014/main" id="{2CCEA4FE-EA58-41CC-9127-736A5987B579}"/>
            </a:ext>
          </a:extLst>
        </xdr:cNvPr>
        <xdr:cNvSpPr/>
      </xdr:nvSpPr>
      <xdr:spPr>
        <a:xfrm>
          <a:off x="17937480" y="17936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46482</xdr:rowOff>
    </xdr:from>
    <xdr:to>
      <xdr:col>111</xdr:col>
      <xdr:colOff>177800</xdr:colOff>
      <xdr:row>107</xdr:row>
      <xdr:rowOff>53339</xdr:rowOff>
    </xdr:to>
    <xdr:cxnSp macro="">
      <xdr:nvCxnSpPr>
        <xdr:cNvPr id="939" name="直線コネクタ 938">
          <a:extLst>
            <a:ext uri="{FF2B5EF4-FFF2-40B4-BE49-F238E27FC236}">
              <a16:creationId xmlns:a16="http://schemas.microsoft.com/office/drawing/2014/main" id="{42643436-D73F-4547-B354-B94A8DFCD7F3}"/>
            </a:ext>
          </a:extLst>
        </xdr:cNvPr>
        <xdr:cNvCxnSpPr/>
      </xdr:nvCxnSpPr>
      <xdr:spPr>
        <a:xfrm>
          <a:off x="17988280" y="17983962"/>
          <a:ext cx="78994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169418</xdr:rowOff>
    </xdr:from>
    <xdr:to>
      <xdr:col>102</xdr:col>
      <xdr:colOff>165100</xdr:colOff>
      <xdr:row>107</xdr:row>
      <xdr:rowOff>99568</xdr:rowOff>
    </xdr:to>
    <xdr:sp macro="" textlink="">
      <xdr:nvSpPr>
        <xdr:cNvPr id="940" name="楕円 939">
          <a:extLst>
            <a:ext uri="{FF2B5EF4-FFF2-40B4-BE49-F238E27FC236}">
              <a16:creationId xmlns:a16="http://schemas.microsoft.com/office/drawing/2014/main" id="{EBA85676-E30D-4C4C-91F2-5B614B722356}"/>
            </a:ext>
          </a:extLst>
        </xdr:cNvPr>
        <xdr:cNvSpPr/>
      </xdr:nvSpPr>
      <xdr:spPr>
        <a:xfrm>
          <a:off x="17162780" y="179392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46482</xdr:rowOff>
    </xdr:from>
    <xdr:to>
      <xdr:col>107</xdr:col>
      <xdr:colOff>50800</xdr:colOff>
      <xdr:row>107</xdr:row>
      <xdr:rowOff>48768</xdr:rowOff>
    </xdr:to>
    <xdr:cxnSp macro="">
      <xdr:nvCxnSpPr>
        <xdr:cNvPr id="941" name="直線コネクタ 940">
          <a:extLst>
            <a:ext uri="{FF2B5EF4-FFF2-40B4-BE49-F238E27FC236}">
              <a16:creationId xmlns:a16="http://schemas.microsoft.com/office/drawing/2014/main" id="{C777F2E8-6FEF-48AA-A91A-EE2C08240E05}"/>
            </a:ext>
          </a:extLst>
        </xdr:cNvPr>
        <xdr:cNvCxnSpPr/>
      </xdr:nvCxnSpPr>
      <xdr:spPr>
        <a:xfrm flipV="1">
          <a:off x="17213580" y="1798396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xdr:rowOff>
    </xdr:from>
    <xdr:to>
      <xdr:col>98</xdr:col>
      <xdr:colOff>38100</xdr:colOff>
      <xdr:row>107</xdr:row>
      <xdr:rowOff>101854</xdr:rowOff>
    </xdr:to>
    <xdr:sp macro="" textlink="">
      <xdr:nvSpPr>
        <xdr:cNvPr id="942" name="楕円 941">
          <a:extLst>
            <a:ext uri="{FF2B5EF4-FFF2-40B4-BE49-F238E27FC236}">
              <a16:creationId xmlns:a16="http://schemas.microsoft.com/office/drawing/2014/main" id="{41BC1A10-A951-490A-8803-5E92FB15EED3}"/>
            </a:ext>
          </a:extLst>
        </xdr:cNvPr>
        <xdr:cNvSpPr/>
      </xdr:nvSpPr>
      <xdr:spPr>
        <a:xfrm>
          <a:off x="16388080" y="179377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48768</xdr:rowOff>
    </xdr:from>
    <xdr:to>
      <xdr:col>102</xdr:col>
      <xdr:colOff>114300</xdr:colOff>
      <xdr:row>107</xdr:row>
      <xdr:rowOff>51054</xdr:rowOff>
    </xdr:to>
    <xdr:cxnSp macro="">
      <xdr:nvCxnSpPr>
        <xdr:cNvPr id="943" name="直線コネクタ 942">
          <a:extLst>
            <a:ext uri="{FF2B5EF4-FFF2-40B4-BE49-F238E27FC236}">
              <a16:creationId xmlns:a16="http://schemas.microsoft.com/office/drawing/2014/main" id="{59AF45BC-8137-40F9-ACC6-E3A994DA0633}"/>
            </a:ext>
          </a:extLst>
        </xdr:cNvPr>
        <xdr:cNvCxnSpPr/>
      </xdr:nvCxnSpPr>
      <xdr:spPr>
        <a:xfrm flipV="1">
          <a:off x="16431260" y="1798624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944" name="n_1aveValue【公民館】&#10;一人当たり面積">
          <a:extLst>
            <a:ext uri="{FF2B5EF4-FFF2-40B4-BE49-F238E27FC236}">
              <a16:creationId xmlns:a16="http://schemas.microsoft.com/office/drawing/2014/main" id="{AF40B036-952D-4B5C-98C9-D03483678EBE}"/>
            </a:ext>
          </a:extLst>
        </xdr:cNvPr>
        <xdr:cNvSpPr txBox="1"/>
      </xdr:nvSpPr>
      <xdr:spPr>
        <a:xfrm>
          <a:off x="18561127"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945" name="n_2aveValue【公民館】&#10;一人当たり面積">
          <a:extLst>
            <a:ext uri="{FF2B5EF4-FFF2-40B4-BE49-F238E27FC236}">
              <a16:creationId xmlns:a16="http://schemas.microsoft.com/office/drawing/2014/main" id="{70AD6B2E-D357-4010-BF59-20687504BEF6}"/>
            </a:ext>
          </a:extLst>
        </xdr:cNvPr>
        <xdr:cNvSpPr txBox="1"/>
      </xdr:nvSpPr>
      <xdr:spPr>
        <a:xfrm>
          <a:off x="17776267" y="1803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946" name="n_3aveValue【公民館】&#10;一人当たり面積">
          <a:extLst>
            <a:ext uri="{FF2B5EF4-FFF2-40B4-BE49-F238E27FC236}">
              <a16:creationId xmlns:a16="http://schemas.microsoft.com/office/drawing/2014/main" id="{0596F8B4-8A47-4A57-8F0C-DD9A4DE4090A}"/>
            </a:ext>
          </a:extLst>
        </xdr:cNvPr>
        <xdr:cNvSpPr txBox="1"/>
      </xdr:nvSpPr>
      <xdr:spPr>
        <a:xfrm>
          <a:off x="17001567" y="18035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947" name="n_4aveValue【公民館】&#10;一人当たり面積">
          <a:extLst>
            <a:ext uri="{FF2B5EF4-FFF2-40B4-BE49-F238E27FC236}">
              <a16:creationId xmlns:a16="http://schemas.microsoft.com/office/drawing/2014/main" id="{090EB483-DA7D-4781-B97F-28F2B3220F87}"/>
            </a:ext>
          </a:extLst>
        </xdr:cNvPr>
        <xdr:cNvSpPr txBox="1"/>
      </xdr:nvSpPr>
      <xdr:spPr>
        <a:xfrm>
          <a:off x="16226867" y="175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120666</xdr:rowOff>
    </xdr:from>
    <xdr:ext cx="469744" cy="259045"/>
    <xdr:sp macro="" textlink="">
      <xdr:nvSpPr>
        <xdr:cNvPr id="948" name="n_1mainValue【公民館】&#10;一人当たり面積">
          <a:extLst>
            <a:ext uri="{FF2B5EF4-FFF2-40B4-BE49-F238E27FC236}">
              <a16:creationId xmlns:a16="http://schemas.microsoft.com/office/drawing/2014/main" id="{E1FB6CB3-10DA-4ABE-955B-26923F661543}"/>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949" name="n_2mainValue【公民館】&#10;一人当たり面積">
          <a:extLst>
            <a:ext uri="{FF2B5EF4-FFF2-40B4-BE49-F238E27FC236}">
              <a16:creationId xmlns:a16="http://schemas.microsoft.com/office/drawing/2014/main" id="{988EBE25-1337-4FFB-9BA7-739713F8EA05}"/>
            </a:ext>
          </a:extLst>
        </xdr:cNvPr>
        <xdr:cNvSpPr txBox="1"/>
      </xdr:nvSpPr>
      <xdr:spPr>
        <a:xfrm>
          <a:off x="17776267" y="1771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116095</xdr:rowOff>
    </xdr:from>
    <xdr:ext cx="469744" cy="259045"/>
    <xdr:sp macro="" textlink="">
      <xdr:nvSpPr>
        <xdr:cNvPr id="950" name="n_3mainValue【公民館】&#10;一人当たり面積">
          <a:extLst>
            <a:ext uri="{FF2B5EF4-FFF2-40B4-BE49-F238E27FC236}">
              <a16:creationId xmlns:a16="http://schemas.microsoft.com/office/drawing/2014/main" id="{C6088744-DED1-40BC-9945-36F788817908}"/>
            </a:ext>
          </a:extLst>
        </xdr:cNvPr>
        <xdr:cNvSpPr txBox="1"/>
      </xdr:nvSpPr>
      <xdr:spPr>
        <a:xfrm>
          <a:off x="17001567"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92981</xdr:rowOff>
    </xdr:from>
    <xdr:ext cx="469744" cy="259045"/>
    <xdr:sp macro="" textlink="">
      <xdr:nvSpPr>
        <xdr:cNvPr id="951" name="n_4mainValue【公民館】&#10;一人当たり面積">
          <a:extLst>
            <a:ext uri="{FF2B5EF4-FFF2-40B4-BE49-F238E27FC236}">
              <a16:creationId xmlns:a16="http://schemas.microsoft.com/office/drawing/2014/main" id="{BB81939A-C060-42FF-917F-0FD093BB5C7C}"/>
            </a:ext>
          </a:extLst>
        </xdr:cNvPr>
        <xdr:cNvSpPr txBox="1"/>
      </xdr:nvSpPr>
      <xdr:spPr>
        <a:xfrm>
          <a:off x="16226867" y="1803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2" name="正方形/長方形 951">
          <a:extLst>
            <a:ext uri="{FF2B5EF4-FFF2-40B4-BE49-F238E27FC236}">
              <a16:creationId xmlns:a16="http://schemas.microsoft.com/office/drawing/2014/main" id="{2B17D47C-F2BB-4D61-9F6C-B067A834603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3" name="正方形/長方形 952">
          <a:extLst>
            <a:ext uri="{FF2B5EF4-FFF2-40B4-BE49-F238E27FC236}">
              <a16:creationId xmlns:a16="http://schemas.microsoft.com/office/drawing/2014/main" id="{F3BA8EBE-5DE2-489F-871B-51AFD8033D1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4" name="テキスト ボックス 953">
          <a:extLst>
            <a:ext uri="{FF2B5EF4-FFF2-40B4-BE49-F238E27FC236}">
              <a16:creationId xmlns:a16="http://schemas.microsoft.com/office/drawing/2014/main" id="{F946F5A7-FE87-486A-B707-890F1D9E659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ほとんどの施設類型において、有形固定資産減価償却率は類似団体平均を上回っている。その中でも類似団体平均よりも特に高くなっている施設は橋りょう、公営住宅、港湾・漁港、児童館である。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・架設後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年以上経過した橋りょうは全体の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を占めており，令和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月に橋梁長寿命化修繕計画を改定し、計画的かつ予防的な対応に転換を図り、橋梁の長寿命化およびコスト縮減を図ることとしている。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・公営住宅については、約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割が耐用年数を経過し、老朽化が進んでおり、平成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月に「坂出市公営住宅等長寿命化計画」を策定し、適正な管理戸数の維持・確保を目指している。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・港湾・漁港については、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箇所の港湾、</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箇所の漁港があり、その多くは昭和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年代頃に整備されたものであり、高潮対策事業や地震津波対策事業を実施している。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・西庄児童館については、子どもの健全育成に資するよう、図書室及び遊戯室、学習室を提供するとともに、人権教育・啓発の推進に資するよう、各種研修会に利用できる研修室を提供しているが、建築後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年以上を経過しており、今後の改修の検討が課題となっている。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・認定こども園・幼稚園・保育所の多くは、建設後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年以上経過しており、緊急性等の観点から優先順位をつけ認定こども園として集約化・複合化を行ってきたため、類似団体内平均と同程度まで有形固定資産減価償却率は改善している。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020A0C-CE9F-46C3-9927-744A8BF9C32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94A0044-2BA9-42FE-824D-027C3E1DF2B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1BA3E5A-6E94-4FF2-9CEA-E3CD350E0CB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7313FB-37FF-44F3-B15D-467B1828ED6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香川県坂出市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FED4CA-43AB-4600-9476-03F4D5FFAD4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8843CC-DBE1-4855-ACE0-D3AD804D9E8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1D833AB-3AE5-4A72-BBA3-7572D7D1B2A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CFB53F1-4D96-4ECC-A0A6-821D324D167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E441FD-26B3-4C5C-A7F3-AA962F9EE27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F736812-6991-4BD1-9506-F40AA2C61DD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49,575
48,113
92.49
26,643,854
26,453,599
103,113
14,465,965
23,668,241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2C95AF-D131-4382-8069-D05CDE84C0F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3CADB1-B7BD-4732-AB9D-1B45E63A2E7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C79A88E-4249-44A1-95CE-F51B69D29F41}"/>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74.1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A6B988-0652-47B9-9EDF-7657248F9A2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BA3C5A-CA8F-40EC-BBFF-29E455DB70E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450F5C8-F0D5-4068-9FE2-7B93A6FDFCB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91575A-E6E4-492F-8561-B624C51835D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8FF7C6-FA9F-4B17-9DB7-A273995CBCD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1C27D8-F852-4D59-A171-6A09FCD614E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03F994-D48A-4693-9DD9-AA374D56D4C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1FEEDF-2A81-46E5-B54C-0216C711F3B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5CD0BB7-01A5-4B36-B57B-71C31DF7AEF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506035-C2A1-4985-9180-413D6B01F31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17624F-2140-47BD-9816-28DE155AE62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4B687B-07B6-4930-B5FD-1A9AE54C981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650B7A-3400-44EA-8E87-5FF3ADDCEAA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EEE945-DBCE-4A4C-805F-E7765477E82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42E18E-97A8-4E9D-A87E-E07CB8C66DE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AABA9E-0199-4662-A1E9-E261FC486D2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940DDB2-9373-4A72-B619-9E2B8385364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102620-2CEC-4D0D-ABE6-8FBC93E412F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6A0BBC3-F811-4D94-A90D-B6C7E661634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FD49A6-026A-4B4B-9604-4CD11D0FB89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CC5BD9-42AA-4689-801A-CB5ABEFA86F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63F416B-B80D-4A5B-A916-65FEB8D33AA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099A9AD-E5AE-4695-BEB9-D5D25187E1E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04E3DF-1CF8-4A8A-BD22-74F64168126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D9CBFF-90F1-47E7-94D6-E62FA1849C6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7C4E17-680C-446E-94F4-075323165A0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035B60-7C91-447C-B335-2F20273929E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F8768AE-FEFC-4EC1-8306-F6CEA72369D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167E6A9-6E50-4167-9C56-F4DA9567171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3E8970-9A98-43BD-9783-77A0AF6A48E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C8ABC5A-EF71-480B-80A7-A38474096711}"/>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7E50CCF-DDB5-43E2-AD81-6D3D14953DB8}"/>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4362481-BCFC-4449-9E75-C3289232116F}"/>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0B33CCA-B41B-4F73-9136-930C108C442A}"/>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A0D632D-584C-4C7A-8C13-4405E0F67D5B}"/>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1A8F360-0924-42FE-BE59-E56093FB546A}"/>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3798544-0FEF-4280-87CC-8F73780D00BA}"/>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CE14A95-CC26-4D4A-A420-F5AF12B86575}"/>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898FC30-CD02-4D6D-8B51-2FCAB5E8634D}"/>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2972B42-5CA9-44FE-A741-1FA5CEBA0E1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B5EAEFB-916E-4454-9972-5682E53E8CED}"/>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91D9902-69C1-4A1F-BD54-C06A980833E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6796D28-C6A1-4E8C-9BBA-5BCBC078292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4F955FA9-52CA-4B6D-A130-8FA13AE7E753}"/>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ED4F76D-9B9D-4DB8-ABAF-497B4C6B1F0B}"/>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CAA46927-13AC-40E9-A9A0-8DEE33F9F254}"/>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3C1C4059-804F-4103-B0D3-C8EC72A01F84}"/>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6A08414A-E846-43DC-985E-E828FF97022B}"/>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40098CEB-D21B-42E9-A37A-F45759391175}"/>
            </a:ext>
          </a:extLst>
        </xdr:cNvPr>
        <xdr:cNvSpPr txBox="1"/>
      </xdr:nvSpPr>
      <xdr:spPr>
        <a:xfrm>
          <a:off x="4124960" y="6202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719CEF89-C121-46B8-A138-EAD19342BAC2}"/>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27903646-0AAD-4889-AB4E-6082ABF25E56}"/>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14206B2-F180-4433-AA56-5FADC2EE44D2}"/>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3245F477-9A33-402C-95F0-B87E598B694F}"/>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F7AE7E67-CB1B-4242-823F-1B25F88CF4F2}"/>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DA0552-B54C-49A8-9710-21B70ACA49D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AAD9C9-6D03-4B50-B131-6830162676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BC07994-6590-410C-A43E-1DD9360EC46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4836DD1-A08D-491F-B834-CB94579D7B0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60811F9-77BC-4408-9A5E-6414C10F253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129903</xdr:rowOff>
    </xdr:from>
    <xdr:to>
      <xdr:col>24</xdr:col>
      <xdr:colOff>114300</xdr:colOff>
      <xdr:row>41</xdr:row>
      <xdr:rowOff>60053</xdr:rowOff>
    </xdr:to>
    <xdr:sp macro="" textlink="">
      <xdr:nvSpPr>
        <xdr:cNvPr id="74" name="楕円 73">
          <a:extLst>
            <a:ext uri="{FF2B5EF4-FFF2-40B4-BE49-F238E27FC236}">
              <a16:creationId xmlns:a16="http://schemas.microsoft.com/office/drawing/2014/main" id="{AC5ED29F-5E4E-4C85-BFC6-0341F9F9F34C}"/>
            </a:ext>
          </a:extLst>
        </xdr:cNvPr>
        <xdr:cNvSpPr/>
      </xdr:nvSpPr>
      <xdr:spPr>
        <a:xfrm>
          <a:off x="4036060" y="6835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108330</xdr:rowOff>
    </xdr:from>
    <xdr:ext cx="405111" cy="259045"/>
    <xdr:sp macro="" textlink="">
      <xdr:nvSpPr>
        <xdr:cNvPr id="75" name="【図書館】&#10;有形固定資産減価償却率該当値テキスト">
          <a:extLst>
            <a:ext uri="{FF2B5EF4-FFF2-40B4-BE49-F238E27FC236}">
              <a16:creationId xmlns:a16="http://schemas.microsoft.com/office/drawing/2014/main" id="{743FC571-9986-43B1-98D2-3468804E558E}"/>
            </a:ext>
          </a:extLst>
        </xdr:cNvPr>
        <xdr:cNvSpPr txBox="1"/>
      </xdr:nvSpPr>
      <xdr:spPr>
        <a:xfrm>
          <a:off x="4124960" y="6813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95613</xdr:rowOff>
    </xdr:from>
    <xdr:to>
      <xdr:col>20</xdr:col>
      <xdr:colOff>38100</xdr:colOff>
      <xdr:row>41</xdr:row>
      <xdr:rowOff>25763</xdr:rowOff>
    </xdr:to>
    <xdr:sp macro="" textlink="">
      <xdr:nvSpPr>
        <xdr:cNvPr id="76" name="楕円 75">
          <a:extLst>
            <a:ext uri="{FF2B5EF4-FFF2-40B4-BE49-F238E27FC236}">
              <a16:creationId xmlns:a16="http://schemas.microsoft.com/office/drawing/2014/main" id="{4666C146-A57D-402B-8C4E-5A5FE2700FF5}"/>
            </a:ext>
          </a:extLst>
        </xdr:cNvPr>
        <xdr:cNvSpPr/>
      </xdr:nvSpPr>
      <xdr:spPr>
        <a:xfrm>
          <a:off x="3312160" y="68012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146413</xdr:rowOff>
    </xdr:from>
    <xdr:to>
      <xdr:col>24</xdr:col>
      <xdr:colOff>63500</xdr:colOff>
      <xdr:row>41</xdr:row>
      <xdr:rowOff>9253</xdr:rowOff>
    </xdr:to>
    <xdr:cxnSp macro="">
      <xdr:nvCxnSpPr>
        <xdr:cNvPr id="77" name="直線コネクタ 76">
          <a:extLst>
            <a:ext uri="{FF2B5EF4-FFF2-40B4-BE49-F238E27FC236}">
              <a16:creationId xmlns:a16="http://schemas.microsoft.com/office/drawing/2014/main" id="{024FEDA4-21B2-44DF-AB0C-8FC36B366EBA}"/>
            </a:ext>
          </a:extLst>
        </xdr:cNvPr>
        <xdr:cNvCxnSpPr/>
      </xdr:nvCxnSpPr>
      <xdr:spPr>
        <a:xfrm>
          <a:off x="3355340" y="6852013"/>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66222</xdr:rowOff>
    </xdr:from>
    <xdr:to>
      <xdr:col>15</xdr:col>
      <xdr:colOff>101600</xdr:colOff>
      <xdr:row>40</xdr:row>
      <xdr:rowOff>167822</xdr:rowOff>
    </xdr:to>
    <xdr:sp macro="" textlink="">
      <xdr:nvSpPr>
        <xdr:cNvPr id="78" name="楕円 77">
          <a:extLst>
            <a:ext uri="{FF2B5EF4-FFF2-40B4-BE49-F238E27FC236}">
              <a16:creationId xmlns:a16="http://schemas.microsoft.com/office/drawing/2014/main" id="{EF0CCE54-1AAA-4FC6-8251-705F13993016}"/>
            </a:ext>
          </a:extLst>
        </xdr:cNvPr>
        <xdr:cNvSpPr/>
      </xdr:nvSpPr>
      <xdr:spPr>
        <a:xfrm>
          <a:off x="2514600" y="677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117022</xdr:rowOff>
    </xdr:from>
    <xdr:to>
      <xdr:col>19</xdr:col>
      <xdr:colOff>177800</xdr:colOff>
      <xdr:row>40</xdr:row>
      <xdr:rowOff>146413</xdr:rowOff>
    </xdr:to>
    <xdr:cxnSp macro="">
      <xdr:nvCxnSpPr>
        <xdr:cNvPr id="79" name="直線コネクタ 78">
          <a:extLst>
            <a:ext uri="{FF2B5EF4-FFF2-40B4-BE49-F238E27FC236}">
              <a16:creationId xmlns:a16="http://schemas.microsoft.com/office/drawing/2014/main" id="{EE905C4E-833D-4E53-871A-4BB1715C9CA7}"/>
            </a:ext>
          </a:extLst>
        </xdr:cNvPr>
        <xdr:cNvCxnSpPr/>
      </xdr:nvCxnSpPr>
      <xdr:spPr>
        <a:xfrm>
          <a:off x="2565400" y="6822622"/>
          <a:ext cx="78994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35197</xdr:rowOff>
    </xdr:from>
    <xdr:to>
      <xdr:col>10</xdr:col>
      <xdr:colOff>165100</xdr:colOff>
      <xdr:row>40</xdr:row>
      <xdr:rowOff>136797</xdr:rowOff>
    </xdr:to>
    <xdr:sp macro="" textlink="">
      <xdr:nvSpPr>
        <xdr:cNvPr id="80" name="楕円 79">
          <a:extLst>
            <a:ext uri="{FF2B5EF4-FFF2-40B4-BE49-F238E27FC236}">
              <a16:creationId xmlns:a16="http://schemas.microsoft.com/office/drawing/2014/main" id="{6BC0E5F9-4CE4-442C-BB25-4DE9C781A02A}"/>
            </a:ext>
          </a:extLst>
        </xdr:cNvPr>
        <xdr:cNvSpPr/>
      </xdr:nvSpPr>
      <xdr:spPr>
        <a:xfrm>
          <a:off x="1739900" y="67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85997</xdr:rowOff>
    </xdr:from>
    <xdr:to>
      <xdr:col>15</xdr:col>
      <xdr:colOff>50800</xdr:colOff>
      <xdr:row>40</xdr:row>
      <xdr:rowOff>117022</xdr:rowOff>
    </xdr:to>
    <xdr:cxnSp macro="">
      <xdr:nvCxnSpPr>
        <xdr:cNvPr id="81" name="直線コネクタ 80">
          <a:extLst>
            <a:ext uri="{FF2B5EF4-FFF2-40B4-BE49-F238E27FC236}">
              <a16:creationId xmlns:a16="http://schemas.microsoft.com/office/drawing/2014/main" id="{09DB39FB-5B3B-42EF-8ED6-D67C14FB40B6}"/>
            </a:ext>
          </a:extLst>
        </xdr:cNvPr>
        <xdr:cNvCxnSpPr/>
      </xdr:nvCxnSpPr>
      <xdr:spPr>
        <a:xfrm>
          <a:off x="1790700" y="6791597"/>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43362</xdr:rowOff>
    </xdr:from>
    <xdr:to>
      <xdr:col>6</xdr:col>
      <xdr:colOff>38100</xdr:colOff>
      <xdr:row>40</xdr:row>
      <xdr:rowOff>144962</xdr:rowOff>
    </xdr:to>
    <xdr:sp macro="" textlink="">
      <xdr:nvSpPr>
        <xdr:cNvPr id="82" name="楕円 81">
          <a:extLst>
            <a:ext uri="{FF2B5EF4-FFF2-40B4-BE49-F238E27FC236}">
              <a16:creationId xmlns:a16="http://schemas.microsoft.com/office/drawing/2014/main" id="{47FE039C-4BE0-4B29-AD34-F2E22BE924D9}"/>
            </a:ext>
          </a:extLst>
        </xdr:cNvPr>
        <xdr:cNvSpPr/>
      </xdr:nvSpPr>
      <xdr:spPr>
        <a:xfrm>
          <a:off x="965200" y="67489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85997</xdr:rowOff>
    </xdr:from>
    <xdr:to>
      <xdr:col>10</xdr:col>
      <xdr:colOff>114300</xdr:colOff>
      <xdr:row>40</xdr:row>
      <xdr:rowOff>94162</xdr:rowOff>
    </xdr:to>
    <xdr:cxnSp macro="">
      <xdr:nvCxnSpPr>
        <xdr:cNvPr id="83" name="直線コネクタ 82">
          <a:extLst>
            <a:ext uri="{FF2B5EF4-FFF2-40B4-BE49-F238E27FC236}">
              <a16:creationId xmlns:a16="http://schemas.microsoft.com/office/drawing/2014/main" id="{0A96684F-E3C1-44C9-AFDD-209A61177A82}"/>
            </a:ext>
          </a:extLst>
        </xdr:cNvPr>
        <xdr:cNvCxnSpPr/>
      </xdr:nvCxnSpPr>
      <xdr:spPr>
        <a:xfrm flipV="1">
          <a:off x="1008380" y="6791597"/>
          <a:ext cx="78232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844A97A7-F6DB-4322-8F46-145708A17737}"/>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1D7E8A6B-6869-4F5B-AF5A-9A82C87B2451}"/>
            </a:ext>
          </a:extLst>
        </xdr:cNvPr>
        <xdr:cNvSpPr txBox="1"/>
      </xdr:nvSpPr>
      <xdr:spPr>
        <a:xfrm>
          <a:off x="238570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DAD3B6F9-4C47-4E9E-B992-497DF6C04120}"/>
            </a:ext>
          </a:extLst>
        </xdr:cNvPr>
        <xdr:cNvSpPr txBox="1"/>
      </xdr:nvSpPr>
      <xdr:spPr>
        <a:xfrm>
          <a:off x="161100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DB3D5D47-450E-4C70-9B1F-EA84A39C247C}"/>
            </a:ext>
          </a:extLst>
        </xdr:cNvPr>
        <xdr:cNvSpPr txBox="1"/>
      </xdr:nvSpPr>
      <xdr:spPr>
        <a:xfrm>
          <a:off x="8363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16890</xdr:rowOff>
    </xdr:from>
    <xdr:ext cx="405111" cy="259045"/>
    <xdr:sp macro="" textlink="">
      <xdr:nvSpPr>
        <xdr:cNvPr id="88" name="n_1mainValue【図書館】&#10;有形固定資産減価償却率">
          <a:extLst>
            <a:ext uri="{FF2B5EF4-FFF2-40B4-BE49-F238E27FC236}">
              <a16:creationId xmlns:a16="http://schemas.microsoft.com/office/drawing/2014/main" id="{783A2946-91CB-4E40-A5DC-9438681B86A1}"/>
            </a:ext>
          </a:extLst>
        </xdr:cNvPr>
        <xdr:cNvSpPr txBox="1"/>
      </xdr:nvSpPr>
      <xdr:spPr>
        <a:xfrm>
          <a:off x="3170564" y="689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158949</xdr:rowOff>
    </xdr:from>
    <xdr:ext cx="405111" cy="259045"/>
    <xdr:sp macro="" textlink="">
      <xdr:nvSpPr>
        <xdr:cNvPr id="89" name="n_2mainValue【図書館】&#10;有形固定資産減価償却率">
          <a:extLst>
            <a:ext uri="{FF2B5EF4-FFF2-40B4-BE49-F238E27FC236}">
              <a16:creationId xmlns:a16="http://schemas.microsoft.com/office/drawing/2014/main" id="{889E07B0-CEFB-41B5-BEB2-B4DF06C8FED5}"/>
            </a:ext>
          </a:extLst>
        </xdr:cNvPr>
        <xdr:cNvSpPr txBox="1"/>
      </xdr:nvSpPr>
      <xdr:spPr>
        <a:xfrm>
          <a:off x="2385704" y="68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127924</xdr:rowOff>
    </xdr:from>
    <xdr:ext cx="405111" cy="259045"/>
    <xdr:sp macro="" textlink="">
      <xdr:nvSpPr>
        <xdr:cNvPr id="90" name="n_3mainValue【図書館】&#10;有形固定資産減価償却率">
          <a:extLst>
            <a:ext uri="{FF2B5EF4-FFF2-40B4-BE49-F238E27FC236}">
              <a16:creationId xmlns:a16="http://schemas.microsoft.com/office/drawing/2014/main" id="{8E85AEC5-9688-4B4D-9498-F1A4072CDB1D}"/>
            </a:ext>
          </a:extLst>
        </xdr:cNvPr>
        <xdr:cNvSpPr txBox="1"/>
      </xdr:nvSpPr>
      <xdr:spPr>
        <a:xfrm>
          <a:off x="1611004" y="6833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136089</xdr:rowOff>
    </xdr:from>
    <xdr:ext cx="405111" cy="259045"/>
    <xdr:sp macro="" textlink="">
      <xdr:nvSpPr>
        <xdr:cNvPr id="91" name="n_4mainValue【図書館】&#10;有形固定資産減価償却率">
          <a:extLst>
            <a:ext uri="{FF2B5EF4-FFF2-40B4-BE49-F238E27FC236}">
              <a16:creationId xmlns:a16="http://schemas.microsoft.com/office/drawing/2014/main" id="{6043CD03-C8BE-441F-B840-506E51CD42BB}"/>
            </a:ext>
          </a:extLst>
        </xdr:cNvPr>
        <xdr:cNvSpPr txBox="1"/>
      </xdr:nvSpPr>
      <xdr:spPr>
        <a:xfrm>
          <a:off x="836304" y="6841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10EDC5C-2022-41C6-A2D0-81A94E36ED0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602FD2C-F218-479E-A708-30572F72D59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A6460AD-52E4-447B-9C65-30D659773DD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1D17F70-B1C6-4172-93A0-2D416C469EF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C099C5D-9CC8-40DE-91DE-063AFB322E3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21AC4DA-40BD-49B9-B50F-E204C1F1EF0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49E4DF8-4A1E-4004-8C97-A5CCD0E5764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EE3D17E-4103-47D8-AF30-113F8612795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89F3193-8F1B-43C1-936A-77964319834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45DCE10-E6F2-4533-9CF5-D165BC087597}"/>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E0B9B92-FF90-4F61-A89F-91E57F920C7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F358D47-8AB7-4347-A667-D25E6D5299C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5738AE7-D999-4359-8DE3-391730FE01B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89BC821-E761-4CCD-AA04-4C7BD61F2C4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87148B9-00BF-40B9-B87E-5BE2B2F666A6}"/>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2B0FAD5-BD41-4F65-8EA0-8ADB774840B6}"/>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3A4088B-5B1A-49D3-BE6C-B7721D3D67D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E3BB10D-C875-4906-8807-24E55BE7E2C5}"/>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6914716-F37D-4578-A646-D7363EB12FF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6513860-074A-4020-B422-55952A182ED9}"/>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E1A6D95-B902-42BA-B7AF-6729716D03C4}"/>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6202B37-9D3C-47C3-B8FC-C62BD63A5C7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FA4A35F-771D-45D7-81C9-8380F540599F}"/>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DFE0431-635E-48E3-82DF-B16B5F4E978B}"/>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2DA24B1-9849-4AA8-A260-F1994BB480E2}"/>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FEE02BF9-D4CA-4286-93A6-06C9D17A3BDE}"/>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B75B663D-3C1C-46BA-991D-9B6210D541E1}"/>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B4E243BA-3373-4C9B-8D29-994C5E890636}"/>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34E23811-CB96-44EF-98C0-E3D142AABCB4}"/>
            </a:ext>
          </a:extLst>
        </xdr:cNvPr>
        <xdr:cNvSpPr txBox="1"/>
      </xdr:nvSpPr>
      <xdr:spPr>
        <a:xfrm>
          <a:off x="925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B11CD9AF-4138-428B-8FA3-41BD96DB86B6}"/>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73A5BA7-2B4B-463A-9E63-81100C1FF282}"/>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4CC3DE0-3B8B-4F50-B77F-F3579AAA8CEB}"/>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DD5BD053-1DF5-439A-9B14-4571262618A8}"/>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A83AC841-71D0-4C29-8C52-D605C392EAA2}"/>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428AFBD-2025-4C7A-8073-096D0DCD0CE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A89E12E-2113-443F-B99F-11C3ACE457E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46C6BB0-0C19-4009-995E-F4CD7E85D23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E872B5-5141-46A9-863B-FF88D79D3F2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7855191-7A2C-41FA-9238-7F58E8F8BCB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101600</xdr:rowOff>
    </xdr:from>
    <xdr:to>
      <xdr:col>55</xdr:col>
      <xdr:colOff>50800</xdr:colOff>
      <xdr:row>39</xdr:row>
      <xdr:rowOff>31750</xdr:rowOff>
    </xdr:to>
    <xdr:sp macro="" textlink="">
      <xdr:nvSpPr>
        <xdr:cNvPr id="131" name="楕円 130">
          <a:extLst>
            <a:ext uri="{FF2B5EF4-FFF2-40B4-BE49-F238E27FC236}">
              <a16:creationId xmlns:a16="http://schemas.microsoft.com/office/drawing/2014/main" id="{A1E28A0A-F29F-4A9E-B118-63CC56CAE3A7}"/>
            </a:ext>
          </a:extLst>
        </xdr:cNvPr>
        <xdr:cNvSpPr/>
      </xdr:nvSpPr>
      <xdr:spPr>
        <a:xfrm>
          <a:off x="9192260" y="6471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124477</xdr:rowOff>
    </xdr:from>
    <xdr:ext cx="469744" cy="259045"/>
    <xdr:sp macro="" textlink="">
      <xdr:nvSpPr>
        <xdr:cNvPr id="132" name="【図書館】&#10;一人当たり面積該当値テキスト">
          <a:extLst>
            <a:ext uri="{FF2B5EF4-FFF2-40B4-BE49-F238E27FC236}">
              <a16:creationId xmlns:a16="http://schemas.microsoft.com/office/drawing/2014/main" id="{F3823E10-C641-419F-8696-C2D8ECA3F7BE}"/>
            </a:ext>
          </a:extLst>
        </xdr:cNvPr>
        <xdr:cNvSpPr txBox="1"/>
      </xdr:nvSpPr>
      <xdr:spPr>
        <a:xfrm>
          <a:off x="9258300"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114300</xdr:rowOff>
    </xdr:from>
    <xdr:to>
      <xdr:col>50</xdr:col>
      <xdr:colOff>165100</xdr:colOff>
      <xdr:row>39</xdr:row>
      <xdr:rowOff>44450</xdr:rowOff>
    </xdr:to>
    <xdr:sp macro="" textlink="">
      <xdr:nvSpPr>
        <xdr:cNvPr id="133" name="楕円 132">
          <a:extLst>
            <a:ext uri="{FF2B5EF4-FFF2-40B4-BE49-F238E27FC236}">
              <a16:creationId xmlns:a16="http://schemas.microsoft.com/office/drawing/2014/main" id="{CE00E597-9DA4-4015-AA6D-7FA40FA47DA3}"/>
            </a:ext>
          </a:extLst>
        </xdr:cNvPr>
        <xdr:cNvSpPr/>
      </xdr:nvSpPr>
      <xdr:spPr>
        <a:xfrm>
          <a:off x="8445500" y="6484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152400</xdr:rowOff>
    </xdr:from>
    <xdr:to>
      <xdr:col>55</xdr:col>
      <xdr:colOff>0</xdr:colOff>
      <xdr:row>38</xdr:row>
      <xdr:rowOff>165100</xdr:rowOff>
    </xdr:to>
    <xdr:cxnSp macro="">
      <xdr:nvCxnSpPr>
        <xdr:cNvPr id="134" name="直線コネクタ 133">
          <a:extLst>
            <a:ext uri="{FF2B5EF4-FFF2-40B4-BE49-F238E27FC236}">
              <a16:creationId xmlns:a16="http://schemas.microsoft.com/office/drawing/2014/main" id="{4547AC1C-7256-47A2-A77B-77CC484434EA}"/>
            </a:ext>
          </a:extLst>
        </xdr:cNvPr>
        <xdr:cNvCxnSpPr/>
      </xdr:nvCxnSpPr>
      <xdr:spPr>
        <a:xfrm flipV="1">
          <a:off x="8496300" y="652272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114300</xdr:rowOff>
    </xdr:from>
    <xdr:to>
      <xdr:col>46</xdr:col>
      <xdr:colOff>38100</xdr:colOff>
      <xdr:row>39</xdr:row>
      <xdr:rowOff>44450</xdr:rowOff>
    </xdr:to>
    <xdr:sp macro="" textlink="">
      <xdr:nvSpPr>
        <xdr:cNvPr id="135" name="楕円 134">
          <a:extLst>
            <a:ext uri="{FF2B5EF4-FFF2-40B4-BE49-F238E27FC236}">
              <a16:creationId xmlns:a16="http://schemas.microsoft.com/office/drawing/2014/main" id="{0D9A6C6D-20B5-4CAD-8DE3-3E84DF844B98}"/>
            </a:ext>
          </a:extLst>
        </xdr:cNvPr>
        <xdr:cNvSpPr/>
      </xdr:nvSpPr>
      <xdr:spPr>
        <a:xfrm>
          <a:off x="7670800" y="64846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165100</xdr:rowOff>
    </xdr:from>
    <xdr:to>
      <xdr:col>50</xdr:col>
      <xdr:colOff>114300</xdr:colOff>
      <xdr:row>38</xdr:row>
      <xdr:rowOff>165100</xdr:rowOff>
    </xdr:to>
    <xdr:cxnSp macro="">
      <xdr:nvCxnSpPr>
        <xdr:cNvPr id="136" name="直線コネクタ 135">
          <a:extLst>
            <a:ext uri="{FF2B5EF4-FFF2-40B4-BE49-F238E27FC236}">
              <a16:creationId xmlns:a16="http://schemas.microsoft.com/office/drawing/2014/main" id="{7F4C3CC6-B2ED-4C10-B28B-C2FFC828087E}"/>
            </a:ext>
          </a:extLst>
        </xdr:cNvPr>
        <xdr:cNvCxnSpPr/>
      </xdr:nvCxnSpPr>
      <xdr:spPr>
        <a:xfrm>
          <a:off x="7713980" y="65354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114300</xdr:rowOff>
    </xdr:from>
    <xdr:to>
      <xdr:col>41</xdr:col>
      <xdr:colOff>101600</xdr:colOff>
      <xdr:row>39</xdr:row>
      <xdr:rowOff>44450</xdr:rowOff>
    </xdr:to>
    <xdr:sp macro="" textlink="">
      <xdr:nvSpPr>
        <xdr:cNvPr id="137" name="楕円 136">
          <a:extLst>
            <a:ext uri="{FF2B5EF4-FFF2-40B4-BE49-F238E27FC236}">
              <a16:creationId xmlns:a16="http://schemas.microsoft.com/office/drawing/2014/main" id="{2D72CD89-1CC9-4087-ACB2-0365619D169E}"/>
            </a:ext>
          </a:extLst>
        </xdr:cNvPr>
        <xdr:cNvSpPr/>
      </xdr:nvSpPr>
      <xdr:spPr>
        <a:xfrm>
          <a:off x="6873240" y="6484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165100</xdr:rowOff>
    </xdr:from>
    <xdr:to>
      <xdr:col>45</xdr:col>
      <xdr:colOff>177800</xdr:colOff>
      <xdr:row>38</xdr:row>
      <xdr:rowOff>165100</xdr:rowOff>
    </xdr:to>
    <xdr:cxnSp macro="">
      <xdr:nvCxnSpPr>
        <xdr:cNvPr id="138" name="直線コネクタ 137">
          <a:extLst>
            <a:ext uri="{FF2B5EF4-FFF2-40B4-BE49-F238E27FC236}">
              <a16:creationId xmlns:a16="http://schemas.microsoft.com/office/drawing/2014/main" id="{6B3CA9DA-56C7-4C9A-AA06-EF30AC330DC1}"/>
            </a:ext>
          </a:extLst>
        </xdr:cNvPr>
        <xdr:cNvCxnSpPr/>
      </xdr:nvCxnSpPr>
      <xdr:spPr>
        <a:xfrm>
          <a:off x="6924040" y="65354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127000</xdr:rowOff>
    </xdr:from>
    <xdr:to>
      <xdr:col>36</xdr:col>
      <xdr:colOff>165100</xdr:colOff>
      <xdr:row>39</xdr:row>
      <xdr:rowOff>57150</xdr:rowOff>
    </xdr:to>
    <xdr:sp macro="" textlink="">
      <xdr:nvSpPr>
        <xdr:cNvPr id="139" name="楕円 138">
          <a:extLst>
            <a:ext uri="{FF2B5EF4-FFF2-40B4-BE49-F238E27FC236}">
              <a16:creationId xmlns:a16="http://schemas.microsoft.com/office/drawing/2014/main" id="{D81C31D4-1333-4631-BFFF-59C4D882FE6B}"/>
            </a:ext>
          </a:extLst>
        </xdr:cNvPr>
        <xdr:cNvSpPr/>
      </xdr:nvSpPr>
      <xdr:spPr>
        <a:xfrm>
          <a:off x="6098540" y="649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165100</xdr:rowOff>
    </xdr:from>
    <xdr:to>
      <xdr:col>41</xdr:col>
      <xdr:colOff>50800</xdr:colOff>
      <xdr:row>39</xdr:row>
      <xdr:rowOff>6350</xdr:rowOff>
    </xdr:to>
    <xdr:cxnSp macro="">
      <xdr:nvCxnSpPr>
        <xdr:cNvPr id="140" name="直線コネクタ 139">
          <a:extLst>
            <a:ext uri="{FF2B5EF4-FFF2-40B4-BE49-F238E27FC236}">
              <a16:creationId xmlns:a16="http://schemas.microsoft.com/office/drawing/2014/main" id="{3E08E276-C64D-47AE-BEF7-EBA56748742D}"/>
            </a:ext>
          </a:extLst>
        </xdr:cNvPr>
        <xdr:cNvCxnSpPr/>
      </xdr:nvCxnSpPr>
      <xdr:spPr>
        <a:xfrm flipV="1">
          <a:off x="6149340" y="6535420"/>
          <a:ext cx="7747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EAAD4F77-E4B8-41C5-B1A1-088A4A0CFBA9}"/>
            </a:ext>
          </a:extLst>
        </xdr:cNvPr>
        <xdr:cNvSpPr txBox="1"/>
      </xdr:nvSpPr>
      <xdr:spPr>
        <a:xfrm>
          <a:off x="827158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BD6CA9FA-F644-406A-919A-1F5625532E9C}"/>
            </a:ext>
          </a:extLst>
        </xdr:cNvPr>
        <xdr:cNvSpPr txBox="1"/>
      </xdr:nvSpPr>
      <xdr:spPr>
        <a:xfrm>
          <a:off x="7509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75399BB7-69CD-422E-BB97-6ED8953AE874}"/>
            </a:ext>
          </a:extLst>
        </xdr:cNvPr>
        <xdr:cNvSpPr txBox="1"/>
      </xdr:nvSpPr>
      <xdr:spPr>
        <a:xfrm>
          <a:off x="67120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EBFB5996-3849-4243-8B03-6F6C42F44A37}"/>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60977</xdr:rowOff>
    </xdr:from>
    <xdr:ext cx="469744" cy="259045"/>
    <xdr:sp macro="" textlink="">
      <xdr:nvSpPr>
        <xdr:cNvPr id="145" name="n_1mainValue【図書館】&#10;一人当たり面積">
          <a:extLst>
            <a:ext uri="{FF2B5EF4-FFF2-40B4-BE49-F238E27FC236}">
              <a16:creationId xmlns:a16="http://schemas.microsoft.com/office/drawing/2014/main" id="{E0FD2E18-F7EE-4EB1-8CF3-1FC81C5524BA}"/>
            </a:ext>
          </a:extLst>
        </xdr:cNvPr>
        <xdr:cNvSpPr txBox="1"/>
      </xdr:nvSpPr>
      <xdr:spPr>
        <a:xfrm>
          <a:off x="8271587"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60977</xdr:rowOff>
    </xdr:from>
    <xdr:ext cx="469744" cy="259045"/>
    <xdr:sp macro="" textlink="">
      <xdr:nvSpPr>
        <xdr:cNvPr id="146" name="n_2mainValue【図書館】&#10;一人当たり面積">
          <a:extLst>
            <a:ext uri="{FF2B5EF4-FFF2-40B4-BE49-F238E27FC236}">
              <a16:creationId xmlns:a16="http://schemas.microsoft.com/office/drawing/2014/main" id="{ABBEB273-B3E8-4966-9BAE-353C277488C2}"/>
            </a:ext>
          </a:extLst>
        </xdr:cNvPr>
        <xdr:cNvSpPr txBox="1"/>
      </xdr:nvSpPr>
      <xdr:spPr>
        <a:xfrm>
          <a:off x="7509587"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60977</xdr:rowOff>
    </xdr:from>
    <xdr:ext cx="469744" cy="259045"/>
    <xdr:sp macro="" textlink="">
      <xdr:nvSpPr>
        <xdr:cNvPr id="147" name="n_3mainValue【図書館】&#10;一人当たり面積">
          <a:extLst>
            <a:ext uri="{FF2B5EF4-FFF2-40B4-BE49-F238E27FC236}">
              <a16:creationId xmlns:a16="http://schemas.microsoft.com/office/drawing/2014/main" id="{97544EF7-C6E8-485D-9D7F-DFB843802BE6}"/>
            </a:ext>
          </a:extLst>
        </xdr:cNvPr>
        <xdr:cNvSpPr txBox="1"/>
      </xdr:nvSpPr>
      <xdr:spPr>
        <a:xfrm>
          <a:off x="6712027" y="6263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8" name="n_4mainValue【図書館】&#10;一人当たり面積">
          <a:extLst>
            <a:ext uri="{FF2B5EF4-FFF2-40B4-BE49-F238E27FC236}">
              <a16:creationId xmlns:a16="http://schemas.microsoft.com/office/drawing/2014/main" id="{2D796117-5CF6-48AD-AA99-57B73FBDCC4F}"/>
            </a:ext>
          </a:extLst>
        </xdr:cNvPr>
        <xdr:cNvSpPr txBox="1"/>
      </xdr:nvSpPr>
      <xdr:spPr>
        <a:xfrm>
          <a:off x="593732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9A6DF28-948C-4CD3-82AE-4C6BC0E34B6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B703FC2-5D6B-42E0-B454-2E1B59AFF21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C162F08-4D71-45FC-A0C3-1F43DFE2D97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F3994293-E529-482A-B2E8-B4EF4B29591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2FCFF4D-2BB3-43B7-93D9-92BAF77DF85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4169588-00DF-4285-837B-B420F020F6C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21A1696-A479-4803-B0E6-3A7170A132A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B29CE7F-10D4-4176-AED8-CBF5FDBFC7E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54FAC37-DB86-41C4-BD35-82DFC5B0841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13520D8-B8F7-4827-A18F-D901A595550F}"/>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5552212-6E0D-407F-AD16-8B221065F59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6753350-9AE9-4F37-95A0-204075BE826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98A8C1B-9A45-4D4D-92D2-7191B3751EB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E9D16FC-F98C-4DC2-8707-CA34D241856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719A1080-E2FF-42A1-8CD5-45F3B1B6919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001C316-E4C8-4FCB-9F84-36F5C292D1F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4563983-5D90-4116-ACFF-1D6F8800BF4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6DE7FA0-D8B2-4999-B006-BEF0D91983C8}"/>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B715E12-B631-468D-8989-CE94161CE6C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A85BE61-D1E3-4583-A050-90B76A2A1DA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3FE2407-F40E-4F29-9CA6-E699430D188F}"/>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DD2C136-C9D3-4454-96DE-3689651A694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5A05710-0D68-4555-93BB-7D92BB4A865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C067EB28-59D1-4FD5-9E03-CBD8F4619BA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735ED0E9-4E29-4A4F-8A47-250D6F858102}"/>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4FABB05A-D84A-4FB4-948C-35133BB6F395}"/>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C84D9801-9287-4D53-8EF2-D332F5FB9E4E}"/>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DF1B482-4CA1-4E6A-BA74-FCE961B61FEF}"/>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816C9D76-D553-4545-A769-142D740EF61C}"/>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CE4F06F4-5D81-43EE-9F3A-3908F886EE44}"/>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5A801AE1-E657-4C9F-8AF8-A9E80A8BE8C1}"/>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A2DF3CE8-C890-497C-948D-08168B3540F2}"/>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C0E17088-96FD-4E81-A351-98BA43DBE563}"/>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F4692CBE-C0A2-404D-B0B7-7D54E780105C}"/>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22C072F2-CC57-4AB8-831A-6EBFDC15405D}"/>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608970B-50A2-40CC-8526-8BC961120A9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9A8BE84-4D7E-4859-81D1-8AD61B39FF6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14051E-6D7D-4ABC-8641-BDB295C6075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F1B54FD-FF7B-45C2-B75D-CE9F3CE11B1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BACF6AD-CAF0-4DB0-962B-5A716EBC166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139700</xdr:rowOff>
    </xdr:from>
    <xdr:to>
      <xdr:col>24</xdr:col>
      <xdr:colOff>114300</xdr:colOff>
      <xdr:row>61</xdr:row>
      <xdr:rowOff>69850</xdr:rowOff>
    </xdr:to>
    <xdr:sp macro="" textlink="">
      <xdr:nvSpPr>
        <xdr:cNvPr id="189" name="楕円 188">
          <a:extLst>
            <a:ext uri="{FF2B5EF4-FFF2-40B4-BE49-F238E27FC236}">
              <a16:creationId xmlns:a16="http://schemas.microsoft.com/office/drawing/2014/main" id="{DA572A5D-1354-4440-AFCC-D77287107BDD}"/>
            </a:ext>
          </a:extLst>
        </xdr:cNvPr>
        <xdr:cNvSpPr/>
      </xdr:nvSpPr>
      <xdr:spPr>
        <a:xfrm>
          <a:off x="4036060" y="10198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118127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741F059-0862-459D-91EC-2CF9923E182A}"/>
            </a:ext>
          </a:extLst>
        </xdr:cNvPr>
        <xdr:cNvSpPr txBox="1"/>
      </xdr:nvSpPr>
      <xdr:spPr>
        <a:xfrm>
          <a:off x="4124960"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101600</xdr:rowOff>
    </xdr:from>
    <xdr:to>
      <xdr:col>20</xdr:col>
      <xdr:colOff>38100</xdr:colOff>
      <xdr:row>61</xdr:row>
      <xdr:rowOff>31750</xdr:rowOff>
    </xdr:to>
    <xdr:sp macro="" textlink="">
      <xdr:nvSpPr>
        <xdr:cNvPr id="191" name="楕円 190">
          <a:extLst>
            <a:ext uri="{FF2B5EF4-FFF2-40B4-BE49-F238E27FC236}">
              <a16:creationId xmlns:a16="http://schemas.microsoft.com/office/drawing/2014/main" id="{B814FBDC-ADAD-48B1-994F-75D3BCF6616A}"/>
            </a:ext>
          </a:extLst>
        </xdr:cNvPr>
        <xdr:cNvSpPr/>
      </xdr:nvSpPr>
      <xdr:spPr>
        <a:xfrm>
          <a:off x="3312160" y="10160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152400</xdr:rowOff>
    </xdr:from>
    <xdr:to>
      <xdr:col>24</xdr:col>
      <xdr:colOff>63500</xdr:colOff>
      <xdr:row>61</xdr:row>
      <xdr:rowOff>19050</xdr:rowOff>
    </xdr:to>
    <xdr:cxnSp macro="">
      <xdr:nvCxnSpPr>
        <xdr:cNvPr id="192" name="直線コネクタ 191">
          <a:extLst>
            <a:ext uri="{FF2B5EF4-FFF2-40B4-BE49-F238E27FC236}">
              <a16:creationId xmlns:a16="http://schemas.microsoft.com/office/drawing/2014/main" id="{41F47AED-3C08-4156-87B8-EB37669B8903}"/>
            </a:ext>
          </a:extLst>
        </xdr:cNvPr>
        <xdr:cNvCxnSpPr/>
      </xdr:nvCxnSpPr>
      <xdr:spPr>
        <a:xfrm>
          <a:off x="3355340" y="10210800"/>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61595</xdr:rowOff>
    </xdr:from>
    <xdr:to>
      <xdr:col>15</xdr:col>
      <xdr:colOff>101600</xdr:colOff>
      <xdr:row>59</xdr:row>
      <xdr:rowOff>163195</xdr:rowOff>
    </xdr:to>
    <xdr:sp macro="" textlink="">
      <xdr:nvSpPr>
        <xdr:cNvPr id="193" name="楕円 192">
          <a:extLst>
            <a:ext uri="{FF2B5EF4-FFF2-40B4-BE49-F238E27FC236}">
              <a16:creationId xmlns:a16="http://schemas.microsoft.com/office/drawing/2014/main" id="{BAF229AC-E321-45BE-88AD-BFA6DAE73E1A}"/>
            </a:ext>
          </a:extLst>
        </xdr:cNvPr>
        <xdr:cNvSpPr/>
      </xdr:nvSpPr>
      <xdr:spPr>
        <a:xfrm>
          <a:off x="25146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112395</xdr:rowOff>
    </xdr:from>
    <xdr:to>
      <xdr:col>19</xdr:col>
      <xdr:colOff>177800</xdr:colOff>
      <xdr:row>60</xdr:row>
      <xdr:rowOff>152400</xdr:rowOff>
    </xdr:to>
    <xdr:cxnSp macro="">
      <xdr:nvCxnSpPr>
        <xdr:cNvPr id="194" name="直線コネクタ 193">
          <a:extLst>
            <a:ext uri="{FF2B5EF4-FFF2-40B4-BE49-F238E27FC236}">
              <a16:creationId xmlns:a16="http://schemas.microsoft.com/office/drawing/2014/main" id="{8ECEBAF0-6846-49B2-87A1-0152F952E304}"/>
            </a:ext>
          </a:extLst>
        </xdr:cNvPr>
        <xdr:cNvCxnSpPr/>
      </xdr:nvCxnSpPr>
      <xdr:spPr>
        <a:xfrm>
          <a:off x="2565400" y="10003155"/>
          <a:ext cx="789940" cy="20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19685</xdr:rowOff>
    </xdr:from>
    <xdr:to>
      <xdr:col>10</xdr:col>
      <xdr:colOff>165100</xdr:colOff>
      <xdr:row>62</xdr:row>
      <xdr:rowOff>121285</xdr:rowOff>
    </xdr:to>
    <xdr:sp macro="" textlink="">
      <xdr:nvSpPr>
        <xdr:cNvPr id="195" name="楕円 194">
          <a:extLst>
            <a:ext uri="{FF2B5EF4-FFF2-40B4-BE49-F238E27FC236}">
              <a16:creationId xmlns:a16="http://schemas.microsoft.com/office/drawing/2014/main" id="{61A62D19-8B9A-45D8-9541-6E192B11DFCD}"/>
            </a:ext>
          </a:extLst>
        </xdr:cNvPr>
        <xdr:cNvSpPr/>
      </xdr:nvSpPr>
      <xdr:spPr>
        <a:xfrm>
          <a:off x="17399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112395</xdr:rowOff>
    </xdr:from>
    <xdr:to>
      <xdr:col>15</xdr:col>
      <xdr:colOff>50800</xdr:colOff>
      <xdr:row>62</xdr:row>
      <xdr:rowOff>70485</xdr:rowOff>
    </xdr:to>
    <xdr:cxnSp macro="">
      <xdr:nvCxnSpPr>
        <xdr:cNvPr id="196" name="直線コネクタ 195">
          <a:extLst>
            <a:ext uri="{FF2B5EF4-FFF2-40B4-BE49-F238E27FC236}">
              <a16:creationId xmlns:a16="http://schemas.microsoft.com/office/drawing/2014/main" id="{DD152771-7E3B-4555-A077-B75EEAB00040}"/>
            </a:ext>
          </a:extLst>
        </xdr:cNvPr>
        <xdr:cNvCxnSpPr/>
      </xdr:nvCxnSpPr>
      <xdr:spPr>
        <a:xfrm flipV="1">
          <a:off x="1790700" y="10003155"/>
          <a:ext cx="774700" cy="46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74930</xdr:rowOff>
    </xdr:from>
    <xdr:to>
      <xdr:col>6</xdr:col>
      <xdr:colOff>38100</xdr:colOff>
      <xdr:row>64</xdr:row>
      <xdr:rowOff>5080</xdr:rowOff>
    </xdr:to>
    <xdr:sp macro="" textlink="">
      <xdr:nvSpPr>
        <xdr:cNvPr id="197" name="楕円 196">
          <a:extLst>
            <a:ext uri="{FF2B5EF4-FFF2-40B4-BE49-F238E27FC236}">
              <a16:creationId xmlns:a16="http://schemas.microsoft.com/office/drawing/2014/main" id="{5E0ADFEF-2CDA-4DDA-B17F-63D10BEF9EEA}"/>
            </a:ext>
          </a:extLst>
        </xdr:cNvPr>
        <xdr:cNvSpPr/>
      </xdr:nvSpPr>
      <xdr:spPr>
        <a:xfrm>
          <a:off x="965200" y="10636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70485</xdr:rowOff>
    </xdr:from>
    <xdr:to>
      <xdr:col>10</xdr:col>
      <xdr:colOff>114300</xdr:colOff>
      <xdr:row>63</xdr:row>
      <xdr:rowOff>125730</xdr:rowOff>
    </xdr:to>
    <xdr:cxnSp macro="">
      <xdr:nvCxnSpPr>
        <xdr:cNvPr id="198" name="直線コネクタ 197">
          <a:extLst>
            <a:ext uri="{FF2B5EF4-FFF2-40B4-BE49-F238E27FC236}">
              <a16:creationId xmlns:a16="http://schemas.microsoft.com/office/drawing/2014/main" id="{4FCBAC2E-B4FC-40B7-81B4-0BE10A7081B1}"/>
            </a:ext>
          </a:extLst>
        </xdr:cNvPr>
        <xdr:cNvCxnSpPr/>
      </xdr:nvCxnSpPr>
      <xdr:spPr>
        <a:xfrm flipV="1">
          <a:off x="1008380" y="10464165"/>
          <a:ext cx="78232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1B7D32F1-910D-493B-8C8A-E9189FD11E43}"/>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FD2D4506-3E6A-420E-8956-9F6482368777}"/>
            </a:ext>
          </a:extLst>
        </xdr:cNvPr>
        <xdr:cNvSpPr txBox="1"/>
      </xdr:nvSpPr>
      <xdr:spPr>
        <a:xfrm>
          <a:off x="238570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03CC9AC3-6871-4D88-9ABA-5216A00895A9}"/>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8EBB0BFF-F25B-47E3-83D9-DFA0AD8B4BED}"/>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22877</xdr:rowOff>
    </xdr:from>
    <xdr:ext cx="405111" cy="259045"/>
    <xdr:sp macro="" textlink="">
      <xdr:nvSpPr>
        <xdr:cNvPr id="203" name="n_1mainValue【体育館・プール】&#10;有形固定資産減価償却率">
          <a:extLst>
            <a:ext uri="{FF2B5EF4-FFF2-40B4-BE49-F238E27FC236}">
              <a16:creationId xmlns:a16="http://schemas.microsoft.com/office/drawing/2014/main" id="{19F6061B-5839-4B31-91FF-8D43DE840510}"/>
            </a:ext>
          </a:extLst>
        </xdr:cNvPr>
        <xdr:cNvSpPr txBox="1"/>
      </xdr:nvSpPr>
      <xdr:spPr>
        <a:xfrm>
          <a:off x="317056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8272</xdr:rowOff>
    </xdr:from>
    <xdr:ext cx="405111" cy="259045"/>
    <xdr:sp macro="" textlink="">
      <xdr:nvSpPr>
        <xdr:cNvPr id="204" name="n_2mainValue【体育館・プール】&#10;有形固定資産減価償却率">
          <a:extLst>
            <a:ext uri="{FF2B5EF4-FFF2-40B4-BE49-F238E27FC236}">
              <a16:creationId xmlns:a16="http://schemas.microsoft.com/office/drawing/2014/main" id="{04FDF45C-7793-45D1-A16D-5CC96CCFFC2E}"/>
            </a:ext>
          </a:extLst>
        </xdr:cNvPr>
        <xdr:cNvSpPr txBox="1"/>
      </xdr:nvSpPr>
      <xdr:spPr>
        <a:xfrm>
          <a:off x="238570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112412</xdr:rowOff>
    </xdr:from>
    <xdr:ext cx="405111" cy="259045"/>
    <xdr:sp macro="" textlink="">
      <xdr:nvSpPr>
        <xdr:cNvPr id="205" name="n_3mainValue【体育館・プール】&#10;有形固定資産減価償却率">
          <a:extLst>
            <a:ext uri="{FF2B5EF4-FFF2-40B4-BE49-F238E27FC236}">
              <a16:creationId xmlns:a16="http://schemas.microsoft.com/office/drawing/2014/main" id="{A5539F66-8B31-490F-B382-0FCA9FA3749E}"/>
            </a:ext>
          </a:extLst>
        </xdr:cNvPr>
        <xdr:cNvSpPr txBox="1"/>
      </xdr:nvSpPr>
      <xdr:spPr>
        <a:xfrm>
          <a:off x="161100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167657</xdr:rowOff>
    </xdr:from>
    <xdr:ext cx="405111" cy="259045"/>
    <xdr:sp macro="" textlink="">
      <xdr:nvSpPr>
        <xdr:cNvPr id="206" name="n_4mainValue【体育館・プール】&#10;有形固定資産減価償却率">
          <a:extLst>
            <a:ext uri="{FF2B5EF4-FFF2-40B4-BE49-F238E27FC236}">
              <a16:creationId xmlns:a16="http://schemas.microsoft.com/office/drawing/2014/main" id="{C7E8DFB0-4C2B-465D-AF9B-897AB4D456EC}"/>
            </a:ext>
          </a:extLst>
        </xdr:cNvPr>
        <xdr:cNvSpPr txBox="1"/>
      </xdr:nvSpPr>
      <xdr:spPr>
        <a:xfrm>
          <a:off x="83630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1694A0B-DFF5-4D82-83A6-3AF887737BB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39CA779-9BC5-479E-B2D6-6A4D925CBA2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8C3E856-1E94-495F-96DB-F07ED0545A5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4CE3EBF-E835-4646-B0DC-82435E08B62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5C01E43-9B17-4951-ACBB-90DC3A0A08C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C7D42BF-164C-4235-870D-F80F60EF687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86A0C7D-E684-4238-B3C0-4BA72060761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F0A8AAC-FB9F-49E9-A962-964EDD5A933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479444B-CCE1-4D92-9417-E0352C52996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0137835-C65F-4467-BD10-DE1D56D8FF8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557B4AF-09B8-46DE-82C7-5A7B6B7215FD}"/>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20507132-AB4C-47D8-9E4F-E0B6814ECADF}"/>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8D5F1A9-82AD-44A5-8CCC-F80484350C9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952DD32-56FA-4D1A-8C7D-1810FA02FBF1}"/>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CC9E793-2603-427E-8CE0-057ED4E55964}"/>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CB8B276-3A43-4057-8EE4-8B264037099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28B44B2-C89E-49E8-8CBF-2779FAF351F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BC68D43-FC4F-492A-850F-937085F3814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2469BBA-BF86-4286-91B5-C6EBAE837AE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95C1393-698B-40EE-B19B-EAE9EF0ED6F3}"/>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40A274C-CAAF-4DC5-B6C1-5931173A463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6BC5AD1-BA33-44C4-BDF8-FDBEADE0971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EE36406-3063-47D7-9930-5E60ABC635E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2FCCD0F7-EB1A-46D2-B0A1-9EBCA0207421}"/>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22E2A853-AFE1-41C1-9A66-508A527B2B2B}"/>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8EE0C7B3-BDF4-4759-9049-61655F323E93}"/>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741282AF-510F-4231-8509-9D62BD5F83F8}"/>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B6963194-BBD9-45E9-B292-D0ED58180D1D}"/>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C0FE1D5E-3DD7-4C4E-B594-CBC65C5AD6F4}"/>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9C1E14D6-5AE9-486F-BDDF-0D54FF2D640F}"/>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36A94E93-12EA-4A14-9903-AA93BCCEECC7}"/>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17FAB66C-0A39-4B9B-B7C1-87726D98F858}"/>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FE94691E-AC48-4DFF-B211-09EC1EF14FC8}"/>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43022B2F-FE31-4D66-B4D2-8A85E71798AD}"/>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FAFFD2C-AF16-4FE1-A1C1-ED4433A2590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0129752-86A8-4B7E-ADCC-9A5F4096664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28700A-1BF6-4FD3-B084-0FB4AB3C9389}"/>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F5E9483-058C-4AFA-9094-6402B2E108F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ADB65FD-2E27-4BBB-AD91-7C8E5819AF5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105410</xdr:rowOff>
    </xdr:from>
    <xdr:to>
      <xdr:col>55</xdr:col>
      <xdr:colOff>50800</xdr:colOff>
      <xdr:row>63</xdr:row>
      <xdr:rowOff>35560</xdr:rowOff>
    </xdr:to>
    <xdr:sp macro="" textlink="">
      <xdr:nvSpPr>
        <xdr:cNvPr id="246" name="楕円 245">
          <a:extLst>
            <a:ext uri="{FF2B5EF4-FFF2-40B4-BE49-F238E27FC236}">
              <a16:creationId xmlns:a16="http://schemas.microsoft.com/office/drawing/2014/main" id="{C82F6E5F-6F8C-4B8A-8EF2-81DCE102CF59}"/>
            </a:ext>
          </a:extLst>
        </xdr:cNvPr>
        <xdr:cNvSpPr/>
      </xdr:nvSpPr>
      <xdr:spPr>
        <a:xfrm>
          <a:off x="9192260" y="1049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83837</xdr:rowOff>
    </xdr:from>
    <xdr:ext cx="469744" cy="259045"/>
    <xdr:sp macro="" textlink="">
      <xdr:nvSpPr>
        <xdr:cNvPr id="247" name="【体育館・プール】&#10;一人当たり面積該当値テキスト">
          <a:extLst>
            <a:ext uri="{FF2B5EF4-FFF2-40B4-BE49-F238E27FC236}">
              <a16:creationId xmlns:a16="http://schemas.microsoft.com/office/drawing/2014/main" id="{3656DDA4-0128-4046-BED2-69B68CD886E8}"/>
            </a:ext>
          </a:extLst>
        </xdr:cNvPr>
        <xdr:cNvSpPr txBox="1"/>
      </xdr:nvSpPr>
      <xdr:spPr>
        <a:xfrm>
          <a:off x="9258300"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109220</xdr:rowOff>
    </xdr:from>
    <xdr:to>
      <xdr:col>50</xdr:col>
      <xdr:colOff>165100</xdr:colOff>
      <xdr:row>63</xdr:row>
      <xdr:rowOff>39370</xdr:rowOff>
    </xdr:to>
    <xdr:sp macro="" textlink="">
      <xdr:nvSpPr>
        <xdr:cNvPr id="248" name="楕円 247">
          <a:extLst>
            <a:ext uri="{FF2B5EF4-FFF2-40B4-BE49-F238E27FC236}">
              <a16:creationId xmlns:a16="http://schemas.microsoft.com/office/drawing/2014/main" id="{38E9327C-237B-4C90-A655-C8DD87E5FEDB}"/>
            </a:ext>
          </a:extLst>
        </xdr:cNvPr>
        <xdr:cNvSpPr/>
      </xdr:nvSpPr>
      <xdr:spPr>
        <a:xfrm>
          <a:off x="8445500" y="10502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156210</xdr:rowOff>
    </xdr:from>
    <xdr:to>
      <xdr:col>55</xdr:col>
      <xdr:colOff>0</xdr:colOff>
      <xdr:row>62</xdr:row>
      <xdr:rowOff>160020</xdr:rowOff>
    </xdr:to>
    <xdr:cxnSp macro="">
      <xdr:nvCxnSpPr>
        <xdr:cNvPr id="249" name="直線コネクタ 248">
          <a:extLst>
            <a:ext uri="{FF2B5EF4-FFF2-40B4-BE49-F238E27FC236}">
              <a16:creationId xmlns:a16="http://schemas.microsoft.com/office/drawing/2014/main" id="{074D182D-2276-4070-AD78-0BA84119BF97}"/>
            </a:ext>
          </a:extLst>
        </xdr:cNvPr>
        <xdr:cNvCxnSpPr/>
      </xdr:nvCxnSpPr>
      <xdr:spPr>
        <a:xfrm flipV="1">
          <a:off x="8496300" y="1054989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23495</xdr:rowOff>
    </xdr:from>
    <xdr:to>
      <xdr:col>46</xdr:col>
      <xdr:colOff>38100</xdr:colOff>
      <xdr:row>63</xdr:row>
      <xdr:rowOff>125095</xdr:rowOff>
    </xdr:to>
    <xdr:sp macro="" textlink="">
      <xdr:nvSpPr>
        <xdr:cNvPr id="250" name="楕円 249">
          <a:extLst>
            <a:ext uri="{FF2B5EF4-FFF2-40B4-BE49-F238E27FC236}">
              <a16:creationId xmlns:a16="http://schemas.microsoft.com/office/drawing/2014/main" id="{9E6B19FD-488E-4593-A93A-A9282878741B}"/>
            </a:ext>
          </a:extLst>
        </xdr:cNvPr>
        <xdr:cNvSpPr/>
      </xdr:nvSpPr>
      <xdr:spPr>
        <a:xfrm>
          <a:off x="7670800" y="10584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160020</xdr:rowOff>
    </xdr:from>
    <xdr:to>
      <xdr:col>50</xdr:col>
      <xdr:colOff>114300</xdr:colOff>
      <xdr:row>63</xdr:row>
      <xdr:rowOff>74295</xdr:rowOff>
    </xdr:to>
    <xdr:cxnSp macro="">
      <xdr:nvCxnSpPr>
        <xdr:cNvPr id="251" name="直線コネクタ 250">
          <a:extLst>
            <a:ext uri="{FF2B5EF4-FFF2-40B4-BE49-F238E27FC236}">
              <a16:creationId xmlns:a16="http://schemas.microsoft.com/office/drawing/2014/main" id="{4199C27E-35A3-4E59-A4F5-FF3393719906}"/>
            </a:ext>
          </a:extLst>
        </xdr:cNvPr>
        <xdr:cNvCxnSpPr/>
      </xdr:nvCxnSpPr>
      <xdr:spPr>
        <a:xfrm flipV="1">
          <a:off x="7713980" y="10553700"/>
          <a:ext cx="78232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25400</xdr:rowOff>
    </xdr:from>
    <xdr:to>
      <xdr:col>41</xdr:col>
      <xdr:colOff>101600</xdr:colOff>
      <xdr:row>63</xdr:row>
      <xdr:rowOff>127000</xdr:rowOff>
    </xdr:to>
    <xdr:sp macro="" textlink="">
      <xdr:nvSpPr>
        <xdr:cNvPr id="252" name="楕円 251">
          <a:extLst>
            <a:ext uri="{FF2B5EF4-FFF2-40B4-BE49-F238E27FC236}">
              <a16:creationId xmlns:a16="http://schemas.microsoft.com/office/drawing/2014/main" id="{68158528-42B7-49A7-A874-C0F8F8847575}"/>
            </a:ext>
          </a:extLst>
        </xdr:cNvPr>
        <xdr:cNvSpPr/>
      </xdr:nvSpPr>
      <xdr:spPr>
        <a:xfrm>
          <a:off x="687324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74295</xdr:rowOff>
    </xdr:from>
    <xdr:to>
      <xdr:col>45</xdr:col>
      <xdr:colOff>177800</xdr:colOff>
      <xdr:row>63</xdr:row>
      <xdr:rowOff>76200</xdr:rowOff>
    </xdr:to>
    <xdr:cxnSp macro="">
      <xdr:nvCxnSpPr>
        <xdr:cNvPr id="253" name="直線コネクタ 252">
          <a:extLst>
            <a:ext uri="{FF2B5EF4-FFF2-40B4-BE49-F238E27FC236}">
              <a16:creationId xmlns:a16="http://schemas.microsoft.com/office/drawing/2014/main" id="{3CFF1116-9755-42C9-A8AE-D59CED6CBE80}"/>
            </a:ext>
          </a:extLst>
        </xdr:cNvPr>
        <xdr:cNvCxnSpPr/>
      </xdr:nvCxnSpPr>
      <xdr:spPr>
        <a:xfrm flipV="1">
          <a:off x="6924040" y="1063561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27305</xdr:rowOff>
    </xdr:from>
    <xdr:to>
      <xdr:col>36</xdr:col>
      <xdr:colOff>165100</xdr:colOff>
      <xdr:row>63</xdr:row>
      <xdr:rowOff>128905</xdr:rowOff>
    </xdr:to>
    <xdr:sp macro="" textlink="">
      <xdr:nvSpPr>
        <xdr:cNvPr id="254" name="楕円 253">
          <a:extLst>
            <a:ext uri="{FF2B5EF4-FFF2-40B4-BE49-F238E27FC236}">
              <a16:creationId xmlns:a16="http://schemas.microsoft.com/office/drawing/2014/main" id="{DD96A1BF-0C27-4E59-A00A-D98EE825EC9D}"/>
            </a:ext>
          </a:extLst>
        </xdr:cNvPr>
        <xdr:cNvSpPr/>
      </xdr:nvSpPr>
      <xdr:spPr>
        <a:xfrm>
          <a:off x="609854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76200</xdr:rowOff>
    </xdr:from>
    <xdr:to>
      <xdr:col>41</xdr:col>
      <xdr:colOff>50800</xdr:colOff>
      <xdr:row>63</xdr:row>
      <xdr:rowOff>78105</xdr:rowOff>
    </xdr:to>
    <xdr:cxnSp macro="">
      <xdr:nvCxnSpPr>
        <xdr:cNvPr id="255" name="直線コネクタ 254">
          <a:extLst>
            <a:ext uri="{FF2B5EF4-FFF2-40B4-BE49-F238E27FC236}">
              <a16:creationId xmlns:a16="http://schemas.microsoft.com/office/drawing/2014/main" id="{93583BC6-52A6-43BF-99F8-B4BF0BC89DF8}"/>
            </a:ext>
          </a:extLst>
        </xdr:cNvPr>
        <xdr:cNvCxnSpPr/>
      </xdr:nvCxnSpPr>
      <xdr:spPr>
        <a:xfrm flipV="1">
          <a:off x="6149340" y="1063752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8FFD4635-D412-474E-AF07-4E620AFBC7A4}"/>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8414607A-73AA-408D-9576-02933187220A}"/>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CD68E0F1-E31C-45A9-AA15-B077695D8C49}"/>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E15A02F6-DD67-4D2B-8378-1843E21D7973}"/>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30497</xdr:rowOff>
    </xdr:from>
    <xdr:ext cx="469744" cy="259045"/>
    <xdr:sp macro="" textlink="">
      <xdr:nvSpPr>
        <xdr:cNvPr id="260" name="n_1mainValue【体育館・プール】&#10;一人当たり面積">
          <a:extLst>
            <a:ext uri="{FF2B5EF4-FFF2-40B4-BE49-F238E27FC236}">
              <a16:creationId xmlns:a16="http://schemas.microsoft.com/office/drawing/2014/main" id="{3ACC9E75-3D79-419D-BEED-9848DEE19F88}"/>
            </a:ext>
          </a:extLst>
        </xdr:cNvPr>
        <xdr:cNvSpPr txBox="1"/>
      </xdr:nvSpPr>
      <xdr:spPr>
        <a:xfrm>
          <a:off x="827158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116222</xdr:rowOff>
    </xdr:from>
    <xdr:ext cx="469744" cy="259045"/>
    <xdr:sp macro="" textlink="">
      <xdr:nvSpPr>
        <xdr:cNvPr id="261" name="n_2mainValue【体育館・プール】&#10;一人当たり面積">
          <a:extLst>
            <a:ext uri="{FF2B5EF4-FFF2-40B4-BE49-F238E27FC236}">
              <a16:creationId xmlns:a16="http://schemas.microsoft.com/office/drawing/2014/main" id="{07799472-8BA5-4C75-B480-F87D255BB193}"/>
            </a:ext>
          </a:extLst>
        </xdr:cNvPr>
        <xdr:cNvSpPr txBox="1"/>
      </xdr:nvSpPr>
      <xdr:spPr>
        <a:xfrm>
          <a:off x="7509587" y="1067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118127</xdr:rowOff>
    </xdr:from>
    <xdr:ext cx="469744" cy="259045"/>
    <xdr:sp macro="" textlink="">
      <xdr:nvSpPr>
        <xdr:cNvPr id="262" name="n_3mainValue【体育館・プール】&#10;一人当たり面積">
          <a:extLst>
            <a:ext uri="{FF2B5EF4-FFF2-40B4-BE49-F238E27FC236}">
              <a16:creationId xmlns:a16="http://schemas.microsoft.com/office/drawing/2014/main" id="{DC07BE49-1EE0-4730-BDE1-70CCE4A4B657}"/>
            </a:ext>
          </a:extLst>
        </xdr:cNvPr>
        <xdr:cNvSpPr txBox="1"/>
      </xdr:nvSpPr>
      <xdr:spPr>
        <a:xfrm>
          <a:off x="67120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120032</xdr:rowOff>
    </xdr:from>
    <xdr:ext cx="469744" cy="259045"/>
    <xdr:sp macro="" textlink="">
      <xdr:nvSpPr>
        <xdr:cNvPr id="263" name="n_4mainValue【体育館・プール】&#10;一人当たり面積">
          <a:extLst>
            <a:ext uri="{FF2B5EF4-FFF2-40B4-BE49-F238E27FC236}">
              <a16:creationId xmlns:a16="http://schemas.microsoft.com/office/drawing/2014/main" id="{9E4E50B4-C2B3-488B-AADC-16F684A327ED}"/>
            </a:ext>
          </a:extLst>
        </xdr:cNvPr>
        <xdr:cNvSpPr txBox="1"/>
      </xdr:nvSpPr>
      <xdr:spPr>
        <a:xfrm>
          <a:off x="5937327" y="1068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F2DF960-6980-46A9-9491-3979CA59B19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069DC5E-9CAD-4477-AD4C-37259A861F8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16CD162-9A7B-456A-B313-B948FDD0BF9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5A624E7-FF85-4249-BE22-99D057280E7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7F42B37-9108-403C-9BEA-9959BD60E9B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368551E-BFBD-4D09-B669-6869C16B67E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F1B0D6C-EFED-4F43-8804-D3D08879913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B9583FB-8B50-44D1-B21C-0EBD348A736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D0F6F54-AD7A-4503-A8BC-C9B82082A9F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E3BA086-A45A-4387-B4FB-74EE16090A6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B2030EC-410A-459B-9217-F7D954FD4B5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51177B8-6003-4529-A163-FFCBB1E2461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C1490E6-8CA4-4A1D-A400-D0F094AB54D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8F78928D-F15F-4F47-9B7F-39046E449765}"/>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9C9CF19-1CF6-4304-B6F3-8C981DE70C0C}"/>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EBD84AB-0EA5-4222-93AC-7345051467B4}"/>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A7BCF03-0F77-40DB-9231-9D6FEDC514C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7F4AA40-3CF3-4781-9644-B8B8B6A5D0DE}"/>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8CBFD64-99A1-4D12-A400-D5B584084EC7}"/>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FC8B78C-866C-4FA8-8F0F-305901B4BC7A}"/>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40D5BF4-4F48-48C5-B42F-F0EC7748CFE1}"/>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21EF0237-F489-4B9B-A410-0C033A092BE9}"/>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6F98CB9B-5882-402B-8F4E-16AC2B389C6D}"/>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0C4405C-2F28-4DB6-91AF-BE51B04FAE8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FE795651-C6DE-475F-9E0F-E355A76B35F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9CD5D33E-C10A-4697-9965-316D0DF22D83}"/>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351D74C-953D-4997-8C3F-4D842FC2EB85}"/>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9DF4EADF-3811-4CA1-B570-9E8111E51F65}"/>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3A397E4F-2036-43F6-82FE-BD09F33C09ED}"/>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961341C0-A807-4732-B865-FFCB6AB72339}"/>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5F4333FA-35D9-42A2-8640-986627C2963E}"/>
            </a:ext>
          </a:extLst>
        </xdr:cNvPr>
        <xdr:cNvSpPr txBox="1"/>
      </xdr:nvSpPr>
      <xdr:spPr>
        <a:xfrm>
          <a:off x="4124960" y="1382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4E5FDF34-3F3A-4A87-B8C3-13C271F45D76}"/>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FEA7A016-830A-4EAA-99F9-45F882C032CA}"/>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2E48FC28-6252-41B7-9E86-C3E170B164F7}"/>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1884570F-910F-42CC-8064-884E8BB73FAD}"/>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F3783CFE-062E-4EC8-81B6-A935BBF74E9B}"/>
            </a:ext>
          </a:extLst>
        </xdr:cNvPr>
        <xdr:cNvSpPr/>
      </xdr:nvSpPr>
      <xdr:spPr>
        <a:xfrm>
          <a:off x="965200" y="13914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CA49D84-35BF-4037-B429-5CDD07B5631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5D854C-6965-4056-8643-092A1413EAB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E5A2DF3-689F-4D49-AD80-CC88A005A70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22DCCFA-B61A-4926-8128-40BA0E90AA3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91F1026-BEF4-47BA-84BA-4710AF80148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103232</xdr:rowOff>
    </xdr:from>
    <xdr:to>
      <xdr:col>24</xdr:col>
      <xdr:colOff>114300</xdr:colOff>
      <xdr:row>85</xdr:row>
      <xdr:rowOff>33382</xdr:rowOff>
    </xdr:to>
    <xdr:sp macro="" textlink="">
      <xdr:nvSpPr>
        <xdr:cNvPr id="305" name="楕円 304">
          <a:extLst>
            <a:ext uri="{FF2B5EF4-FFF2-40B4-BE49-F238E27FC236}">
              <a16:creationId xmlns:a16="http://schemas.microsoft.com/office/drawing/2014/main" id="{9B37EF70-ED40-41FB-BDC2-1B793B8E149B}"/>
            </a:ext>
          </a:extLst>
        </xdr:cNvPr>
        <xdr:cNvSpPr/>
      </xdr:nvSpPr>
      <xdr:spPr>
        <a:xfrm>
          <a:off x="4036060" y="141849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81659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18682F2-AAE4-4317-9CC6-DB44AD9D7244}"/>
            </a:ext>
          </a:extLst>
        </xdr:cNvPr>
        <xdr:cNvSpPr txBox="1"/>
      </xdr:nvSpPr>
      <xdr:spPr>
        <a:xfrm>
          <a:off x="4124960" y="1416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70576</xdr:rowOff>
    </xdr:from>
    <xdr:to>
      <xdr:col>20</xdr:col>
      <xdr:colOff>38100</xdr:colOff>
      <xdr:row>85</xdr:row>
      <xdr:rowOff>726</xdr:rowOff>
    </xdr:to>
    <xdr:sp macro="" textlink="">
      <xdr:nvSpPr>
        <xdr:cNvPr id="307" name="楕円 306">
          <a:extLst>
            <a:ext uri="{FF2B5EF4-FFF2-40B4-BE49-F238E27FC236}">
              <a16:creationId xmlns:a16="http://schemas.microsoft.com/office/drawing/2014/main" id="{3D5C0A12-24C9-4740-B77A-A3DC1570C6DD}"/>
            </a:ext>
          </a:extLst>
        </xdr:cNvPr>
        <xdr:cNvSpPr/>
      </xdr:nvSpPr>
      <xdr:spPr>
        <a:xfrm>
          <a:off x="3312160" y="141523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121376</xdr:rowOff>
    </xdr:from>
    <xdr:to>
      <xdr:col>24</xdr:col>
      <xdr:colOff>63500</xdr:colOff>
      <xdr:row>84</xdr:row>
      <xdr:rowOff>154032</xdr:rowOff>
    </xdr:to>
    <xdr:cxnSp macro="">
      <xdr:nvCxnSpPr>
        <xdr:cNvPr id="308" name="直線コネクタ 307">
          <a:extLst>
            <a:ext uri="{FF2B5EF4-FFF2-40B4-BE49-F238E27FC236}">
              <a16:creationId xmlns:a16="http://schemas.microsoft.com/office/drawing/2014/main" id="{A1203891-7AD7-407A-A3C5-16AB20CD9162}"/>
            </a:ext>
          </a:extLst>
        </xdr:cNvPr>
        <xdr:cNvCxnSpPr/>
      </xdr:nvCxnSpPr>
      <xdr:spPr>
        <a:xfrm>
          <a:off x="3355340" y="14203136"/>
          <a:ext cx="73152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37919</xdr:rowOff>
    </xdr:from>
    <xdr:to>
      <xdr:col>15</xdr:col>
      <xdr:colOff>101600</xdr:colOff>
      <xdr:row>84</xdr:row>
      <xdr:rowOff>139519</xdr:rowOff>
    </xdr:to>
    <xdr:sp macro="" textlink="">
      <xdr:nvSpPr>
        <xdr:cNvPr id="309" name="楕円 308">
          <a:extLst>
            <a:ext uri="{FF2B5EF4-FFF2-40B4-BE49-F238E27FC236}">
              <a16:creationId xmlns:a16="http://schemas.microsoft.com/office/drawing/2014/main" id="{8DCAFD16-7B71-461A-B20B-03B41C88149B}"/>
            </a:ext>
          </a:extLst>
        </xdr:cNvPr>
        <xdr:cNvSpPr/>
      </xdr:nvSpPr>
      <xdr:spPr>
        <a:xfrm>
          <a:off x="25146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88719</xdr:rowOff>
    </xdr:from>
    <xdr:to>
      <xdr:col>19</xdr:col>
      <xdr:colOff>177800</xdr:colOff>
      <xdr:row>84</xdr:row>
      <xdr:rowOff>121376</xdr:rowOff>
    </xdr:to>
    <xdr:cxnSp macro="">
      <xdr:nvCxnSpPr>
        <xdr:cNvPr id="310" name="直線コネクタ 309">
          <a:extLst>
            <a:ext uri="{FF2B5EF4-FFF2-40B4-BE49-F238E27FC236}">
              <a16:creationId xmlns:a16="http://schemas.microsoft.com/office/drawing/2014/main" id="{A6B3558A-3FDF-478F-A79D-048B4C432F9F}"/>
            </a:ext>
          </a:extLst>
        </xdr:cNvPr>
        <xdr:cNvCxnSpPr/>
      </xdr:nvCxnSpPr>
      <xdr:spPr>
        <a:xfrm>
          <a:off x="2565400" y="14170479"/>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5262</xdr:rowOff>
    </xdr:from>
    <xdr:to>
      <xdr:col>10</xdr:col>
      <xdr:colOff>165100</xdr:colOff>
      <xdr:row>84</xdr:row>
      <xdr:rowOff>106862</xdr:rowOff>
    </xdr:to>
    <xdr:sp macro="" textlink="">
      <xdr:nvSpPr>
        <xdr:cNvPr id="311" name="楕円 310">
          <a:extLst>
            <a:ext uri="{FF2B5EF4-FFF2-40B4-BE49-F238E27FC236}">
              <a16:creationId xmlns:a16="http://schemas.microsoft.com/office/drawing/2014/main" id="{0028E76D-31B9-4230-A719-45A8AC08D3B6}"/>
            </a:ext>
          </a:extLst>
        </xdr:cNvPr>
        <xdr:cNvSpPr/>
      </xdr:nvSpPr>
      <xdr:spPr>
        <a:xfrm>
          <a:off x="1739900" y="1408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56062</xdr:rowOff>
    </xdr:from>
    <xdr:to>
      <xdr:col>15</xdr:col>
      <xdr:colOff>50800</xdr:colOff>
      <xdr:row>84</xdr:row>
      <xdr:rowOff>88719</xdr:rowOff>
    </xdr:to>
    <xdr:cxnSp macro="">
      <xdr:nvCxnSpPr>
        <xdr:cNvPr id="312" name="直線コネクタ 311">
          <a:extLst>
            <a:ext uri="{FF2B5EF4-FFF2-40B4-BE49-F238E27FC236}">
              <a16:creationId xmlns:a16="http://schemas.microsoft.com/office/drawing/2014/main" id="{45875710-87C2-410E-B6EC-9F94A960035A}"/>
            </a:ext>
          </a:extLst>
        </xdr:cNvPr>
        <xdr:cNvCxnSpPr/>
      </xdr:nvCxnSpPr>
      <xdr:spPr>
        <a:xfrm>
          <a:off x="1790700" y="1413782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144055</xdr:rowOff>
    </xdr:from>
    <xdr:to>
      <xdr:col>6</xdr:col>
      <xdr:colOff>38100</xdr:colOff>
      <xdr:row>84</xdr:row>
      <xdr:rowOff>74205</xdr:rowOff>
    </xdr:to>
    <xdr:sp macro="" textlink="">
      <xdr:nvSpPr>
        <xdr:cNvPr id="313" name="楕円 312">
          <a:extLst>
            <a:ext uri="{FF2B5EF4-FFF2-40B4-BE49-F238E27FC236}">
              <a16:creationId xmlns:a16="http://schemas.microsoft.com/office/drawing/2014/main" id="{0E985B5B-8592-4C0C-9A7C-4470D1BAD2FE}"/>
            </a:ext>
          </a:extLst>
        </xdr:cNvPr>
        <xdr:cNvSpPr/>
      </xdr:nvSpPr>
      <xdr:spPr>
        <a:xfrm>
          <a:off x="965200" y="14058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23405</xdr:rowOff>
    </xdr:from>
    <xdr:to>
      <xdr:col>10</xdr:col>
      <xdr:colOff>114300</xdr:colOff>
      <xdr:row>84</xdr:row>
      <xdr:rowOff>56062</xdr:rowOff>
    </xdr:to>
    <xdr:cxnSp macro="">
      <xdr:nvCxnSpPr>
        <xdr:cNvPr id="314" name="直線コネクタ 313">
          <a:extLst>
            <a:ext uri="{FF2B5EF4-FFF2-40B4-BE49-F238E27FC236}">
              <a16:creationId xmlns:a16="http://schemas.microsoft.com/office/drawing/2014/main" id="{1E015956-0122-43AF-B90E-BAC2D1A6F2BA}"/>
            </a:ext>
          </a:extLst>
        </xdr:cNvPr>
        <xdr:cNvCxnSpPr/>
      </xdr:nvCxnSpPr>
      <xdr:spPr>
        <a:xfrm>
          <a:off x="1008380" y="14105165"/>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D9211A21-A84E-408D-A6E2-1DE59C85D78A}"/>
            </a:ext>
          </a:extLst>
        </xdr:cNvPr>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469E8BDE-6028-4260-9470-CECB0070CAAD}"/>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75185CFA-BB0D-488D-BB23-BA2DC7CE5998}"/>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118490</xdr:rowOff>
    </xdr:from>
    <xdr:ext cx="405111" cy="259045"/>
    <xdr:sp macro="" textlink="">
      <xdr:nvSpPr>
        <xdr:cNvPr id="318" name="n_4aveValue【福祉施設】&#10;有形固定資産減価償却率">
          <a:extLst>
            <a:ext uri="{FF2B5EF4-FFF2-40B4-BE49-F238E27FC236}">
              <a16:creationId xmlns:a16="http://schemas.microsoft.com/office/drawing/2014/main" id="{D224D97E-24BC-4E96-BD26-54F2FA089987}"/>
            </a:ext>
          </a:extLst>
        </xdr:cNvPr>
        <xdr:cNvSpPr txBox="1"/>
      </xdr:nvSpPr>
      <xdr:spPr>
        <a:xfrm>
          <a:off x="836304" y="1369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163303</xdr:rowOff>
    </xdr:from>
    <xdr:ext cx="405111" cy="259045"/>
    <xdr:sp macro="" textlink="">
      <xdr:nvSpPr>
        <xdr:cNvPr id="319" name="n_1mainValue【福祉施設】&#10;有形固定資産減価償却率">
          <a:extLst>
            <a:ext uri="{FF2B5EF4-FFF2-40B4-BE49-F238E27FC236}">
              <a16:creationId xmlns:a16="http://schemas.microsoft.com/office/drawing/2014/main" id="{8C191A3E-556B-443C-886C-7F346D7CA80D}"/>
            </a:ext>
          </a:extLst>
        </xdr:cNvPr>
        <xdr:cNvSpPr txBox="1"/>
      </xdr:nvSpPr>
      <xdr:spPr>
        <a:xfrm>
          <a:off x="317056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130646</xdr:rowOff>
    </xdr:from>
    <xdr:ext cx="405111" cy="259045"/>
    <xdr:sp macro="" textlink="">
      <xdr:nvSpPr>
        <xdr:cNvPr id="320" name="n_2mainValue【福祉施設】&#10;有形固定資産減価償却率">
          <a:extLst>
            <a:ext uri="{FF2B5EF4-FFF2-40B4-BE49-F238E27FC236}">
              <a16:creationId xmlns:a16="http://schemas.microsoft.com/office/drawing/2014/main" id="{A2670F7D-077F-46AD-98B8-61619EADA874}"/>
            </a:ext>
          </a:extLst>
        </xdr:cNvPr>
        <xdr:cNvSpPr txBox="1"/>
      </xdr:nvSpPr>
      <xdr:spPr>
        <a:xfrm>
          <a:off x="2385704" y="1421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97989</xdr:rowOff>
    </xdr:from>
    <xdr:ext cx="405111" cy="259045"/>
    <xdr:sp macro="" textlink="">
      <xdr:nvSpPr>
        <xdr:cNvPr id="321" name="n_3mainValue【福祉施設】&#10;有形固定資産減価償却率">
          <a:extLst>
            <a:ext uri="{FF2B5EF4-FFF2-40B4-BE49-F238E27FC236}">
              <a16:creationId xmlns:a16="http://schemas.microsoft.com/office/drawing/2014/main" id="{D8F22CB3-5F1D-4A23-91ED-AE55C07DCB12}"/>
            </a:ext>
          </a:extLst>
        </xdr:cNvPr>
        <xdr:cNvSpPr txBox="1"/>
      </xdr:nvSpPr>
      <xdr:spPr>
        <a:xfrm>
          <a:off x="1611004" y="1417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65332</xdr:rowOff>
    </xdr:from>
    <xdr:ext cx="405111" cy="259045"/>
    <xdr:sp macro="" textlink="">
      <xdr:nvSpPr>
        <xdr:cNvPr id="322" name="n_4mainValue【福祉施設】&#10;有形固定資産減価償却率">
          <a:extLst>
            <a:ext uri="{FF2B5EF4-FFF2-40B4-BE49-F238E27FC236}">
              <a16:creationId xmlns:a16="http://schemas.microsoft.com/office/drawing/2014/main" id="{A7DA7168-7B8D-486B-BDAA-BF148051083F}"/>
            </a:ext>
          </a:extLst>
        </xdr:cNvPr>
        <xdr:cNvSpPr txBox="1"/>
      </xdr:nvSpPr>
      <xdr:spPr>
        <a:xfrm>
          <a:off x="836304" y="1414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6511F0D-5ECF-42DC-A80E-7E49D7DC596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3A58810-D237-4440-AFCF-BDBA0363B87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53989F7-7FDE-415D-A9C6-F9CB2584CCD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A88AE70-DFD1-43EC-8AB4-BA05251BD0F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7957B06-596B-4F8A-9863-C7D7C030E58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48FF216-95F5-4C30-806E-68087C76379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525CDC8-30AD-4F22-9857-2FD23E4055F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AD37CF6-080D-42F1-BC15-1466D2EBA23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2F85DD6-3D1D-4DB0-87B9-74AEEF5B5A4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D3FDF3D-9D89-496D-9E93-26A8B529D798}"/>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E811E34B-5D3A-4C8B-B96C-7EC025C8BABF}"/>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2F3F4927-5049-4F9B-BCBF-8F631F86CFB2}"/>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89107707-4264-4414-B5F8-F46DD91E0EE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D73C1CA9-056C-4DB9-8F40-F649E9FE35D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32FAA952-997B-4FF7-BE35-3ACFB0E942E3}"/>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EC5F9811-725A-496C-89E2-C46BD1F264CB}"/>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26A417B-F417-4E0C-ACE7-79900BBB18E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9A2AB89-85B6-4C26-B2C4-D6CE715F6D8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91507B6-0C2F-424D-BA2E-FB0360742F7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752E2839-B712-4E29-BF27-32E341E3A9C6}"/>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56EB5070-EF83-4CD8-9E95-F5ECDB7A6EEE}"/>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69BE9F78-5559-463E-BC8C-5378082F8927}"/>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3FC2C7B1-662F-4208-86DA-A14BB6A79B38}"/>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6F7EA856-0EDA-45FC-AD0B-C92D1FDAE9F9}"/>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971EA31D-04EF-4107-8F52-BA463D7EF8A6}"/>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0E9C0C5F-E994-4125-A9A8-13513052C183}"/>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37205BAF-C1A8-4A9E-9440-BD1A7278E53E}"/>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D05EF27-FDB4-4CCA-A1A1-F0AE22813E8D}"/>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6731539E-FCBA-41F3-AC42-364BB03F9E2D}"/>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2FF61700-FAE4-454C-8C2C-C3902E250945}"/>
            </a:ext>
          </a:extLst>
        </xdr:cNvPr>
        <xdr:cNvSpPr/>
      </xdr:nvSpPr>
      <xdr:spPr>
        <a:xfrm>
          <a:off x="609854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EC02A48-AD41-47D4-8D41-F1C111F4BB7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5D60D85-1B5B-47E1-BDDB-9FA6BC96F28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F0C2B66-84E2-4CCA-A0CA-93DE6C2D081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9AF72E2-A075-4174-9B9C-A710AFC0618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0EE2AD6-9BAE-4B36-B38E-9FCC9F5FA47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141605</xdr:rowOff>
    </xdr:from>
    <xdr:to>
      <xdr:col>55</xdr:col>
      <xdr:colOff>50800</xdr:colOff>
      <xdr:row>85</xdr:row>
      <xdr:rowOff>71755</xdr:rowOff>
    </xdr:to>
    <xdr:sp macro="" textlink="">
      <xdr:nvSpPr>
        <xdr:cNvPr id="358" name="楕円 357">
          <a:extLst>
            <a:ext uri="{FF2B5EF4-FFF2-40B4-BE49-F238E27FC236}">
              <a16:creationId xmlns:a16="http://schemas.microsoft.com/office/drawing/2014/main" id="{7DCED5CC-0395-4305-B4FC-1C67A3A85021}"/>
            </a:ext>
          </a:extLst>
        </xdr:cNvPr>
        <xdr:cNvSpPr/>
      </xdr:nvSpPr>
      <xdr:spPr>
        <a:xfrm>
          <a:off x="9192260" y="142233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56532</xdr:rowOff>
    </xdr:from>
    <xdr:ext cx="469744" cy="259045"/>
    <xdr:sp macro="" textlink="">
      <xdr:nvSpPr>
        <xdr:cNvPr id="359" name="【福祉施設】&#10;一人当たり面積該当値テキスト">
          <a:extLst>
            <a:ext uri="{FF2B5EF4-FFF2-40B4-BE49-F238E27FC236}">
              <a16:creationId xmlns:a16="http://schemas.microsoft.com/office/drawing/2014/main" id="{9540BE14-904E-4BCF-8684-051D9BBA9506}"/>
            </a:ext>
          </a:extLst>
        </xdr:cNvPr>
        <xdr:cNvSpPr txBox="1"/>
      </xdr:nvSpPr>
      <xdr:spPr>
        <a:xfrm>
          <a:off x="9258300" y="1413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141605</xdr:rowOff>
    </xdr:from>
    <xdr:to>
      <xdr:col>50</xdr:col>
      <xdr:colOff>165100</xdr:colOff>
      <xdr:row>85</xdr:row>
      <xdr:rowOff>71755</xdr:rowOff>
    </xdr:to>
    <xdr:sp macro="" textlink="">
      <xdr:nvSpPr>
        <xdr:cNvPr id="360" name="楕円 359">
          <a:extLst>
            <a:ext uri="{FF2B5EF4-FFF2-40B4-BE49-F238E27FC236}">
              <a16:creationId xmlns:a16="http://schemas.microsoft.com/office/drawing/2014/main" id="{72CF114B-BDF0-4AC0-A543-663E8270DA85}"/>
            </a:ext>
          </a:extLst>
        </xdr:cNvPr>
        <xdr:cNvSpPr/>
      </xdr:nvSpPr>
      <xdr:spPr>
        <a:xfrm>
          <a:off x="8445500" y="14223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20955</xdr:rowOff>
    </xdr:from>
    <xdr:to>
      <xdr:col>55</xdr:col>
      <xdr:colOff>0</xdr:colOff>
      <xdr:row>85</xdr:row>
      <xdr:rowOff>20955</xdr:rowOff>
    </xdr:to>
    <xdr:cxnSp macro="">
      <xdr:nvCxnSpPr>
        <xdr:cNvPr id="361" name="直線コネクタ 360">
          <a:extLst>
            <a:ext uri="{FF2B5EF4-FFF2-40B4-BE49-F238E27FC236}">
              <a16:creationId xmlns:a16="http://schemas.microsoft.com/office/drawing/2014/main" id="{3F8254E4-653B-4DAA-83AD-88288D8E135A}"/>
            </a:ext>
          </a:extLst>
        </xdr:cNvPr>
        <xdr:cNvCxnSpPr/>
      </xdr:nvCxnSpPr>
      <xdr:spPr>
        <a:xfrm>
          <a:off x="8496300" y="1427035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147320</xdr:rowOff>
    </xdr:from>
    <xdr:to>
      <xdr:col>46</xdr:col>
      <xdr:colOff>38100</xdr:colOff>
      <xdr:row>85</xdr:row>
      <xdr:rowOff>77470</xdr:rowOff>
    </xdr:to>
    <xdr:sp macro="" textlink="">
      <xdr:nvSpPr>
        <xdr:cNvPr id="362" name="楕円 361">
          <a:extLst>
            <a:ext uri="{FF2B5EF4-FFF2-40B4-BE49-F238E27FC236}">
              <a16:creationId xmlns:a16="http://schemas.microsoft.com/office/drawing/2014/main" id="{7314DCEA-CC4A-4846-A950-A031AB6B68F4}"/>
            </a:ext>
          </a:extLst>
        </xdr:cNvPr>
        <xdr:cNvSpPr/>
      </xdr:nvSpPr>
      <xdr:spPr>
        <a:xfrm>
          <a:off x="7670800" y="1422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20955</xdr:rowOff>
    </xdr:from>
    <xdr:to>
      <xdr:col>50</xdr:col>
      <xdr:colOff>114300</xdr:colOff>
      <xdr:row>85</xdr:row>
      <xdr:rowOff>26670</xdr:rowOff>
    </xdr:to>
    <xdr:cxnSp macro="">
      <xdr:nvCxnSpPr>
        <xdr:cNvPr id="363" name="直線コネクタ 362">
          <a:extLst>
            <a:ext uri="{FF2B5EF4-FFF2-40B4-BE49-F238E27FC236}">
              <a16:creationId xmlns:a16="http://schemas.microsoft.com/office/drawing/2014/main" id="{48B97F1A-DB85-494F-83CC-24043D176E28}"/>
            </a:ext>
          </a:extLst>
        </xdr:cNvPr>
        <xdr:cNvCxnSpPr/>
      </xdr:nvCxnSpPr>
      <xdr:spPr>
        <a:xfrm flipV="1">
          <a:off x="7713980" y="1427035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147320</xdr:rowOff>
    </xdr:from>
    <xdr:to>
      <xdr:col>41</xdr:col>
      <xdr:colOff>101600</xdr:colOff>
      <xdr:row>85</xdr:row>
      <xdr:rowOff>77470</xdr:rowOff>
    </xdr:to>
    <xdr:sp macro="" textlink="">
      <xdr:nvSpPr>
        <xdr:cNvPr id="364" name="楕円 363">
          <a:extLst>
            <a:ext uri="{FF2B5EF4-FFF2-40B4-BE49-F238E27FC236}">
              <a16:creationId xmlns:a16="http://schemas.microsoft.com/office/drawing/2014/main" id="{28D6B149-3408-410D-9103-668BD2CFA771}"/>
            </a:ext>
          </a:extLst>
        </xdr:cNvPr>
        <xdr:cNvSpPr/>
      </xdr:nvSpPr>
      <xdr:spPr>
        <a:xfrm>
          <a:off x="6873240" y="1422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26670</xdr:rowOff>
    </xdr:from>
    <xdr:to>
      <xdr:col>45</xdr:col>
      <xdr:colOff>177800</xdr:colOff>
      <xdr:row>85</xdr:row>
      <xdr:rowOff>26670</xdr:rowOff>
    </xdr:to>
    <xdr:cxnSp macro="">
      <xdr:nvCxnSpPr>
        <xdr:cNvPr id="365" name="直線コネクタ 364">
          <a:extLst>
            <a:ext uri="{FF2B5EF4-FFF2-40B4-BE49-F238E27FC236}">
              <a16:creationId xmlns:a16="http://schemas.microsoft.com/office/drawing/2014/main" id="{D2D8CA66-3105-4679-998F-0D50FB55FB88}"/>
            </a:ext>
          </a:extLst>
        </xdr:cNvPr>
        <xdr:cNvCxnSpPr/>
      </xdr:nvCxnSpPr>
      <xdr:spPr>
        <a:xfrm>
          <a:off x="6924040" y="142760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141605</xdr:rowOff>
    </xdr:from>
    <xdr:to>
      <xdr:col>36</xdr:col>
      <xdr:colOff>165100</xdr:colOff>
      <xdr:row>85</xdr:row>
      <xdr:rowOff>71755</xdr:rowOff>
    </xdr:to>
    <xdr:sp macro="" textlink="">
      <xdr:nvSpPr>
        <xdr:cNvPr id="366" name="楕円 365">
          <a:extLst>
            <a:ext uri="{FF2B5EF4-FFF2-40B4-BE49-F238E27FC236}">
              <a16:creationId xmlns:a16="http://schemas.microsoft.com/office/drawing/2014/main" id="{63737D50-4751-48D1-895F-08837F9E4947}"/>
            </a:ext>
          </a:extLst>
        </xdr:cNvPr>
        <xdr:cNvSpPr/>
      </xdr:nvSpPr>
      <xdr:spPr>
        <a:xfrm>
          <a:off x="6098540" y="14223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20955</xdr:rowOff>
    </xdr:from>
    <xdr:to>
      <xdr:col>41</xdr:col>
      <xdr:colOff>50800</xdr:colOff>
      <xdr:row>85</xdr:row>
      <xdr:rowOff>26670</xdr:rowOff>
    </xdr:to>
    <xdr:cxnSp macro="">
      <xdr:nvCxnSpPr>
        <xdr:cNvPr id="367" name="直線コネクタ 366">
          <a:extLst>
            <a:ext uri="{FF2B5EF4-FFF2-40B4-BE49-F238E27FC236}">
              <a16:creationId xmlns:a16="http://schemas.microsoft.com/office/drawing/2014/main" id="{C9D43539-E675-496A-9D65-C4C7366450C0}"/>
            </a:ext>
          </a:extLst>
        </xdr:cNvPr>
        <xdr:cNvCxnSpPr/>
      </xdr:nvCxnSpPr>
      <xdr:spPr>
        <a:xfrm>
          <a:off x="6149340" y="1427035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F83B9AD0-4F2E-44E8-BC6A-7676E5EBAF7C}"/>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D64E6FE1-2E2B-4F15-8284-2B9B59C24F2F}"/>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E614D672-2656-4A73-99F9-ECC405EE958D}"/>
            </a:ext>
          </a:extLst>
        </xdr:cNvPr>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1" name="n_4aveValue【福祉施設】&#10;一人当たり面積">
          <a:extLst>
            <a:ext uri="{FF2B5EF4-FFF2-40B4-BE49-F238E27FC236}">
              <a16:creationId xmlns:a16="http://schemas.microsoft.com/office/drawing/2014/main" id="{E2DCB2E9-59FE-4505-8075-EC2B0C10ABA1}"/>
            </a:ext>
          </a:extLst>
        </xdr:cNvPr>
        <xdr:cNvSpPr txBox="1"/>
      </xdr:nvSpPr>
      <xdr:spPr>
        <a:xfrm>
          <a:off x="59373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62882</xdr:rowOff>
    </xdr:from>
    <xdr:ext cx="469744" cy="259045"/>
    <xdr:sp macro="" textlink="">
      <xdr:nvSpPr>
        <xdr:cNvPr id="372" name="n_1mainValue【福祉施設】&#10;一人当たり面積">
          <a:extLst>
            <a:ext uri="{FF2B5EF4-FFF2-40B4-BE49-F238E27FC236}">
              <a16:creationId xmlns:a16="http://schemas.microsoft.com/office/drawing/2014/main" id="{04F02858-2A25-4EAB-A075-2C67EA883F36}"/>
            </a:ext>
          </a:extLst>
        </xdr:cNvPr>
        <xdr:cNvSpPr txBox="1"/>
      </xdr:nvSpPr>
      <xdr:spPr>
        <a:xfrm>
          <a:off x="827158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68597</xdr:rowOff>
    </xdr:from>
    <xdr:ext cx="469744" cy="259045"/>
    <xdr:sp macro="" textlink="">
      <xdr:nvSpPr>
        <xdr:cNvPr id="373" name="n_2mainValue【福祉施設】&#10;一人当たり面積">
          <a:extLst>
            <a:ext uri="{FF2B5EF4-FFF2-40B4-BE49-F238E27FC236}">
              <a16:creationId xmlns:a16="http://schemas.microsoft.com/office/drawing/2014/main" id="{292B0E36-22AF-43A9-89A1-87C8AF28581D}"/>
            </a:ext>
          </a:extLst>
        </xdr:cNvPr>
        <xdr:cNvSpPr txBox="1"/>
      </xdr:nvSpPr>
      <xdr:spPr>
        <a:xfrm>
          <a:off x="750958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68597</xdr:rowOff>
    </xdr:from>
    <xdr:ext cx="469744" cy="259045"/>
    <xdr:sp macro="" textlink="">
      <xdr:nvSpPr>
        <xdr:cNvPr id="374" name="n_3mainValue【福祉施設】&#10;一人当たり面積">
          <a:extLst>
            <a:ext uri="{FF2B5EF4-FFF2-40B4-BE49-F238E27FC236}">
              <a16:creationId xmlns:a16="http://schemas.microsoft.com/office/drawing/2014/main" id="{905E5BBD-D88B-4A9C-A15E-7819C0BBBDFC}"/>
            </a:ext>
          </a:extLst>
        </xdr:cNvPr>
        <xdr:cNvSpPr txBox="1"/>
      </xdr:nvSpPr>
      <xdr:spPr>
        <a:xfrm>
          <a:off x="6712027"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62882</xdr:rowOff>
    </xdr:from>
    <xdr:ext cx="469744" cy="259045"/>
    <xdr:sp macro="" textlink="">
      <xdr:nvSpPr>
        <xdr:cNvPr id="375" name="n_4mainValue【福祉施設】&#10;一人当たり面積">
          <a:extLst>
            <a:ext uri="{FF2B5EF4-FFF2-40B4-BE49-F238E27FC236}">
              <a16:creationId xmlns:a16="http://schemas.microsoft.com/office/drawing/2014/main" id="{627D1211-0FCA-4B5D-9560-47102A9592EF}"/>
            </a:ext>
          </a:extLst>
        </xdr:cNvPr>
        <xdr:cNvSpPr txBox="1"/>
      </xdr:nvSpPr>
      <xdr:spPr>
        <a:xfrm>
          <a:off x="5937327" y="143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2F39F01-8B9E-4CAB-81A1-0FC00F97B93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68E8E35-6536-4937-8FEF-E68BB12E623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7D85D8A-F6CB-4555-88F6-41C3ED666E0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4FBB6D2-CBF7-4820-BA7E-B586D947C8C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B34F932-88D1-4F04-B73C-CE4CBFB078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B76F526-CA24-4F57-A1CD-E001D6A0276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008E1E6-3DF9-4CCA-AF12-D22DC49E983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B2105F4-CEF2-44AC-BA95-38275820E7E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D8C2CDA3-BA1F-4575-85B9-6108B6FFB70B}"/>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3A18A8C-9E43-4628-9A0F-5F018E12260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08C8E64-FB4D-47A3-94AC-D184FEC6240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3D8B1F2-54D7-4B87-8170-A60CDD576BE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17D7F7C2-0B68-4510-A20C-52D57DD9993A}"/>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8C0E3D3-5CFB-43F8-80F2-9C779DA9DA39}"/>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08CF146-4FE6-41A2-8C00-2EC76B29668A}"/>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9BAA51AB-496B-4E47-B935-7D5B7D776AD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6539262F-DE23-4214-A0EA-083E6BF727D5}"/>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1AAEFEDA-29F9-48D7-AB79-AE1BBCFDFC86}"/>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2F5C9387-E3E6-41EF-AAF8-9EC21AD48F32}"/>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91F4695E-9763-424F-9065-65FCBC01E137}"/>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D5676C5B-A394-49B6-8E02-5091A9336756}"/>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8D23BCB-98D9-4058-A44D-BB8AB0A8CAD8}"/>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AF0C0AC-B7C8-4B30-AB70-EF9C7A2642F8}"/>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CB2F8AB-2397-4797-B92B-32B4B6DCFFD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52DA60E-986A-402D-8761-62BBF79305D7}"/>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21F5AEC4-03D6-49D4-8B4D-20A78EA14FB4}"/>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BDEFFA17-840E-435A-83F2-14C321AC94F2}"/>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79F78453-FA49-4F5C-A420-31B1459EEFC7}"/>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C2D0C6C-7C11-4FF4-8291-B0E2FEFCC50E}"/>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6D408394-BD0D-406E-B31C-0AEC713D2F3F}"/>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1FFFF8E0-61FE-4337-BA33-A861A1479D8E}"/>
            </a:ext>
          </a:extLst>
        </xdr:cNvPr>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7D94F855-51BE-4B23-B54B-F0B9A65888B9}"/>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8B9ACB1A-E0F6-4BA5-9544-C0A062039D9F}"/>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581ADCF7-A99A-4CCB-A315-4974CAD8875B}"/>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114FA3E0-16FF-4E17-B75E-FF9B4E24EA7E}"/>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D2B5EB8F-EF31-412E-95E4-1584652DE597}"/>
            </a:ext>
          </a:extLst>
        </xdr:cNvPr>
        <xdr:cNvSpPr/>
      </xdr:nvSpPr>
      <xdr:spPr>
        <a:xfrm>
          <a:off x="96520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842B9A5-1891-4DD8-9B58-725E5CA6F35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71BAD12-3658-411E-9012-6CBC20F0CCF8}"/>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D6BD849-914D-4FAD-BACA-3F42BCFB926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B775B95-3C20-414F-BE39-AEB1C740545A}"/>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8E33FBB-3EBB-4235-BA6F-F1921C61EE1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103777</xdr:rowOff>
    </xdr:from>
    <xdr:to>
      <xdr:col>24</xdr:col>
      <xdr:colOff>114300</xdr:colOff>
      <xdr:row>104</xdr:row>
      <xdr:rowOff>33927</xdr:rowOff>
    </xdr:to>
    <xdr:sp macro="" textlink="">
      <xdr:nvSpPr>
        <xdr:cNvPr id="417" name="楕円 416">
          <a:extLst>
            <a:ext uri="{FF2B5EF4-FFF2-40B4-BE49-F238E27FC236}">
              <a16:creationId xmlns:a16="http://schemas.microsoft.com/office/drawing/2014/main" id="{113D17AE-BA07-4755-B020-D573FD469CCC}"/>
            </a:ext>
          </a:extLst>
        </xdr:cNvPr>
        <xdr:cNvSpPr/>
      </xdr:nvSpPr>
      <xdr:spPr>
        <a:xfrm>
          <a:off x="4036060" y="17370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126654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CD0966C-CD55-4B41-922D-A4261ED151D7}"/>
            </a:ext>
          </a:extLst>
        </xdr:cNvPr>
        <xdr:cNvSpPr txBox="1"/>
      </xdr:nvSpPr>
      <xdr:spPr>
        <a:xfrm>
          <a:off x="4124960" y="1722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89081</xdr:rowOff>
    </xdr:from>
    <xdr:to>
      <xdr:col>20</xdr:col>
      <xdr:colOff>38100</xdr:colOff>
      <xdr:row>104</xdr:row>
      <xdr:rowOff>19231</xdr:rowOff>
    </xdr:to>
    <xdr:sp macro="" textlink="">
      <xdr:nvSpPr>
        <xdr:cNvPr id="419" name="楕円 418">
          <a:extLst>
            <a:ext uri="{FF2B5EF4-FFF2-40B4-BE49-F238E27FC236}">
              <a16:creationId xmlns:a16="http://schemas.microsoft.com/office/drawing/2014/main" id="{B8C40678-4556-48C0-BF00-FF30FCB8C4FA}"/>
            </a:ext>
          </a:extLst>
        </xdr:cNvPr>
        <xdr:cNvSpPr/>
      </xdr:nvSpPr>
      <xdr:spPr>
        <a:xfrm>
          <a:off x="3312160" y="173560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139881</xdr:rowOff>
    </xdr:from>
    <xdr:to>
      <xdr:col>24</xdr:col>
      <xdr:colOff>63500</xdr:colOff>
      <xdr:row>103</xdr:row>
      <xdr:rowOff>154577</xdr:rowOff>
    </xdr:to>
    <xdr:cxnSp macro="">
      <xdr:nvCxnSpPr>
        <xdr:cNvPr id="420" name="直線コネクタ 419">
          <a:extLst>
            <a:ext uri="{FF2B5EF4-FFF2-40B4-BE49-F238E27FC236}">
              <a16:creationId xmlns:a16="http://schemas.microsoft.com/office/drawing/2014/main" id="{A460463E-1FB0-4C68-93DF-22C4EDFF21F8}"/>
            </a:ext>
          </a:extLst>
        </xdr:cNvPr>
        <xdr:cNvCxnSpPr/>
      </xdr:nvCxnSpPr>
      <xdr:spPr>
        <a:xfrm>
          <a:off x="3355340" y="17406801"/>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46627</xdr:rowOff>
    </xdr:from>
    <xdr:to>
      <xdr:col>15</xdr:col>
      <xdr:colOff>101600</xdr:colOff>
      <xdr:row>103</xdr:row>
      <xdr:rowOff>148227</xdr:rowOff>
    </xdr:to>
    <xdr:sp macro="" textlink="">
      <xdr:nvSpPr>
        <xdr:cNvPr id="421" name="楕円 420">
          <a:extLst>
            <a:ext uri="{FF2B5EF4-FFF2-40B4-BE49-F238E27FC236}">
              <a16:creationId xmlns:a16="http://schemas.microsoft.com/office/drawing/2014/main" id="{CE1BB9EE-BC41-4B23-A149-50FBAD08C1EE}"/>
            </a:ext>
          </a:extLst>
        </xdr:cNvPr>
        <xdr:cNvSpPr/>
      </xdr:nvSpPr>
      <xdr:spPr>
        <a:xfrm>
          <a:off x="2514600" y="1731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97427</xdr:rowOff>
    </xdr:from>
    <xdr:to>
      <xdr:col>19</xdr:col>
      <xdr:colOff>177800</xdr:colOff>
      <xdr:row>103</xdr:row>
      <xdr:rowOff>139881</xdr:rowOff>
    </xdr:to>
    <xdr:cxnSp macro="">
      <xdr:nvCxnSpPr>
        <xdr:cNvPr id="422" name="直線コネクタ 421">
          <a:extLst>
            <a:ext uri="{FF2B5EF4-FFF2-40B4-BE49-F238E27FC236}">
              <a16:creationId xmlns:a16="http://schemas.microsoft.com/office/drawing/2014/main" id="{9F31E6C5-10CE-4DF2-93A9-3F972FB14F32}"/>
            </a:ext>
          </a:extLst>
        </xdr:cNvPr>
        <xdr:cNvCxnSpPr/>
      </xdr:nvCxnSpPr>
      <xdr:spPr>
        <a:xfrm>
          <a:off x="2565400" y="17364347"/>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36830</xdr:rowOff>
    </xdr:from>
    <xdr:to>
      <xdr:col>10</xdr:col>
      <xdr:colOff>165100</xdr:colOff>
      <xdr:row>103</xdr:row>
      <xdr:rowOff>138430</xdr:rowOff>
    </xdr:to>
    <xdr:sp macro="" textlink="">
      <xdr:nvSpPr>
        <xdr:cNvPr id="423" name="楕円 422">
          <a:extLst>
            <a:ext uri="{FF2B5EF4-FFF2-40B4-BE49-F238E27FC236}">
              <a16:creationId xmlns:a16="http://schemas.microsoft.com/office/drawing/2014/main" id="{630AB008-2E9D-4219-BBE8-3F0B6EC5C573}"/>
            </a:ext>
          </a:extLst>
        </xdr:cNvPr>
        <xdr:cNvSpPr/>
      </xdr:nvSpPr>
      <xdr:spPr>
        <a:xfrm>
          <a:off x="1739900" y="1730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87630</xdr:rowOff>
    </xdr:from>
    <xdr:to>
      <xdr:col>15</xdr:col>
      <xdr:colOff>50800</xdr:colOff>
      <xdr:row>103</xdr:row>
      <xdr:rowOff>97427</xdr:rowOff>
    </xdr:to>
    <xdr:cxnSp macro="">
      <xdr:nvCxnSpPr>
        <xdr:cNvPr id="424" name="直線コネクタ 423">
          <a:extLst>
            <a:ext uri="{FF2B5EF4-FFF2-40B4-BE49-F238E27FC236}">
              <a16:creationId xmlns:a16="http://schemas.microsoft.com/office/drawing/2014/main" id="{F0FDC2C4-E145-41E5-9082-6968072477F6}"/>
            </a:ext>
          </a:extLst>
        </xdr:cNvPr>
        <xdr:cNvCxnSpPr/>
      </xdr:nvCxnSpPr>
      <xdr:spPr>
        <a:xfrm>
          <a:off x="1790700" y="17354550"/>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25" name="楕円 424">
          <a:extLst>
            <a:ext uri="{FF2B5EF4-FFF2-40B4-BE49-F238E27FC236}">
              <a16:creationId xmlns:a16="http://schemas.microsoft.com/office/drawing/2014/main" id="{CDBFF0FE-3AFF-4F14-8D02-1101ABE9F6D3}"/>
            </a:ext>
          </a:extLst>
        </xdr:cNvPr>
        <xdr:cNvSpPr/>
      </xdr:nvSpPr>
      <xdr:spPr>
        <a:xfrm>
          <a:off x="965200" y="176716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87630</xdr:rowOff>
    </xdr:from>
    <xdr:to>
      <xdr:col>10</xdr:col>
      <xdr:colOff>114300</xdr:colOff>
      <xdr:row>105</xdr:row>
      <xdr:rowOff>120287</xdr:rowOff>
    </xdr:to>
    <xdr:cxnSp macro="">
      <xdr:nvCxnSpPr>
        <xdr:cNvPr id="426" name="直線コネクタ 425">
          <a:extLst>
            <a:ext uri="{FF2B5EF4-FFF2-40B4-BE49-F238E27FC236}">
              <a16:creationId xmlns:a16="http://schemas.microsoft.com/office/drawing/2014/main" id="{E625977C-F209-49B1-A44F-423866C32644}"/>
            </a:ext>
          </a:extLst>
        </xdr:cNvPr>
        <xdr:cNvCxnSpPr/>
      </xdr:nvCxnSpPr>
      <xdr:spPr>
        <a:xfrm flipV="1">
          <a:off x="1008380" y="17354550"/>
          <a:ext cx="782320" cy="36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5FBC8B0D-2A98-4366-87CD-2D3E7C1FEB4C}"/>
            </a:ext>
          </a:extLst>
        </xdr:cNvPr>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900A82A3-779E-4F87-BB8D-56F64378EA61}"/>
            </a:ext>
          </a:extLst>
        </xdr:cNvPr>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F2986049-E1E1-40F7-AC8A-FEDA83C8FF02}"/>
            </a:ext>
          </a:extLst>
        </xdr:cNvPr>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11265</xdr:rowOff>
    </xdr:from>
    <xdr:ext cx="405111" cy="259045"/>
    <xdr:sp macro="" textlink="">
      <xdr:nvSpPr>
        <xdr:cNvPr id="430" name="n_4aveValue【市民会館】&#10;有形固定資産減価償却率">
          <a:extLst>
            <a:ext uri="{FF2B5EF4-FFF2-40B4-BE49-F238E27FC236}">
              <a16:creationId xmlns:a16="http://schemas.microsoft.com/office/drawing/2014/main" id="{856C3453-9269-4D43-BD17-49D1CDB41189}"/>
            </a:ext>
          </a:extLst>
        </xdr:cNvPr>
        <xdr:cNvSpPr txBox="1"/>
      </xdr:nvSpPr>
      <xdr:spPr>
        <a:xfrm>
          <a:off x="836304" y="1727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35758</xdr:rowOff>
    </xdr:from>
    <xdr:ext cx="405111" cy="259045"/>
    <xdr:sp macro="" textlink="">
      <xdr:nvSpPr>
        <xdr:cNvPr id="431" name="n_1mainValue【市民会館】&#10;有形固定資産減価償却率">
          <a:extLst>
            <a:ext uri="{FF2B5EF4-FFF2-40B4-BE49-F238E27FC236}">
              <a16:creationId xmlns:a16="http://schemas.microsoft.com/office/drawing/2014/main" id="{F94F0345-5AB4-4068-A21E-C85A72C71CB5}"/>
            </a:ext>
          </a:extLst>
        </xdr:cNvPr>
        <xdr:cNvSpPr txBox="1"/>
      </xdr:nvSpPr>
      <xdr:spPr>
        <a:xfrm>
          <a:off x="3170564" y="1713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164754</xdr:rowOff>
    </xdr:from>
    <xdr:ext cx="405111" cy="259045"/>
    <xdr:sp macro="" textlink="">
      <xdr:nvSpPr>
        <xdr:cNvPr id="432" name="n_2mainValue【市民会館】&#10;有形固定資産減価償却率">
          <a:extLst>
            <a:ext uri="{FF2B5EF4-FFF2-40B4-BE49-F238E27FC236}">
              <a16:creationId xmlns:a16="http://schemas.microsoft.com/office/drawing/2014/main" id="{2926A67E-8685-4D7D-8BD2-1270230BA7B4}"/>
            </a:ext>
          </a:extLst>
        </xdr:cNvPr>
        <xdr:cNvSpPr txBox="1"/>
      </xdr:nvSpPr>
      <xdr:spPr>
        <a:xfrm>
          <a:off x="2385704" y="1709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154957</xdr:rowOff>
    </xdr:from>
    <xdr:ext cx="405111" cy="259045"/>
    <xdr:sp macro="" textlink="">
      <xdr:nvSpPr>
        <xdr:cNvPr id="433" name="n_3mainValue【市民会館】&#10;有形固定資産減価償却率">
          <a:extLst>
            <a:ext uri="{FF2B5EF4-FFF2-40B4-BE49-F238E27FC236}">
              <a16:creationId xmlns:a16="http://schemas.microsoft.com/office/drawing/2014/main" id="{4A1E0913-F866-4FBF-AF13-BA64902AEEAB}"/>
            </a:ext>
          </a:extLst>
        </xdr:cNvPr>
        <xdr:cNvSpPr txBox="1"/>
      </xdr:nvSpPr>
      <xdr:spPr>
        <a:xfrm>
          <a:off x="1611004" y="1708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434" name="n_4mainValue【市民会館】&#10;有形固定資産減価償却率">
          <a:extLst>
            <a:ext uri="{FF2B5EF4-FFF2-40B4-BE49-F238E27FC236}">
              <a16:creationId xmlns:a16="http://schemas.microsoft.com/office/drawing/2014/main" id="{D552229F-819A-46AC-A2B7-2DE96197D999}"/>
            </a:ext>
          </a:extLst>
        </xdr:cNvPr>
        <xdr:cNvSpPr txBox="1"/>
      </xdr:nvSpPr>
      <xdr:spPr>
        <a:xfrm>
          <a:off x="836304" y="1776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B477F22-D216-4440-BC86-30B78CC3317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D5D7E65-6C70-4C9A-939E-C68B6494B8B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6B437E7-49AE-447E-87F9-80B94AE9115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3577BA6-295D-4AFB-A256-C8FE392A650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3D5CAF0-4409-481B-BED1-C9769169420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339ADE2-42D9-4C9F-A31A-90CB65CD931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1C5A2FD-7295-46CB-9728-EF8F2D77539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1F1BB0D-A89B-47B5-9376-07356B9A926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01ABFE2-4010-4F41-946F-555841B89C4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A0B0A5B-D512-4D71-9F4C-208E01C672F2}"/>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B64EB8C-B52D-441B-AFED-C99427005D25}"/>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FFA213B5-738A-477D-A7ED-3DEFE860B685}"/>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819CBA19-BDFC-4E62-84B1-BF134F7513B7}"/>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16EA07AC-3900-4EAC-ACC4-AAF99498BD05}"/>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F1E29408-ECC9-4BDE-B6AA-AC477D6BB9A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93575B36-DABB-440C-85F0-59712FC798BC}"/>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44C243F-F8AF-499C-8AE4-2808636754E9}"/>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207E51BA-1746-438B-B411-858BDE3E1A63}"/>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6D45352-441F-43C6-AE14-E5083C52E8C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4DE1A0E3-6D78-462F-B654-6CD2EC30791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CDE58BAD-52CD-4B1B-A564-CF17E7ECA93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67243A2E-4B4B-4A81-9AAB-9CE4CCC0BA9E}"/>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FC1166EA-008C-46BC-B67E-FFAA0348CD59}"/>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4A7868AF-3950-4573-AD27-A08D60C6886E}"/>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A6620657-695D-4EB6-B0E4-A27A0A312F6B}"/>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63EEF34F-63B7-45AE-822A-264F70C47A92}"/>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09C301BC-C6CC-4C8F-908F-041F73D7E37A}"/>
            </a:ext>
          </a:extLst>
        </xdr:cNvPr>
        <xdr:cNvSpPr txBox="1"/>
      </xdr:nvSpPr>
      <xdr:spPr>
        <a:xfrm>
          <a:off x="9258300" y="1772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EB01AF83-8EE9-44AE-907C-731B9C4A8831}"/>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68CC71BE-A716-4EE3-8C99-0DF2E0B01A9E}"/>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497AAB3E-9A5F-4BFD-99B7-44B0AAE600E1}"/>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EAA884C7-48E2-4A39-BD8C-68AD8541A606}"/>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C5B9FEA2-1F65-4924-9EE7-C026E838E8DC}"/>
            </a:ext>
          </a:extLst>
        </xdr:cNvPr>
        <xdr:cNvSpPr/>
      </xdr:nvSpPr>
      <xdr:spPr>
        <a:xfrm>
          <a:off x="6098540" y="1782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9F2B405-004D-4DD3-974C-647435A5B6C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3AC3BB1-E0C5-4339-B0A2-1FA70C31F86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97BD86D-808F-4BFB-8988-EB245191782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585AB8A-F18D-4AA9-9D53-32DADD57483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3F91651-232E-4D97-8317-C8EDAD060EB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xdr:rowOff>
    </xdr:from>
    <xdr:to>
      <xdr:col>55</xdr:col>
      <xdr:colOff>50800</xdr:colOff>
      <xdr:row>107</xdr:row>
      <xdr:rowOff>115570</xdr:rowOff>
    </xdr:to>
    <xdr:sp macro="" textlink="">
      <xdr:nvSpPr>
        <xdr:cNvPr id="472" name="楕円 471">
          <a:extLst>
            <a:ext uri="{FF2B5EF4-FFF2-40B4-BE49-F238E27FC236}">
              <a16:creationId xmlns:a16="http://schemas.microsoft.com/office/drawing/2014/main" id="{F3806B5F-D164-485C-9F3A-8877460D8DD4}"/>
            </a:ext>
          </a:extLst>
        </xdr:cNvPr>
        <xdr:cNvSpPr/>
      </xdr:nvSpPr>
      <xdr:spPr>
        <a:xfrm>
          <a:off x="9192260" y="17951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163847</xdr:rowOff>
    </xdr:from>
    <xdr:ext cx="469744" cy="259045"/>
    <xdr:sp macro="" textlink="">
      <xdr:nvSpPr>
        <xdr:cNvPr id="473" name="【市民会館】&#10;一人当たり面積該当値テキスト">
          <a:extLst>
            <a:ext uri="{FF2B5EF4-FFF2-40B4-BE49-F238E27FC236}">
              <a16:creationId xmlns:a16="http://schemas.microsoft.com/office/drawing/2014/main" id="{7100B4A8-CEC1-45B5-9961-37DBA57D6A66}"/>
            </a:ext>
          </a:extLst>
        </xdr:cNvPr>
        <xdr:cNvSpPr txBox="1"/>
      </xdr:nvSpPr>
      <xdr:spPr>
        <a:xfrm>
          <a:off x="9258300" y="1793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16256</xdr:rowOff>
    </xdr:from>
    <xdr:to>
      <xdr:col>50</xdr:col>
      <xdr:colOff>165100</xdr:colOff>
      <xdr:row>107</xdr:row>
      <xdr:rowOff>117856</xdr:rowOff>
    </xdr:to>
    <xdr:sp macro="" textlink="">
      <xdr:nvSpPr>
        <xdr:cNvPr id="474" name="楕円 473">
          <a:extLst>
            <a:ext uri="{FF2B5EF4-FFF2-40B4-BE49-F238E27FC236}">
              <a16:creationId xmlns:a16="http://schemas.microsoft.com/office/drawing/2014/main" id="{DEDA9166-8889-437F-9C13-2E8A542708ED}"/>
            </a:ext>
          </a:extLst>
        </xdr:cNvPr>
        <xdr:cNvSpPr/>
      </xdr:nvSpPr>
      <xdr:spPr>
        <a:xfrm>
          <a:off x="8445500" y="1795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64770</xdr:rowOff>
    </xdr:from>
    <xdr:to>
      <xdr:col>55</xdr:col>
      <xdr:colOff>0</xdr:colOff>
      <xdr:row>107</xdr:row>
      <xdr:rowOff>67056</xdr:rowOff>
    </xdr:to>
    <xdr:cxnSp macro="">
      <xdr:nvCxnSpPr>
        <xdr:cNvPr id="475" name="直線コネクタ 474">
          <a:extLst>
            <a:ext uri="{FF2B5EF4-FFF2-40B4-BE49-F238E27FC236}">
              <a16:creationId xmlns:a16="http://schemas.microsoft.com/office/drawing/2014/main" id="{4C12A822-60C0-445F-B43A-A1272BC88EB0}"/>
            </a:ext>
          </a:extLst>
        </xdr:cNvPr>
        <xdr:cNvCxnSpPr/>
      </xdr:nvCxnSpPr>
      <xdr:spPr>
        <a:xfrm flipV="1">
          <a:off x="8496300" y="18002250"/>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23113</xdr:rowOff>
    </xdr:from>
    <xdr:to>
      <xdr:col>46</xdr:col>
      <xdr:colOff>38100</xdr:colOff>
      <xdr:row>107</xdr:row>
      <xdr:rowOff>124713</xdr:rowOff>
    </xdr:to>
    <xdr:sp macro="" textlink="">
      <xdr:nvSpPr>
        <xdr:cNvPr id="476" name="楕円 475">
          <a:extLst>
            <a:ext uri="{FF2B5EF4-FFF2-40B4-BE49-F238E27FC236}">
              <a16:creationId xmlns:a16="http://schemas.microsoft.com/office/drawing/2014/main" id="{938E253A-7BBB-482D-8A9B-85C9B53880C2}"/>
            </a:ext>
          </a:extLst>
        </xdr:cNvPr>
        <xdr:cNvSpPr/>
      </xdr:nvSpPr>
      <xdr:spPr>
        <a:xfrm>
          <a:off x="7670800" y="179605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67056</xdr:rowOff>
    </xdr:from>
    <xdr:to>
      <xdr:col>50</xdr:col>
      <xdr:colOff>114300</xdr:colOff>
      <xdr:row>107</xdr:row>
      <xdr:rowOff>73913</xdr:rowOff>
    </xdr:to>
    <xdr:cxnSp macro="">
      <xdr:nvCxnSpPr>
        <xdr:cNvPr id="477" name="直線コネクタ 476">
          <a:extLst>
            <a:ext uri="{FF2B5EF4-FFF2-40B4-BE49-F238E27FC236}">
              <a16:creationId xmlns:a16="http://schemas.microsoft.com/office/drawing/2014/main" id="{6F6447EA-42CB-4B78-AC7C-E593832EFC81}"/>
            </a:ext>
          </a:extLst>
        </xdr:cNvPr>
        <xdr:cNvCxnSpPr/>
      </xdr:nvCxnSpPr>
      <xdr:spPr>
        <a:xfrm flipV="1">
          <a:off x="7713980" y="18004536"/>
          <a:ext cx="78232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23113</xdr:rowOff>
    </xdr:from>
    <xdr:to>
      <xdr:col>41</xdr:col>
      <xdr:colOff>101600</xdr:colOff>
      <xdr:row>107</xdr:row>
      <xdr:rowOff>124713</xdr:rowOff>
    </xdr:to>
    <xdr:sp macro="" textlink="">
      <xdr:nvSpPr>
        <xdr:cNvPr id="478" name="楕円 477">
          <a:extLst>
            <a:ext uri="{FF2B5EF4-FFF2-40B4-BE49-F238E27FC236}">
              <a16:creationId xmlns:a16="http://schemas.microsoft.com/office/drawing/2014/main" id="{E2A5A6BC-B3FA-4825-9E4F-9D8FED256BA5}"/>
            </a:ext>
          </a:extLst>
        </xdr:cNvPr>
        <xdr:cNvSpPr/>
      </xdr:nvSpPr>
      <xdr:spPr>
        <a:xfrm>
          <a:off x="6873240" y="179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73913</xdr:rowOff>
    </xdr:from>
    <xdr:to>
      <xdr:col>45</xdr:col>
      <xdr:colOff>177800</xdr:colOff>
      <xdr:row>107</xdr:row>
      <xdr:rowOff>73913</xdr:rowOff>
    </xdr:to>
    <xdr:cxnSp macro="">
      <xdr:nvCxnSpPr>
        <xdr:cNvPr id="479" name="直線コネクタ 478">
          <a:extLst>
            <a:ext uri="{FF2B5EF4-FFF2-40B4-BE49-F238E27FC236}">
              <a16:creationId xmlns:a16="http://schemas.microsoft.com/office/drawing/2014/main" id="{4DC16BE8-BD59-4916-9BF2-46647CC83AD9}"/>
            </a:ext>
          </a:extLst>
        </xdr:cNvPr>
        <xdr:cNvCxnSpPr/>
      </xdr:nvCxnSpPr>
      <xdr:spPr>
        <a:xfrm>
          <a:off x="6924040" y="1801139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25400</xdr:rowOff>
    </xdr:from>
    <xdr:to>
      <xdr:col>36</xdr:col>
      <xdr:colOff>165100</xdr:colOff>
      <xdr:row>107</xdr:row>
      <xdr:rowOff>127000</xdr:rowOff>
    </xdr:to>
    <xdr:sp macro="" textlink="">
      <xdr:nvSpPr>
        <xdr:cNvPr id="480" name="楕円 479">
          <a:extLst>
            <a:ext uri="{FF2B5EF4-FFF2-40B4-BE49-F238E27FC236}">
              <a16:creationId xmlns:a16="http://schemas.microsoft.com/office/drawing/2014/main" id="{81113EE1-5308-4FA4-9DBB-76B7C0FF307C}"/>
            </a:ext>
          </a:extLst>
        </xdr:cNvPr>
        <xdr:cNvSpPr/>
      </xdr:nvSpPr>
      <xdr:spPr>
        <a:xfrm>
          <a:off x="609854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73913</xdr:rowOff>
    </xdr:from>
    <xdr:to>
      <xdr:col>41</xdr:col>
      <xdr:colOff>50800</xdr:colOff>
      <xdr:row>107</xdr:row>
      <xdr:rowOff>76200</xdr:rowOff>
    </xdr:to>
    <xdr:cxnSp macro="">
      <xdr:nvCxnSpPr>
        <xdr:cNvPr id="481" name="直線コネクタ 480">
          <a:extLst>
            <a:ext uri="{FF2B5EF4-FFF2-40B4-BE49-F238E27FC236}">
              <a16:creationId xmlns:a16="http://schemas.microsoft.com/office/drawing/2014/main" id="{CCCF7899-D6B3-4C98-A042-86E4285D586A}"/>
            </a:ext>
          </a:extLst>
        </xdr:cNvPr>
        <xdr:cNvCxnSpPr/>
      </xdr:nvCxnSpPr>
      <xdr:spPr>
        <a:xfrm flipV="1">
          <a:off x="6149340" y="18011393"/>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B76A6840-2A49-4431-AEE3-242A46E11216}"/>
            </a:ext>
          </a:extLst>
        </xdr:cNvPr>
        <xdr:cNvSpPr txBox="1"/>
      </xdr:nvSpPr>
      <xdr:spPr>
        <a:xfrm>
          <a:off x="8271587" y="176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0EB64D3B-BB9D-4E51-AE2D-0EA08A7D5CBA}"/>
            </a:ext>
          </a:extLst>
        </xdr:cNvPr>
        <xdr:cNvSpPr txBox="1"/>
      </xdr:nvSpPr>
      <xdr:spPr>
        <a:xfrm>
          <a:off x="750958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0EC1F9B0-602D-4A8E-8D70-3E4BAB37F010}"/>
            </a:ext>
          </a:extLst>
        </xdr:cNvPr>
        <xdr:cNvSpPr txBox="1"/>
      </xdr:nvSpPr>
      <xdr:spPr>
        <a:xfrm>
          <a:off x="6712027" y="1764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F8F81D7D-E336-45D5-8187-157FD1C2B83B}"/>
            </a:ext>
          </a:extLst>
        </xdr:cNvPr>
        <xdr:cNvSpPr txBox="1"/>
      </xdr:nvSpPr>
      <xdr:spPr>
        <a:xfrm>
          <a:off x="5937327" y="1760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108983</xdr:rowOff>
    </xdr:from>
    <xdr:ext cx="469744" cy="259045"/>
    <xdr:sp macro="" textlink="">
      <xdr:nvSpPr>
        <xdr:cNvPr id="486" name="n_1mainValue【市民会館】&#10;一人当たり面積">
          <a:extLst>
            <a:ext uri="{FF2B5EF4-FFF2-40B4-BE49-F238E27FC236}">
              <a16:creationId xmlns:a16="http://schemas.microsoft.com/office/drawing/2014/main" id="{919F104B-2AD1-4760-A793-18D8DFAA1407}"/>
            </a:ext>
          </a:extLst>
        </xdr:cNvPr>
        <xdr:cNvSpPr txBox="1"/>
      </xdr:nvSpPr>
      <xdr:spPr>
        <a:xfrm>
          <a:off x="8271587" y="1804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115840</xdr:rowOff>
    </xdr:from>
    <xdr:ext cx="469744" cy="259045"/>
    <xdr:sp macro="" textlink="">
      <xdr:nvSpPr>
        <xdr:cNvPr id="487" name="n_2mainValue【市民会館】&#10;一人当たり面積">
          <a:extLst>
            <a:ext uri="{FF2B5EF4-FFF2-40B4-BE49-F238E27FC236}">
              <a16:creationId xmlns:a16="http://schemas.microsoft.com/office/drawing/2014/main" id="{00E70803-9D09-462E-9D22-C9AA08FC2DC0}"/>
            </a:ext>
          </a:extLst>
        </xdr:cNvPr>
        <xdr:cNvSpPr txBox="1"/>
      </xdr:nvSpPr>
      <xdr:spPr>
        <a:xfrm>
          <a:off x="7509587" y="180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115840</xdr:rowOff>
    </xdr:from>
    <xdr:ext cx="469744" cy="259045"/>
    <xdr:sp macro="" textlink="">
      <xdr:nvSpPr>
        <xdr:cNvPr id="488" name="n_3mainValue【市民会館】&#10;一人当たり面積">
          <a:extLst>
            <a:ext uri="{FF2B5EF4-FFF2-40B4-BE49-F238E27FC236}">
              <a16:creationId xmlns:a16="http://schemas.microsoft.com/office/drawing/2014/main" id="{A5CC797C-98E9-4A29-A53B-2D661B2A874E}"/>
            </a:ext>
          </a:extLst>
        </xdr:cNvPr>
        <xdr:cNvSpPr txBox="1"/>
      </xdr:nvSpPr>
      <xdr:spPr>
        <a:xfrm>
          <a:off x="6712027" y="18053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118127</xdr:rowOff>
    </xdr:from>
    <xdr:ext cx="469744" cy="259045"/>
    <xdr:sp macro="" textlink="">
      <xdr:nvSpPr>
        <xdr:cNvPr id="489" name="n_4mainValue【市民会館】&#10;一人当たり面積">
          <a:extLst>
            <a:ext uri="{FF2B5EF4-FFF2-40B4-BE49-F238E27FC236}">
              <a16:creationId xmlns:a16="http://schemas.microsoft.com/office/drawing/2014/main" id="{E192FBDC-8A94-425B-B827-FFDEB5074AA0}"/>
            </a:ext>
          </a:extLst>
        </xdr:cNvPr>
        <xdr:cNvSpPr txBox="1"/>
      </xdr:nvSpPr>
      <xdr:spPr>
        <a:xfrm>
          <a:off x="5937327"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E8E654F-9FEF-438A-8C55-0F83781C389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5B5E1B92-E261-4EF9-B0EA-DFBF5CA3FD6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8772625-D5B7-415F-BB4A-03A2FAC0BEF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04DC12D-B667-44F3-AA8B-B60E9EA2AC1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D52DC50-061F-414C-BB72-7536286FF9E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6F6E997-4626-4C43-BE8F-13473991ABD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2F44CA89-0C89-49DA-B1E5-AFA50995C89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BA6C0AFF-720B-4EF1-9341-B741A941C5D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FB7F4D9-6DBA-465E-BFBC-EF310F6403F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A869CFC-3990-4CCE-9453-7BC2A2FBF95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2664F9D9-7B7E-4C9C-A322-603E034550E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F9989954-8338-48D9-9B1A-BE5DBE9AB82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C9A64C1-D927-421F-BA75-805E88258E2D}"/>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FB91385A-B01B-40AC-9D3E-821F24B6AE1C}"/>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8671D94A-747E-422F-9B6B-9D15ABCB382D}"/>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4E08701-19A6-4DF9-8135-75C006FAD28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88DAFEA3-F66E-4F59-97B5-883A9C743602}"/>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6E80EC5-94AC-4F83-80E2-D4DA67927F98}"/>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2423933-FF19-4873-8161-E5AD67DDC3D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2F351E3-6F9F-422E-85D4-86157C5497F2}"/>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E13F44D4-D3BD-4653-9E45-94FE3370DDC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398CB55-591B-49CD-8381-6C6D7CCE0774}"/>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40882533-90E2-4B19-BC78-AA2BF57F095E}"/>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EFED2C7-443B-4726-B1CA-3513269750D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72ADE3A2-5A5F-42A7-82AE-58B80490FF2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A74AE05D-EBCA-49CD-B761-EB7D76276F58}"/>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869CFB70-A90F-4609-826E-0BB48C36D750}"/>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CE146AAC-994A-490E-AAE7-2BC1687A8A91}"/>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0F730911-5344-41CA-A4BD-14CEC57A0F1D}"/>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B166A47D-77FC-40DA-9461-3998459FADAD}"/>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14531E53-E93D-4D13-8B82-ED5FCB8B6FD3}"/>
            </a:ext>
          </a:extLst>
        </xdr:cNvPr>
        <xdr:cNvSpPr txBox="1"/>
      </xdr:nvSpPr>
      <xdr:spPr>
        <a:xfrm>
          <a:off x="14414500" y="6504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A4145F49-A091-4CFB-8C73-7E61DF74D75A}"/>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1AB639D4-312B-47E7-8022-784781482343}"/>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3197FEA6-C73C-4270-BC0F-88288325563A}"/>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DFCB600E-D1E3-482D-A7DE-67FD5B5DC88B}"/>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0B0E1FB7-6F36-4E54-8347-952C50BAB13B}"/>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20F8F81-246E-4271-8913-90210A3E8BC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E2473AF-D035-4BB5-9029-09AD2ABA5F8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33D21FE-73A6-46AB-8662-C9F2D4194A1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BD9A6CF-FD16-487D-96F8-257F7446DDD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9524D14-ABD5-4F62-BCEA-066EA0E531F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51526</xdr:rowOff>
    </xdr:from>
    <xdr:to>
      <xdr:col>85</xdr:col>
      <xdr:colOff>177800</xdr:colOff>
      <xdr:row>37</xdr:row>
      <xdr:rowOff>153126</xdr:rowOff>
    </xdr:to>
    <xdr:sp macro="" textlink="">
      <xdr:nvSpPr>
        <xdr:cNvPr id="531" name="楕円 530">
          <a:extLst>
            <a:ext uri="{FF2B5EF4-FFF2-40B4-BE49-F238E27FC236}">
              <a16:creationId xmlns:a16="http://schemas.microsoft.com/office/drawing/2014/main" id="{FF0FFE69-143E-453E-8F53-89C9C418E860}"/>
            </a:ext>
          </a:extLst>
        </xdr:cNvPr>
        <xdr:cNvSpPr/>
      </xdr:nvSpPr>
      <xdr:spPr>
        <a:xfrm>
          <a:off x="14325600" y="625420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74403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D5E3D17-B409-4F81-AB2A-70B6DBE5725F}"/>
            </a:ext>
          </a:extLst>
        </xdr:cNvPr>
        <xdr:cNvSpPr txBox="1"/>
      </xdr:nvSpPr>
      <xdr:spPr>
        <a:xfrm>
          <a:off x="14414500" y="610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22134</xdr:rowOff>
    </xdr:from>
    <xdr:to>
      <xdr:col>81</xdr:col>
      <xdr:colOff>101600</xdr:colOff>
      <xdr:row>37</xdr:row>
      <xdr:rowOff>123734</xdr:rowOff>
    </xdr:to>
    <xdr:sp macro="" textlink="">
      <xdr:nvSpPr>
        <xdr:cNvPr id="533" name="楕円 532">
          <a:extLst>
            <a:ext uri="{FF2B5EF4-FFF2-40B4-BE49-F238E27FC236}">
              <a16:creationId xmlns:a16="http://schemas.microsoft.com/office/drawing/2014/main" id="{4EA98FE0-BDC6-49D0-AF7A-2981FAE3EA89}"/>
            </a:ext>
          </a:extLst>
        </xdr:cNvPr>
        <xdr:cNvSpPr/>
      </xdr:nvSpPr>
      <xdr:spPr>
        <a:xfrm>
          <a:off x="13578840" y="622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72934</xdr:rowOff>
    </xdr:from>
    <xdr:to>
      <xdr:col>85</xdr:col>
      <xdr:colOff>127000</xdr:colOff>
      <xdr:row>37</xdr:row>
      <xdr:rowOff>102326</xdr:rowOff>
    </xdr:to>
    <xdr:cxnSp macro="">
      <xdr:nvCxnSpPr>
        <xdr:cNvPr id="534" name="直線コネクタ 533">
          <a:extLst>
            <a:ext uri="{FF2B5EF4-FFF2-40B4-BE49-F238E27FC236}">
              <a16:creationId xmlns:a16="http://schemas.microsoft.com/office/drawing/2014/main" id="{E6943AA7-82CD-457B-A88B-5F496B1EE263}"/>
            </a:ext>
          </a:extLst>
        </xdr:cNvPr>
        <xdr:cNvCxnSpPr/>
      </xdr:nvCxnSpPr>
      <xdr:spPr>
        <a:xfrm>
          <a:off x="13629640" y="6275614"/>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62956</xdr:rowOff>
    </xdr:from>
    <xdr:to>
      <xdr:col>76</xdr:col>
      <xdr:colOff>165100</xdr:colOff>
      <xdr:row>38</xdr:row>
      <xdr:rowOff>164556</xdr:rowOff>
    </xdr:to>
    <xdr:sp macro="" textlink="">
      <xdr:nvSpPr>
        <xdr:cNvPr id="535" name="楕円 534">
          <a:extLst>
            <a:ext uri="{FF2B5EF4-FFF2-40B4-BE49-F238E27FC236}">
              <a16:creationId xmlns:a16="http://schemas.microsoft.com/office/drawing/2014/main" id="{89AE959B-35EE-40ED-B6C5-7B0F19ED88AE}"/>
            </a:ext>
          </a:extLst>
        </xdr:cNvPr>
        <xdr:cNvSpPr/>
      </xdr:nvSpPr>
      <xdr:spPr>
        <a:xfrm>
          <a:off x="12804140" y="643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72934</xdr:rowOff>
    </xdr:from>
    <xdr:to>
      <xdr:col>81</xdr:col>
      <xdr:colOff>50800</xdr:colOff>
      <xdr:row>38</xdr:row>
      <xdr:rowOff>113756</xdr:rowOff>
    </xdr:to>
    <xdr:cxnSp macro="">
      <xdr:nvCxnSpPr>
        <xdr:cNvPr id="536" name="直線コネクタ 535">
          <a:extLst>
            <a:ext uri="{FF2B5EF4-FFF2-40B4-BE49-F238E27FC236}">
              <a16:creationId xmlns:a16="http://schemas.microsoft.com/office/drawing/2014/main" id="{6F4E7F1E-6AFA-4B2B-A838-96E8DEED6849}"/>
            </a:ext>
          </a:extLst>
        </xdr:cNvPr>
        <xdr:cNvCxnSpPr/>
      </xdr:nvCxnSpPr>
      <xdr:spPr>
        <a:xfrm flipV="1">
          <a:off x="12854940" y="6275614"/>
          <a:ext cx="774700" cy="20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84183</xdr:rowOff>
    </xdr:from>
    <xdr:to>
      <xdr:col>72</xdr:col>
      <xdr:colOff>38100</xdr:colOff>
      <xdr:row>39</xdr:row>
      <xdr:rowOff>14333</xdr:rowOff>
    </xdr:to>
    <xdr:sp macro="" textlink="">
      <xdr:nvSpPr>
        <xdr:cNvPr id="537" name="楕円 536">
          <a:extLst>
            <a:ext uri="{FF2B5EF4-FFF2-40B4-BE49-F238E27FC236}">
              <a16:creationId xmlns:a16="http://schemas.microsoft.com/office/drawing/2014/main" id="{AB56438B-0966-4D35-90DC-C07DD6FB4063}"/>
            </a:ext>
          </a:extLst>
        </xdr:cNvPr>
        <xdr:cNvSpPr/>
      </xdr:nvSpPr>
      <xdr:spPr>
        <a:xfrm>
          <a:off x="12029440" y="64545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113756</xdr:rowOff>
    </xdr:from>
    <xdr:to>
      <xdr:col>76</xdr:col>
      <xdr:colOff>114300</xdr:colOff>
      <xdr:row>38</xdr:row>
      <xdr:rowOff>134983</xdr:rowOff>
    </xdr:to>
    <xdr:cxnSp macro="">
      <xdr:nvCxnSpPr>
        <xdr:cNvPr id="538" name="直線コネクタ 537">
          <a:extLst>
            <a:ext uri="{FF2B5EF4-FFF2-40B4-BE49-F238E27FC236}">
              <a16:creationId xmlns:a16="http://schemas.microsoft.com/office/drawing/2014/main" id="{98416EC9-5769-404C-A2FF-C1AE7F061958}"/>
            </a:ext>
          </a:extLst>
        </xdr:cNvPr>
        <xdr:cNvCxnSpPr/>
      </xdr:nvCxnSpPr>
      <xdr:spPr>
        <a:xfrm flipV="1">
          <a:off x="12072620" y="6484076"/>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69487</xdr:rowOff>
    </xdr:from>
    <xdr:to>
      <xdr:col>67</xdr:col>
      <xdr:colOff>101600</xdr:colOff>
      <xdr:row>38</xdr:row>
      <xdr:rowOff>171087</xdr:rowOff>
    </xdr:to>
    <xdr:sp macro="" textlink="">
      <xdr:nvSpPr>
        <xdr:cNvPr id="539" name="楕円 538">
          <a:extLst>
            <a:ext uri="{FF2B5EF4-FFF2-40B4-BE49-F238E27FC236}">
              <a16:creationId xmlns:a16="http://schemas.microsoft.com/office/drawing/2014/main" id="{5F86E708-F5CE-4DCE-89AC-EE8BCC1192B3}"/>
            </a:ext>
          </a:extLst>
        </xdr:cNvPr>
        <xdr:cNvSpPr/>
      </xdr:nvSpPr>
      <xdr:spPr>
        <a:xfrm>
          <a:off x="11231880" y="643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120287</xdr:rowOff>
    </xdr:from>
    <xdr:to>
      <xdr:col>71</xdr:col>
      <xdr:colOff>177800</xdr:colOff>
      <xdr:row>38</xdr:row>
      <xdr:rowOff>134983</xdr:rowOff>
    </xdr:to>
    <xdr:cxnSp macro="">
      <xdr:nvCxnSpPr>
        <xdr:cNvPr id="540" name="直線コネクタ 539">
          <a:extLst>
            <a:ext uri="{FF2B5EF4-FFF2-40B4-BE49-F238E27FC236}">
              <a16:creationId xmlns:a16="http://schemas.microsoft.com/office/drawing/2014/main" id="{F923EEE8-6CBF-40E6-B6E8-6C6458C2E7D8}"/>
            </a:ext>
          </a:extLst>
        </xdr:cNvPr>
        <xdr:cNvCxnSpPr/>
      </xdr:nvCxnSpPr>
      <xdr:spPr>
        <a:xfrm>
          <a:off x="11282680" y="6490607"/>
          <a:ext cx="78994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83C8F23A-169A-46DF-AF28-ED083A8A43BD}"/>
            </a:ext>
          </a:extLst>
        </xdr:cNvPr>
        <xdr:cNvSpPr txBox="1"/>
      </xdr:nvSpPr>
      <xdr:spPr>
        <a:xfrm>
          <a:off x="134372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C6A983E2-4FDC-43BB-A10D-37A5B74263AD}"/>
            </a:ext>
          </a:extLst>
        </xdr:cNvPr>
        <xdr:cNvSpPr txBox="1"/>
      </xdr:nvSpPr>
      <xdr:spPr>
        <a:xfrm>
          <a:off x="126752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2CD1E0E8-85B2-4DF4-93EB-65BDA00BB3D3}"/>
            </a:ext>
          </a:extLst>
        </xdr:cNvPr>
        <xdr:cNvSpPr txBox="1"/>
      </xdr:nvSpPr>
      <xdr:spPr>
        <a:xfrm>
          <a:off x="11900544" y="658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1A07923-BE2E-40AD-A5B2-B6DD73D3ED6A}"/>
            </a:ext>
          </a:extLst>
        </xdr:cNvPr>
        <xdr:cNvSpPr txBox="1"/>
      </xdr:nvSpPr>
      <xdr:spPr>
        <a:xfrm>
          <a:off x="1110298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140261</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1042C7F-3E02-4354-97E4-4B68E3C7FB32}"/>
            </a:ext>
          </a:extLst>
        </xdr:cNvPr>
        <xdr:cNvSpPr txBox="1"/>
      </xdr:nvSpPr>
      <xdr:spPr>
        <a:xfrm>
          <a:off x="13437244" y="60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FBA70BA-F4B9-44CE-9B4A-04712CC8CB1E}"/>
            </a:ext>
          </a:extLst>
        </xdr:cNvPr>
        <xdr:cNvSpPr txBox="1"/>
      </xdr:nvSpPr>
      <xdr:spPr>
        <a:xfrm>
          <a:off x="12675244" y="621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30860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97A36A4-8014-4ADC-B381-2B1997C43820}"/>
            </a:ext>
          </a:extLst>
        </xdr:cNvPr>
        <xdr:cNvSpPr txBox="1"/>
      </xdr:nvSpPr>
      <xdr:spPr>
        <a:xfrm>
          <a:off x="11900544" y="623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16164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39BD6E47-95C0-4572-89A7-B6433446B70C}"/>
            </a:ext>
          </a:extLst>
        </xdr:cNvPr>
        <xdr:cNvSpPr txBox="1"/>
      </xdr:nvSpPr>
      <xdr:spPr>
        <a:xfrm>
          <a:off x="11102984"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9A14F3F-6378-4E96-8FE8-099C72EDD7A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A91E224C-18CB-4A97-A673-3CEA8E8D963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C8F5938-EB5C-46CB-9259-BC2A0AFC323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CFD9FB9C-F981-4350-945B-F0AE00291DE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84741302-B4CA-450E-9435-E5E0F171380B}"/>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65D1349-B8AF-4B5E-B805-44AB095735B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4C6C7299-CFCA-44F6-BEFC-0AEE701109E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95CA98B-39D5-4232-86FB-70DFD3CB367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4FBEE22-8603-4AD2-BD6E-013A35069DE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94E317FF-E4AE-47FA-A286-F6064F59701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F8AF97F-BE7B-4EF5-8062-6BF2791E508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95BEE44E-62F6-4A97-9088-BE9134B2EDD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9E7882F-024D-4D0F-A58A-FCA8850F089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70B6055A-DBCC-4582-B5B0-2AEA0ABE0314}"/>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C8B836A-B247-4943-AEDA-D4425FDD1D7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05A6EC0D-E7A7-4A6D-93EE-B7F6FFE00A6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35333C64-4D60-44E8-BA64-FEBCA3D9120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6B12AF8-EC20-4BB7-86F9-4497842DE7AD}"/>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CF0829BC-56E0-47E1-BC97-8B97F92D12F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67EAF0BA-9776-48C8-A3D2-C1A5005B7F7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9E38FD0-D163-44E1-B47C-A43429313D5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ED8F47CC-3D7E-453F-8238-C7024443BE22}"/>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A9BC1DA3-9D75-4E0C-A196-A0748D5F0CEE}"/>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C3D53EDE-276E-4FC6-9A27-26BE437721C1}"/>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94F4149-2D8E-426C-A6E5-658C7792EFC2}"/>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1565F3E9-0BBD-4AA5-8395-FEA2D116557B}"/>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48FC3147-2514-495B-9941-CE8C0FC4DB1C}"/>
            </a:ext>
          </a:extLst>
        </xdr:cNvPr>
        <xdr:cNvSpPr txBox="1"/>
      </xdr:nvSpPr>
      <xdr:spPr>
        <a:xfrm>
          <a:off x="19547840" y="65567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053EFC82-FF60-48CC-A980-A1B4EDDD9376}"/>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4C70EF32-62E3-4EC8-9509-8BADA7FC282B}"/>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12D0EFC6-4B5E-4D8B-8EE4-76403DA6811D}"/>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8591D301-1BC9-4B7C-8065-C8BD06D17445}"/>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6F2D8AC5-2B44-40A5-82DC-AD358A49880C}"/>
            </a:ext>
          </a:extLst>
        </xdr:cNvPr>
        <xdr:cNvSpPr/>
      </xdr:nvSpPr>
      <xdr:spPr>
        <a:xfrm>
          <a:off x="16388080" y="6544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8430ED1-9416-4A11-93E3-D48954E8C62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AD614DB-DCA1-417F-854F-9709C684542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BF6FC10-A9E5-457B-B6C6-184CBBD6235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AC72C47-E000-4123-93D5-E68C91848EF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A7DB517-A4EA-41B4-A54F-835F5E97066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68610</xdr:rowOff>
    </xdr:from>
    <xdr:to>
      <xdr:col>116</xdr:col>
      <xdr:colOff>114300</xdr:colOff>
      <xdr:row>36</xdr:row>
      <xdr:rowOff>170210</xdr:rowOff>
    </xdr:to>
    <xdr:sp macro="" textlink="">
      <xdr:nvSpPr>
        <xdr:cNvPr id="586" name="楕円 585">
          <a:extLst>
            <a:ext uri="{FF2B5EF4-FFF2-40B4-BE49-F238E27FC236}">
              <a16:creationId xmlns:a16="http://schemas.microsoft.com/office/drawing/2014/main" id="{D73A2E3C-B64A-4428-8BC2-8F933A4079C4}"/>
            </a:ext>
          </a:extLst>
        </xdr:cNvPr>
        <xdr:cNvSpPr/>
      </xdr:nvSpPr>
      <xdr:spPr>
        <a:xfrm>
          <a:off x="19458940" y="610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91487</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FA83F5D4-5B2E-4730-9A5F-62D80C4E26E8}"/>
            </a:ext>
          </a:extLst>
        </xdr:cNvPr>
        <xdr:cNvSpPr txBox="1"/>
      </xdr:nvSpPr>
      <xdr:spPr>
        <a:xfrm>
          <a:off x="19547840" y="5958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85225</xdr:rowOff>
    </xdr:from>
    <xdr:to>
      <xdr:col>112</xdr:col>
      <xdr:colOff>38100</xdr:colOff>
      <xdr:row>37</xdr:row>
      <xdr:rowOff>15375</xdr:rowOff>
    </xdr:to>
    <xdr:sp macro="" textlink="">
      <xdr:nvSpPr>
        <xdr:cNvPr id="588" name="楕円 587">
          <a:extLst>
            <a:ext uri="{FF2B5EF4-FFF2-40B4-BE49-F238E27FC236}">
              <a16:creationId xmlns:a16="http://schemas.microsoft.com/office/drawing/2014/main" id="{1DE4F9E2-83F5-4231-9914-4DD0EEF7E85E}"/>
            </a:ext>
          </a:extLst>
        </xdr:cNvPr>
        <xdr:cNvSpPr/>
      </xdr:nvSpPr>
      <xdr:spPr>
        <a:xfrm>
          <a:off x="18735040" y="6120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119410</xdr:rowOff>
    </xdr:from>
    <xdr:to>
      <xdr:col>116</xdr:col>
      <xdr:colOff>63500</xdr:colOff>
      <xdr:row>36</xdr:row>
      <xdr:rowOff>136025</xdr:rowOff>
    </xdr:to>
    <xdr:cxnSp macro="">
      <xdr:nvCxnSpPr>
        <xdr:cNvPr id="589" name="直線コネクタ 588">
          <a:extLst>
            <a:ext uri="{FF2B5EF4-FFF2-40B4-BE49-F238E27FC236}">
              <a16:creationId xmlns:a16="http://schemas.microsoft.com/office/drawing/2014/main" id="{EE72979D-58A7-4009-897F-D0DEE593FBCF}"/>
            </a:ext>
          </a:extLst>
        </xdr:cNvPr>
        <xdr:cNvCxnSpPr/>
      </xdr:nvCxnSpPr>
      <xdr:spPr>
        <a:xfrm flipV="1">
          <a:off x="18778220" y="6154450"/>
          <a:ext cx="731520" cy="1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170214</xdr:rowOff>
    </xdr:from>
    <xdr:to>
      <xdr:col>107</xdr:col>
      <xdr:colOff>101600</xdr:colOff>
      <xdr:row>38</xdr:row>
      <xdr:rowOff>100364</xdr:rowOff>
    </xdr:to>
    <xdr:sp macro="" textlink="">
      <xdr:nvSpPr>
        <xdr:cNvPr id="590" name="楕円 589">
          <a:extLst>
            <a:ext uri="{FF2B5EF4-FFF2-40B4-BE49-F238E27FC236}">
              <a16:creationId xmlns:a16="http://schemas.microsoft.com/office/drawing/2014/main" id="{24C43F31-1EDF-4C9D-A835-A1086DE5DF5C}"/>
            </a:ext>
          </a:extLst>
        </xdr:cNvPr>
        <xdr:cNvSpPr/>
      </xdr:nvSpPr>
      <xdr:spPr>
        <a:xfrm>
          <a:off x="17937480" y="63728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136025</xdr:rowOff>
    </xdr:from>
    <xdr:to>
      <xdr:col>111</xdr:col>
      <xdr:colOff>177800</xdr:colOff>
      <xdr:row>38</xdr:row>
      <xdr:rowOff>49564</xdr:rowOff>
    </xdr:to>
    <xdr:cxnSp macro="">
      <xdr:nvCxnSpPr>
        <xdr:cNvPr id="591" name="直線コネクタ 590">
          <a:extLst>
            <a:ext uri="{FF2B5EF4-FFF2-40B4-BE49-F238E27FC236}">
              <a16:creationId xmlns:a16="http://schemas.microsoft.com/office/drawing/2014/main" id="{71A50E47-4B00-451E-923E-BBF98427280F}"/>
            </a:ext>
          </a:extLst>
        </xdr:cNvPr>
        <xdr:cNvCxnSpPr/>
      </xdr:nvCxnSpPr>
      <xdr:spPr>
        <a:xfrm flipV="1">
          <a:off x="17988280" y="6171065"/>
          <a:ext cx="789940" cy="2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24906</xdr:rowOff>
    </xdr:from>
    <xdr:to>
      <xdr:col>102</xdr:col>
      <xdr:colOff>165100</xdr:colOff>
      <xdr:row>38</xdr:row>
      <xdr:rowOff>126506</xdr:rowOff>
    </xdr:to>
    <xdr:sp macro="" textlink="">
      <xdr:nvSpPr>
        <xdr:cNvPr id="592" name="楕円 591">
          <a:extLst>
            <a:ext uri="{FF2B5EF4-FFF2-40B4-BE49-F238E27FC236}">
              <a16:creationId xmlns:a16="http://schemas.microsoft.com/office/drawing/2014/main" id="{79CB160F-CC66-4412-8152-9A92480C6328}"/>
            </a:ext>
          </a:extLst>
        </xdr:cNvPr>
        <xdr:cNvSpPr/>
      </xdr:nvSpPr>
      <xdr:spPr>
        <a:xfrm>
          <a:off x="17162780" y="63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49564</xdr:rowOff>
    </xdr:from>
    <xdr:to>
      <xdr:col>107</xdr:col>
      <xdr:colOff>50800</xdr:colOff>
      <xdr:row>38</xdr:row>
      <xdr:rowOff>75706</xdr:rowOff>
    </xdr:to>
    <xdr:cxnSp macro="">
      <xdr:nvCxnSpPr>
        <xdr:cNvPr id="593" name="直線コネクタ 592">
          <a:extLst>
            <a:ext uri="{FF2B5EF4-FFF2-40B4-BE49-F238E27FC236}">
              <a16:creationId xmlns:a16="http://schemas.microsoft.com/office/drawing/2014/main" id="{3229BDAC-C42D-4DBC-BF4D-946B4E9DA928}"/>
            </a:ext>
          </a:extLst>
        </xdr:cNvPr>
        <xdr:cNvCxnSpPr/>
      </xdr:nvCxnSpPr>
      <xdr:spPr>
        <a:xfrm flipV="1">
          <a:off x="17213580" y="6419884"/>
          <a:ext cx="774700" cy="2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36350</xdr:rowOff>
    </xdr:from>
    <xdr:to>
      <xdr:col>98</xdr:col>
      <xdr:colOff>38100</xdr:colOff>
      <xdr:row>38</xdr:row>
      <xdr:rowOff>137950</xdr:rowOff>
    </xdr:to>
    <xdr:sp macro="" textlink="">
      <xdr:nvSpPr>
        <xdr:cNvPr id="594" name="楕円 593">
          <a:extLst>
            <a:ext uri="{FF2B5EF4-FFF2-40B4-BE49-F238E27FC236}">
              <a16:creationId xmlns:a16="http://schemas.microsoft.com/office/drawing/2014/main" id="{C5D18DCE-8425-40CC-8B38-4F41D9D603A9}"/>
            </a:ext>
          </a:extLst>
        </xdr:cNvPr>
        <xdr:cNvSpPr/>
      </xdr:nvSpPr>
      <xdr:spPr>
        <a:xfrm>
          <a:off x="16388080" y="6406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75706</xdr:rowOff>
    </xdr:from>
    <xdr:to>
      <xdr:col>102</xdr:col>
      <xdr:colOff>114300</xdr:colOff>
      <xdr:row>38</xdr:row>
      <xdr:rowOff>87150</xdr:rowOff>
    </xdr:to>
    <xdr:cxnSp macro="">
      <xdr:nvCxnSpPr>
        <xdr:cNvPr id="595" name="直線コネクタ 594">
          <a:extLst>
            <a:ext uri="{FF2B5EF4-FFF2-40B4-BE49-F238E27FC236}">
              <a16:creationId xmlns:a16="http://schemas.microsoft.com/office/drawing/2014/main" id="{6C27772A-08E4-481C-A206-BE387D7455AC}"/>
            </a:ext>
          </a:extLst>
        </xdr:cNvPr>
        <xdr:cNvCxnSpPr/>
      </xdr:nvCxnSpPr>
      <xdr:spPr>
        <a:xfrm flipV="1">
          <a:off x="16431260" y="6446026"/>
          <a:ext cx="782320" cy="1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6B65E232-B7E8-4146-AAD7-449FDCDDC5E3}"/>
            </a:ext>
          </a:extLst>
        </xdr:cNvPr>
        <xdr:cNvSpPr txBox="1"/>
      </xdr:nvSpPr>
      <xdr:spPr>
        <a:xfrm>
          <a:off x="18528811" y="666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22ACD4C5-A59D-4172-9064-8929C8BCED24}"/>
            </a:ext>
          </a:extLst>
        </xdr:cNvPr>
        <xdr:cNvSpPr txBox="1"/>
      </xdr:nvSpPr>
      <xdr:spPr>
        <a:xfrm>
          <a:off x="17766811" y="667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FD91EB28-9B44-47C6-82CD-CDA0E2ED513F}"/>
            </a:ext>
          </a:extLst>
        </xdr:cNvPr>
        <xdr:cNvSpPr txBox="1"/>
      </xdr:nvSpPr>
      <xdr:spPr>
        <a:xfrm>
          <a:off x="16969251" y="66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99620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77A8CC84-DAB8-4C7C-ABAA-9993521F6BB8}"/>
            </a:ext>
          </a:extLst>
        </xdr:cNvPr>
        <xdr:cNvSpPr txBox="1"/>
      </xdr:nvSpPr>
      <xdr:spPr>
        <a:xfrm>
          <a:off x="16194551" y="663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31902</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A41BD32F-6556-4993-8B6C-5B4CB5CA1FAC}"/>
            </a:ext>
          </a:extLst>
        </xdr:cNvPr>
        <xdr:cNvSpPr txBox="1"/>
      </xdr:nvSpPr>
      <xdr:spPr>
        <a:xfrm>
          <a:off x="18496495" y="5899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116891</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168493FB-1517-4425-8A49-70A66F8E2716}"/>
            </a:ext>
          </a:extLst>
        </xdr:cNvPr>
        <xdr:cNvSpPr txBox="1"/>
      </xdr:nvSpPr>
      <xdr:spPr>
        <a:xfrm>
          <a:off x="17734495" y="61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143033</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EA2F03C4-3B27-419D-B5FE-AE8269E28D77}"/>
            </a:ext>
          </a:extLst>
        </xdr:cNvPr>
        <xdr:cNvSpPr txBox="1"/>
      </xdr:nvSpPr>
      <xdr:spPr>
        <a:xfrm>
          <a:off x="16936935" y="617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154477</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4FABEDD6-64DD-4559-8251-93ECAAF59797}"/>
            </a:ext>
          </a:extLst>
        </xdr:cNvPr>
        <xdr:cNvSpPr txBox="1"/>
      </xdr:nvSpPr>
      <xdr:spPr>
        <a:xfrm>
          <a:off x="16162235" y="6189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E12FA215-7027-467B-8C05-46264E8554E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7D2ABD9-FE0E-4B4A-8472-D5BB1E92CF1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795049A-47A7-497C-8C79-57C9DE931B9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6E503426-2FFE-4726-B732-14E1EE1481B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6929D9FF-9A3B-4DB5-953A-D474639C58B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86AAD951-4FD0-45C2-AF5C-FD40CA7590D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9747C356-5F2C-4495-B36D-46A6D8B4201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4EEB670-0F02-4A71-A309-6967CC5319A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DC14781-0C16-4EA5-B205-3963BE38607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091E45E3-40F3-4724-AEC9-1677B141AF6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05ECD0E-DC85-40A9-8979-6B9CB81AD01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01A2EC47-52A2-49A7-A160-1CE9299B948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E44CB16E-7C4A-4865-B0B6-188435A2CA9D}"/>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435CA455-2BA8-4A58-8AD8-D1345EE7F64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602D341D-4E4E-4FC6-87D8-D36A8DC887C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7D79D43F-867E-444D-BE94-73072D60B8F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956D0438-4D0A-4776-8849-AB64DE24A89D}"/>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6FC9655D-8013-45C9-98BE-E28402A91FF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AD6A8E7F-AE22-4522-A6C2-90A5FBDC0495}"/>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1EFA3A01-F121-42FB-BA27-86B28691505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FCDE10C7-7D68-4132-9E98-8A960C4C3BD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174390D-CD48-4376-9DC3-B64EE6F4885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63C6A79-FE66-432C-9CFF-1E941CF3FB0D}"/>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63DEBAB4-F503-44F3-B033-B026020A789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DFD35541-3703-4885-B99F-065AD8A31C77}"/>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15D940CD-DEBE-42B7-BB71-7E0F5F958DA4}"/>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0B0EBE1F-489F-449E-80D0-A175C40203E7}"/>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22A204DC-AB6E-4843-8916-15E9505FC48A}"/>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D8E5E31E-1617-4862-8C77-CDD6595CFFD5}"/>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08522A09-5F4C-4AF7-A36E-A282DB94ABBD}"/>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8C3CA0B5-4A83-422F-85DC-180FDD5184E0}"/>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65201F68-8408-4D46-A595-49EBFEB205FB}"/>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EE0A21E8-875D-4ACE-8804-5E9CF1265745}"/>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C96033B0-02FB-4F44-86C2-003A546EC9AA}"/>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2F9F1941-8174-4650-829D-94FE8C9F677A}"/>
            </a:ext>
          </a:extLst>
        </xdr:cNvPr>
        <xdr:cNvSpPr/>
      </xdr:nvSpPr>
      <xdr:spPr>
        <a:xfrm>
          <a:off x="11231880" y="988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42BDD436-E558-46E9-81B8-F6F5C47D7E4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D3B292A-2EB6-4180-BB92-BF58DEDD727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8D56A929-7A4D-42FB-9B2F-C00A6DD2712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23B0352-502C-4C8B-8308-2CCA862CCA1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E793255-1802-40C0-A914-68A0669CC09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126365</xdr:rowOff>
    </xdr:from>
    <xdr:to>
      <xdr:col>85</xdr:col>
      <xdr:colOff>177800</xdr:colOff>
      <xdr:row>59</xdr:row>
      <xdr:rowOff>56515</xdr:rowOff>
    </xdr:to>
    <xdr:sp macro="" textlink="">
      <xdr:nvSpPr>
        <xdr:cNvPr id="644" name="楕円 643">
          <a:extLst>
            <a:ext uri="{FF2B5EF4-FFF2-40B4-BE49-F238E27FC236}">
              <a16:creationId xmlns:a16="http://schemas.microsoft.com/office/drawing/2014/main" id="{4B99DAB3-A168-4B84-AB5E-489732B9CD3C}"/>
            </a:ext>
          </a:extLst>
        </xdr:cNvPr>
        <xdr:cNvSpPr/>
      </xdr:nvSpPr>
      <xdr:spPr>
        <a:xfrm>
          <a:off x="14325600" y="98494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104792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BEA0B34A-C8AC-4A78-86FB-17ECBA7B53B0}"/>
            </a:ext>
          </a:extLst>
        </xdr:cNvPr>
        <xdr:cNvSpPr txBox="1"/>
      </xdr:nvSpPr>
      <xdr:spPr>
        <a:xfrm>
          <a:off x="14414500" y="982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74930</xdr:rowOff>
    </xdr:from>
    <xdr:to>
      <xdr:col>81</xdr:col>
      <xdr:colOff>101600</xdr:colOff>
      <xdr:row>59</xdr:row>
      <xdr:rowOff>5080</xdr:rowOff>
    </xdr:to>
    <xdr:sp macro="" textlink="">
      <xdr:nvSpPr>
        <xdr:cNvPr id="646" name="楕円 645">
          <a:extLst>
            <a:ext uri="{FF2B5EF4-FFF2-40B4-BE49-F238E27FC236}">
              <a16:creationId xmlns:a16="http://schemas.microsoft.com/office/drawing/2014/main" id="{E965147A-8FCC-4C78-8A84-0A00D9761A6B}"/>
            </a:ext>
          </a:extLst>
        </xdr:cNvPr>
        <xdr:cNvSpPr/>
      </xdr:nvSpPr>
      <xdr:spPr>
        <a:xfrm>
          <a:off x="13578840" y="9798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125730</xdr:rowOff>
    </xdr:from>
    <xdr:to>
      <xdr:col>85</xdr:col>
      <xdr:colOff>127000</xdr:colOff>
      <xdr:row>59</xdr:row>
      <xdr:rowOff>5715</xdr:rowOff>
    </xdr:to>
    <xdr:cxnSp macro="">
      <xdr:nvCxnSpPr>
        <xdr:cNvPr id="647" name="直線コネクタ 646">
          <a:extLst>
            <a:ext uri="{FF2B5EF4-FFF2-40B4-BE49-F238E27FC236}">
              <a16:creationId xmlns:a16="http://schemas.microsoft.com/office/drawing/2014/main" id="{6549342F-509E-4A65-840B-38EAFE9E1577}"/>
            </a:ext>
          </a:extLst>
        </xdr:cNvPr>
        <xdr:cNvCxnSpPr/>
      </xdr:nvCxnSpPr>
      <xdr:spPr>
        <a:xfrm>
          <a:off x="13629640" y="984885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23495</xdr:rowOff>
    </xdr:from>
    <xdr:to>
      <xdr:col>76</xdr:col>
      <xdr:colOff>165100</xdr:colOff>
      <xdr:row>58</xdr:row>
      <xdr:rowOff>125095</xdr:rowOff>
    </xdr:to>
    <xdr:sp macro="" textlink="">
      <xdr:nvSpPr>
        <xdr:cNvPr id="648" name="楕円 647">
          <a:extLst>
            <a:ext uri="{FF2B5EF4-FFF2-40B4-BE49-F238E27FC236}">
              <a16:creationId xmlns:a16="http://schemas.microsoft.com/office/drawing/2014/main" id="{D72F6C51-E096-4D7B-ADC0-366FC79E3B6E}"/>
            </a:ext>
          </a:extLst>
        </xdr:cNvPr>
        <xdr:cNvSpPr/>
      </xdr:nvSpPr>
      <xdr:spPr>
        <a:xfrm>
          <a:off x="12804140" y="974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74295</xdr:rowOff>
    </xdr:from>
    <xdr:to>
      <xdr:col>81</xdr:col>
      <xdr:colOff>50800</xdr:colOff>
      <xdr:row>58</xdr:row>
      <xdr:rowOff>125730</xdr:rowOff>
    </xdr:to>
    <xdr:cxnSp macro="">
      <xdr:nvCxnSpPr>
        <xdr:cNvPr id="649" name="直線コネクタ 648">
          <a:extLst>
            <a:ext uri="{FF2B5EF4-FFF2-40B4-BE49-F238E27FC236}">
              <a16:creationId xmlns:a16="http://schemas.microsoft.com/office/drawing/2014/main" id="{724391F6-7308-4790-BB58-5801213DF838}"/>
            </a:ext>
          </a:extLst>
        </xdr:cNvPr>
        <xdr:cNvCxnSpPr/>
      </xdr:nvCxnSpPr>
      <xdr:spPr>
        <a:xfrm>
          <a:off x="12854940" y="9797415"/>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650" name="楕円 649">
          <a:extLst>
            <a:ext uri="{FF2B5EF4-FFF2-40B4-BE49-F238E27FC236}">
              <a16:creationId xmlns:a16="http://schemas.microsoft.com/office/drawing/2014/main" id="{AE4D57CD-922E-49F1-94BA-C51BD66A3EB0}"/>
            </a:ext>
          </a:extLst>
        </xdr:cNvPr>
        <xdr:cNvSpPr/>
      </xdr:nvSpPr>
      <xdr:spPr>
        <a:xfrm>
          <a:off x="12029440" y="9698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22860</xdr:rowOff>
    </xdr:from>
    <xdr:to>
      <xdr:col>76</xdr:col>
      <xdr:colOff>114300</xdr:colOff>
      <xdr:row>58</xdr:row>
      <xdr:rowOff>74295</xdr:rowOff>
    </xdr:to>
    <xdr:cxnSp macro="">
      <xdr:nvCxnSpPr>
        <xdr:cNvPr id="651" name="直線コネクタ 650">
          <a:extLst>
            <a:ext uri="{FF2B5EF4-FFF2-40B4-BE49-F238E27FC236}">
              <a16:creationId xmlns:a16="http://schemas.microsoft.com/office/drawing/2014/main" id="{9830602D-3868-4CFF-804F-2259E912CCCC}"/>
            </a:ext>
          </a:extLst>
        </xdr:cNvPr>
        <xdr:cNvCxnSpPr/>
      </xdr:nvCxnSpPr>
      <xdr:spPr>
        <a:xfrm>
          <a:off x="12072620" y="9745980"/>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92075</xdr:rowOff>
    </xdr:from>
    <xdr:to>
      <xdr:col>67</xdr:col>
      <xdr:colOff>101600</xdr:colOff>
      <xdr:row>58</xdr:row>
      <xdr:rowOff>22225</xdr:rowOff>
    </xdr:to>
    <xdr:sp macro="" textlink="">
      <xdr:nvSpPr>
        <xdr:cNvPr id="652" name="楕円 651">
          <a:extLst>
            <a:ext uri="{FF2B5EF4-FFF2-40B4-BE49-F238E27FC236}">
              <a16:creationId xmlns:a16="http://schemas.microsoft.com/office/drawing/2014/main" id="{76A0BEC3-98A8-47B8-BD1D-3E3A23152F8B}"/>
            </a:ext>
          </a:extLst>
        </xdr:cNvPr>
        <xdr:cNvSpPr/>
      </xdr:nvSpPr>
      <xdr:spPr>
        <a:xfrm>
          <a:off x="11231880" y="9647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142875</xdr:rowOff>
    </xdr:from>
    <xdr:to>
      <xdr:col>71</xdr:col>
      <xdr:colOff>177800</xdr:colOff>
      <xdr:row>58</xdr:row>
      <xdr:rowOff>22860</xdr:rowOff>
    </xdr:to>
    <xdr:cxnSp macro="">
      <xdr:nvCxnSpPr>
        <xdr:cNvPr id="653" name="直線コネクタ 652">
          <a:extLst>
            <a:ext uri="{FF2B5EF4-FFF2-40B4-BE49-F238E27FC236}">
              <a16:creationId xmlns:a16="http://schemas.microsoft.com/office/drawing/2014/main" id="{131D0597-B914-4033-B096-D40A73C8531F}"/>
            </a:ext>
          </a:extLst>
        </xdr:cNvPr>
        <xdr:cNvCxnSpPr/>
      </xdr:nvCxnSpPr>
      <xdr:spPr>
        <a:xfrm>
          <a:off x="11282680" y="969835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72693DFE-ACD4-451E-AA4F-88A156CF995A}"/>
            </a:ext>
          </a:extLst>
        </xdr:cNvPr>
        <xdr:cNvSpPr txBox="1"/>
      </xdr:nvSpPr>
      <xdr:spPr>
        <a:xfrm>
          <a:off x="13437244" y="989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7992270B-0DD2-41BE-A7A2-0BBD5028634D}"/>
            </a:ext>
          </a:extLst>
        </xdr:cNvPr>
        <xdr:cNvSpPr txBox="1"/>
      </xdr:nvSpPr>
      <xdr:spPr>
        <a:xfrm>
          <a:off x="12675244" y="9862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0B60871F-9E12-4FB1-9B50-32D1EFEA44CE}"/>
            </a:ext>
          </a:extLst>
        </xdr:cNvPr>
        <xdr:cNvSpPr txBox="1"/>
      </xdr:nvSpPr>
      <xdr:spPr>
        <a:xfrm>
          <a:off x="11900544" y="982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819BDDC4-F06C-4038-B667-C731C8452E35}"/>
            </a:ext>
          </a:extLst>
        </xdr:cNvPr>
        <xdr:cNvSpPr txBox="1"/>
      </xdr:nvSpPr>
      <xdr:spPr>
        <a:xfrm>
          <a:off x="11102984"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21607</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34DE13F5-42F7-4FB9-A7BB-1519CC1A1989}"/>
            </a:ext>
          </a:extLst>
        </xdr:cNvPr>
        <xdr:cNvSpPr txBox="1"/>
      </xdr:nvSpPr>
      <xdr:spPr>
        <a:xfrm>
          <a:off x="134372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141622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B6E53877-38BD-4687-BBAB-5D0910A6CFC1}"/>
            </a:ext>
          </a:extLst>
        </xdr:cNvPr>
        <xdr:cNvSpPr txBox="1"/>
      </xdr:nvSpPr>
      <xdr:spPr>
        <a:xfrm>
          <a:off x="1267524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90187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61EDA1B7-FB3A-41D6-B1DE-0242224C750F}"/>
            </a:ext>
          </a:extLst>
        </xdr:cNvPr>
        <xdr:cNvSpPr txBox="1"/>
      </xdr:nvSpPr>
      <xdr:spPr>
        <a:xfrm>
          <a:off x="119005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38752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2103CA90-5922-4089-A155-35E3CAE82B59}"/>
            </a:ext>
          </a:extLst>
        </xdr:cNvPr>
        <xdr:cNvSpPr txBox="1"/>
      </xdr:nvSpPr>
      <xdr:spPr>
        <a:xfrm>
          <a:off x="11102984" y="942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C320F77D-4DDB-4357-88B7-0D027F7EF6F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A91FEC85-577A-40BC-8CCC-9EFC0282BA0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F983B4F4-1F00-4407-A271-B1FB485DFA3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6BCB361B-9683-4083-AE8D-3BB36BBD57D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464B8BBE-974F-4CCD-A02A-88BC05D12F5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8CEBB566-7350-41F1-AB74-50C728755E4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E70174C-9DCA-43B1-96F2-F1B790EF4DA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21FE91DF-940E-4730-8B98-65A9841EE72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A89F5285-5B20-4FAE-8A9F-78B1DD13DCB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3F0180E4-631F-4558-B388-45A9AE95DE6B}"/>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43210570-A5E2-4E06-B7F3-63B372D89D48}"/>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FA2E1804-394F-4DD0-B945-1AB6617E1A1A}"/>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D8BE05C9-D11B-474C-B3D6-F14AF8269C0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F60BA93B-DE88-4464-A3DB-0879692E921B}"/>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D96F5615-D605-429B-9D81-4B4A6B1EA36C}"/>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4A55D6D8-D7F4-4DF0-AB7A-9237E1FAF01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CC925D-0290-4B3A-B1EB-CFAC3BE1735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3EFA40BE-267A-41FF-9A18-AF44650BA67D}"/>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E8B7C905-9DE8-4992-A6CE-021AD985040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F48B6872-8ABF-4E6C-B267-E500814FA0B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6BD9ED08-B8D1-47A5-B19E-469AC1E8852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D695A8C7-E846-4B74-899A-07738161A0ED}"/>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6228CC7E-7F3D-44E9-8854-777B45F56CC2}"/>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B64A98BC-502B-4B1B-A71F-302AD515DE7A}"/>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40C385B3-B4E5-4C47-9460-EC7A48F43066}"/>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39CD3513-EE48-4F43-AB65-650824387573}"/>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FA70F666-D2F8-496B-B8FE-05B462BF7D82}"/>
            </a:ext>
          </a:extLst>
        </xdr:cNvPr>
        <xdr:cNvSpPr txBox="1"/>
      </xdr:nvSpPr>
      <xdr:spPr>
        <a:xfrm>
          <a:off x="19547840" y="10376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330098DF-D228-413D-9F7A-90D6791BD47F}"/>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EC556797-74A3-4E87-878C-017C837B4106}"/>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6E3D8A32-9907-4A6B-B2E3-8CA9CB2AB8D3}"/>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A047B85E-E7DE-4244-9692-6AA3B691A62C}"/>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D314B2F3-3D7F-44D4-AC11-DFE3CA90562B}"/>
            </a:ext>
          </a:extLst>
        </xdr:cNvPr>
        <xdr:cNvSpPr/>
      </xdr:nvSpPr>
      <xdr:spPr>
        <a:xfrm>
          <a:off x="16388080" y="104937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DD8C8CEA-FE98-49C2-88C6-FCA7F4A637A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C9F0FAF-99C2-4782-BF93-F7FE9ED3D41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85802E7-6111-4605-B3DA-41D6FC90BE8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53AF860-2EB4-4F34-BC94-0FF5C9B8ADB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9453D7F-20D6-4739-9588-A31C04BAE88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102362</xdr:rowOff>
    </xdr:from>
    <xdr:to>
      <xdr:col>116</xdr:col>
      <xdr:colOff>114300</xdr:colOff>
      <xdr:row>64</xdr:row>
      <xdr:rowOff>32512</xdr:rowOff>
    </xdr:to>
    <xdr:sp macro="" textlink="">
      <xdr:nvSpPr>
        <xdr:cNvPr id="699" name="楕円 698">
          <a:extLst>
            <a:ext uri="{FF2B5EF4-FFF2-40B4-BE49-F238E27FC236}">
              <a16:creationId xmlns:a16="http://schemas.microsoft.com/office/drawing/2014/main" id="{EE1FB159-930A-4265-AED1-BE196B5886AD}"/>
            </a:ext>
          </a:extLst>
        </xdr:cNvPr>
        <xdr:cNvSpPr/>
      </xdr:nvSpPr>
      <xdr:spPr>
        <a:xfrm>
          <a:off x="19458940" y="10663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17289</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9B086633-F00D-4E15-90DD-631C5B5DB8D1}"/>
            </a:ext>
          </a:extLst>
        </xdr:cNvPr>
        <xdr:cNvSpPr txBox="1"/>
      </xdr:nvSpPr>
      <xdr:spPr>
        <a:xfrm>
          <a:off x="19547840" y="1057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102362</xdr:rowOff>
    </xdr:from>
    <xdr:to>
      <xdr:col>112</xdr:col>
      <xdr:colOff>38100</xdr:colOff>
      <xdr:row>64</xdr:row>
      <xdr:rowOff>32512</xdr:rowOff>
    </xdr:to>
    <xdr:sp macro="" textlink="">
      <xdr:nvSpPr>
        <xdr:cNvPr id="701" name="楕円 700">
          <a:extLst>
            <a:ext uri="{FF2B5EF4-FFF2-40B4-BE49-F238E27FC236}">
              <a16:creationId xmlns:a16="http://schemas.microsoft.com/office/drawing/2014/main" id="{5A04B782-8047-4EAA-82BD-96E6CFAF8C7E}"/>
            </a:ext>
          </a:extLst>
        </xdr:cNvPr>
        <xdr:cNvSpPr/>
      </xdr:nvSpPr>
      <xdr:spPr>
        <a:xfrm>
          <a:off x="18735040" y="10663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153162</xdr:rowOff>
    </xdr:from>
    <xdr:to>
      <xdr:col>116</xdr:col>
      <xdr:colOff>63500</xdr:colOff>
      <xdr:row>63</xdr:row>
      <xdr:rowOff>153162</xdr:rowOff>
    </xdr:to>
    <xdr:cxnSp macro="">
      <xdr:nvCxnSpPr>
        <xdr:cNvPr id="702" name="直線コネクタ 701">
          <a:extLst>
            <a:ext uri="{FF2B5EF4-FFF2-40B4-BE49-F238E27FC236}">
              <a16:creationId xmlns:a16="http://schemas.microsoft.com/office/drawing/2014/main" id="{D4B365E1-E910-4E26-B660-986F433C2A53}"/>
            </a:ext>
          </a:extLst>
        </xdr:cNvPr>
        <xdr:cNvCxnSpPr/>
      </xdr:nvCxnSpPr>
      <xdr:spPr>
        <a:xfrm>
          <a:off x="18778220" y="1071448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102362</xdr:rowOff>
    </xdr:from>
    <xdr:to>
      <xdr:col>107</xdr:col>
      <xdr:colOff>101600</xdr:colOff>
      <xdr:row>64</xdr:row>
      <xdr:rowOff>32512</xdr:rowOff>
    </xdr:to>
    <xdr:sp macro="" textlink="">
      <xdr:nvSpPr>
        <xdr:cNvPr id="703" name="楕円 702">
          <a:extLst>
            <a:ext uri="{FF2B5EF4-FFF2-40B4-BE49-F238E27FC236}">
              <a16:creationId xmlns:a16="http://schemas.microsoft.com/office/drawing/2014/main" id="{D4385A33-0216-469F-802E-6A9A86280087}"/>
            </a:ext>
          </a:extLst>
        </xdr:cNvPr>
        <xdr:cNvSpPr/>
      </xdr:nvSpPr>
      <xdr:spPr>
        <a:xfrm>
          <a:off x="17937480" y="10663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153162</xdr:rowOff>
    </xdr:from>
    <xdr:to>
      <xdr:col>111</xdr:col>
      <xdr:colOff>177800</xdr:colOff>
      <xdr:row>63</xdr:row>
      <xdr:rowOff>153162</xdr:rowOff>
    </xdr:to>
    <xdr:cxnSp macro="">
      <xdr:nvCxnSpPr>
        <xdr:cNvPr id="704" name="直線コネクタ 703">
          <a:extLst>
            <a:ext uri="{FF2B5EF4-FFF2-40B4-BE49-F238E27FC236}">
              <a16:creationId xmlns:a16="http://schemas.microsoft.com/office/drawing/2014/main" id="{19196D27-A4EF-46E0-88C1-495F18B4A0A4}"/>
            </a:ext>
          </a:extLst>
        </xdr:cNvPr>
        <xdr:cNvCxnSpPr/>
      </xdr:nvCxnSpPr>
      <xdr:spPr>
        <a:xfrm>
          <a:off x="17988280" y="1071448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102362</xdr:rowOff>
    </xdr:from>
    <xdr:to>
      <xdr:col>102</xdr:col>
      <xdr:colOff>165100</xdr:colOff>
      <xdr:row>64</xdr:row>
      <xdr:rowOff>32512</xdr:rowOff>
    </xdr:to>
    <xdr:sp macro="" textlink="">
      <xdr:nvSpPr>
        <xdr:cNvPr id="705" name="楕円 704">
          <a:extLst>
            <a:ext uri="{FF2B5EF4-FFF2-40B4-BE49-F238E27FC236}">
              <a16:creationId xmlns:a16="http://schemas.microsoft.com/office/drawing/2014/main" id="{7E87985C-2D5D-4594-B32C-0F64A2760F79}"/>
            </a:ext>
          </a:extLst>
        </xdr:cNvPr>
        <xdr:cNvSpPr/>
      </xdr:nvSpPr>
      <xdr:spPr>
        <a:xfrm>
          <a:off x="17162780" y="106636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153162</xdr:rowOff>
    </xdr:from>
    <xdr:to>
      <xdr:col>107</xdr:col>
      <xdr:colOff>50800</xdr:colOff>
      <xdr:row>63</xdr:row>
      <xdr:rowOff>153162</xdr:rowOff>
    </xdr:to>
    <xdr:cxnSp macro="">
      <xdr:nvCxnSpPr>
        <xdr:cNvPr id="706" name="直線コネクタ 705">
          <a:extLst>
            <a:ext uri="{FF2B5EF4-FFF2-40B4-BE49-F238E27FC236}">
              <a16:creationId xmlns:a16="http://schemas.microsoft.com/office/drawing/2014/main" id="{4932D4FF-7B18-4185-B1CD-14237F053D1B}"/>
            </a:ext>
          </a:extLst>
        </xdr:cNvPr>
        <xdr:cNvCxnSpPr/>
      </xdr:nvCxnSpPr>
      <xdr:spPr>
        <a:xfrm>
          <a:off x="17213580" y="107144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102362</xdr:rowOff>
    </xdr:from>
    <xdr:to>
      <xdr:col>98</xdr:col>
      <xdr:colOff>38100</xdr:colOff>
      <xdr:row>64</xdr:row>
      <xdr:rowOff>32512</xdr:rowOff>
    </xdr:to>
    <xdr:sp macro="" textlink="">
      <xdr:nvSpPr>
        <xdr:cNvPr id="707" name="楕円 706">
          <a:extLst>
            <a:ext uri="{FF2B5EF4-FFF2-40B4-BE49-F238E27FC236}">
              <a16:creationId xmlns:a16="http://schemas.microsoft.com/office/drawing/2014/main" id="{3C909084-9660-4335-8F17-9FB92F054BBA}"/>
            </a:ext>
          </a:extLst>
        </xdr:cNvPr>
        <xdr:cNvSpPr/>
      </xdr:nvSpPr>
      <xdr:spPr>
        <a:xfrm>
          <a:off x="16388080" y="106636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153162</xdr:rowOff>
    </xdr:from>
    <xdr:to>
      <xdr:col>102</xdr:col>
      <xdr:colOff>114300</xdr:colOff>
      <xdr:row>63</xdr:row>
      <xdr:rowOff>153162</xdr:rowOff>
    </xdr:to>
    <xdr:cxnSp macro="">
      <xdr:nvCxnSpPr>
        <xdr:cNvPr id="708" name="直線コネクタ 707">
          <a:extLst>
            <a:ext uri="{FF2B5EF4-FFF2-40B4-BE49-F238E27FC236}">
              <a16:creationId xmlns:a16="http://schemas.microsoft.com/office/drawing/2014/main" id="{50C6EDBE-8259-4DD7-B2D9-860D36408469}"/>
            </a:ext>
          </a:extLst>
        </xdr:cNvPr>
        <xdr:cNvCxnSpPr/>
      </xdr:nvCxnSpPr>
      <xdr:spPr>
        <a:xfrm>
          <a:off x="16431260" y="1071448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B6B4E104-B3F3-4F0D-AFB0-5AD2EA643D35}"/>
            </a:ext>
          </a:extLst>
        </xdr:cNvPr>
        <xdr:cNvSpPr txBox="1"/>
      </xdr:nvSpPr>
      <xdr:spPr>
        <a:xfrm>
          <a:off x="185611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30F08016-9EE5-4BDF-BC20-D05A634283EC}"/>
            </a:ext>
          </a:extLst>
        </xdr:cNvPr>
        <xdr:cNvSpPr txBox="1"/>
      </xdr:nvSpPr>
      <xdr:spPr>
        <a:xfrm>
          <a:off x="177762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4AFD67C9-5AF2-4893-A4D2-40A65F9A23E4}"/>
            </a:ext>
          </a:extLst>
        </xdr:cNvPr>
        <xdr:cNvSpPr txBox="1"/>
      </xdr:nvSpPr>
      <xdr:spPr>
        <a:xfrm>
          <a:off x="17001567" y="103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712" name="n_4aveValue【保健センター・保健所】&#10;一人当たり面積">
          <a:extLst>
            <a:ext uri="{FF2B5EF4-FFF2-40B4-BE49-F238E27FC236}">
              <a16:creationId xmlns:a16="http://schemas.microsoft.com/office/drawing/2014/main" id="{3842A671-4A9D-46C1-8A4B-742BC5C828E8}"/>
            </a:ext>
          </a:extLst>
        </xdr:cNvPr>
        <xdr:cNvSpPr txBox="1"/>
      </xdr:nvSpPr>
      <xdr:spPr>
        <a:xfrm>
          <a:off x="16226867" y="1027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23639</xdr:rowOff>
    </xdr:from>
    <xdr:ext cx="469744" cy="259045"/>
    <xdr:sp macro="" textlink="">
      <xdr:nvSpPr>
        <xdr:cNvPr id="713" name="n_1mainValue【保健センター・保健所】&#10;一人当たり面積">
          <a:extLst>
            <a:ext uri="{FF2B5EF4-FFF2-40B4-BE49-F238E27FC236}">
              <a16:creationId xmlns:a16="http://schemas.microsoft.com/office/drawing/2014/main" id="{DB340565-8793-42B8-89BD-1A2D74F8380B}"/>
            </a:ext>
          </a:extLst>
        </xdr:cNvPr>
        <xdr:cNvSpPr txBox="1"/>
      </xdr:nvSpPr>
      <xdr:spPr>
        <a:xfrm>
          <a:off x="18561127"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23639</xdr:rowOff>
    </xdr:from>
    <xdr:ext cx="469744" cy="259045"/>
    <xdr:sp macro="" textlink="">
      <xdr:nvSpPr>
        <xdr:cNvPr id="714" name="n_2mainValue【保健センター・保健所】&#10;一人当たり面積">
          <a:extLst>
            <a:ext uri="{FF2B5EF4-FFF2-40B4-BE49-F238E27FC236}">
              <a16:creationId xmlns:a16="http://schemas.microsoft.com/office/drawing/2014/main" id="{F7317A78-DA62-4372-B61C-E3E48E873C56}"/>
            </a:ext>
          </a:extLst>
        </xdr:cNvPr>
        <xdr:cNvSpPr txBox="1"/>
      </xdr:nvSpPr>
      <xdr:spPr>
        <a:xfrm>
          <a:off x="17776267"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23639</xdr:rowOff>
    </xdr:from>
    <xdr:ext cx="469744" cy="259045"/>
    <xdr:sp macro="" textlink="">
      <xdr:nvSpPr>
        <xdr:cNvPr id="715" name="n_3mainValue【保健センター・保健所】&#10;一人当たり面積">
          <a:extLst>
            <a:ext uri="{FF2B5EF4-FFF2-40B4-BE49-F238E27FC236}">
              <a16:creationId xmlns:a16="http://schemas.microsoft.com/office/drawing/2014/main" id="{367AB35E-E455-40D0-9290-BE88CE131D5F}"/>
            </a:ext>
          </a:extLst>
        </xdr:cNvPr>
        <xdr:cNvSpPr txBox="1"/>
      </xdr:nvSpPr>
      <xdr:spPr>
        <a:xfrm>
          <a:off x="17001567"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23639</xdr:rowOff>
    </xdr:from>
    <xdr:ext cx="469744" cy="259045"/>
    <xdr:sp macro="" textlink="">
      <xdr:nvSpPr>
        <xdr:cNvPr id="716" name="n_4mainValue【保健センター・保健所】&#10;一人当たり面積">
          <a:extLst>
            <a:ext uri="{FF2B5EF4-FFF2-40B4-BE49-F238E27FC236}">
              <a16:creationId xmlns:a16="http://schemas.microsoft.com/office/drawing/2014/main" id="{AAB9B3C4-9CC6-4E51-AC00-C529A822BD37}"/>
            </a:ext>
          </a:extLst>
        </xdr:cNvPr>
        <xdr:cNvSpPr txBox="1"/>
      </xdr:nvSpPr>
      <xdr:spPr>
        <a:xfrm>
          <a:off x="16226867" y="1075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2C8135C2-FBF8-4114-BFAB-0545E7178CC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EFBA643F-D633-4404-AFF1-3E22FF302E7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6C9B2CDA-8C87-4F63-92DE-ADC5F6E5DEB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43317253-EA8A-4A20-BE2E-568D465D107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2F83D900-C0A0-4489-9710-0DD7ECE7619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B551448D-622D-4E43-9958-C22BDB18988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1C7045C-613E-4661-AE58-235A0BCB439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73B60565-040F-4C44-8B81-A3BF4A332C77}"/>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3DD545F2-0DC9-4AB7-B371-0EEB3C8706A3}"/>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19662C11-5D51-459A-828A-DC8B539FA0F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0853A5FE-33C9-43A9-A856-6756A903A2D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4C8512CC-F4DF-4BE6-8F31-38C594881C8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000B1EDB-B666-46E5-99E1-046E71DF66DA}"/>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A78789D8-1223-4D0D-8CF3-959E6333B79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3377FB0A-0B3C-4A64-BD38-C94737C2DE3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135291AF-DAD3-4BCD-B78E-C53289FD3FE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C0B8F297-5852-4038-88BD-17A31DF6D15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0FFEA996-0096-4FEB-A7CA-8596408FF84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E3C73FB5-1123-47B4-BC1A-ECF3F8C87252}"/>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9FF8B75A-7E39-4530-AF23-0B1B89BEA4B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665529B0-5B91-4AB3-9FD4-E082C069284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65708CFA-C83C-4C7D-96B8-A52D7CE269B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69930481-AEB0-40B8-8B77-3FE6A32E79F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E68F54BD-2118-4DE4-8227-E1327A673D4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F86B2225-0691-4C0C-9723-6E83AAE17896}"/>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8CC536A0-B653-4118-A9C7-F1C3E0DA3FC6}"/>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45724822-A4C9-40E1-AA75-8AE1B0A8F52F}"/>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07053C7A-0E8A-4497-A0BC-C3D0DA469794}"/>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EFC33BC0-DA28-43B1-9F68-89CA469ACA97}"/>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9B9F36C8-E85E-4A26-BF3E-56477A953F1F}"/>
            </a:ext>
          </a:extLst>
        </xdr:cNvPr>
        <xdr:cNvSpPr txBox="1"/>
      </xdr:nvSpPr>
      <xdr:spPr>
        <a:xfrm>
          <a:off x="14414500" y="1372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9CE4E456-07E2-4555-9AF7-FC98541BFE12}"/>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E8A258F2-4F84-4965-AB61-C15D4285142A}"/>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ACB6CB28-63BC-4B49-9F73-052C405D3A61}"/>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30839BCA-B2E1-4779-ADD2-03A8BE46ACA6}"/>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1" name="フローチャート: 判断 750">
          <a:extLst>
            <a:ext uri="{FF2B5EF4-FFF2-40B4-BE49-F238E27FC236}">
              <a16:creationId xmlns:a16="http://schemas.microsoft.com/office/drawing/2014/main" id="{FAC78C63-1558-40AE-8FE4-FEBD2F392293}"/>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4AC69047-2CE9-4308-9E44-1B05210D07FC}"/>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326455C9-5C1B-46EB-A642-51271DC66118}"/>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46F0C4BA-E9BD-45D2-9FB0-5C6E47AC788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8E1FC6D4-57F2-4B3F-8F4C-71CCA97CE9D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C032F72-9EA2-45CD-BCCB-33BA12ECE90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757" name="楕円 756">
          <a:extLst>
            <a:ext uri="{FF2B5EF4-FFF2-40B4-BE49-F238E27FC236}">
              <a16:creationId xmlns:a16="http://schemas.microsoft.com/office/drawing/2014/main" id="{A7E99950-F9BA-4A8E-BB34-DFD05BD5BF55}"/>
            </a:ext>
          </a:extLst>
        </xdr:cNvPr>
        <xdr:cNvSpPr/>
      </xdr:nvSpPr>
      <xdr:spPr>
        <a:xfrm>
          <a:off x="14325600" y="1395285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1C2D9AA2-CB7B-4653-8F5E-5926A2F6E6BA}"/>
            </a:ext>
          </a:extLst>
        </xdr:cNvPr>
        <xdr:cNvSpPr txBox="1"/>
      </xdr:nvSpPr>
      <xdr:spPr>
        <a:xfrm>
          <a:off x="14414500" y="1393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8255</xdr:rowOff>
    </xdr:from>
    <xdr:to>
      <xdr:col>81</xdr:col>
      <xdr:colOff>101600</xdr:colOff>
      <xdr:row>83</xdr:row>
      <xdr:rowOff>109855</xdr:rowOff>
    </xdr:to>
    <xdr:sp macro="" textlink="">
      <xdr:nvSpPr>
        <xdr:cNvPr id="759" name="楕円 758">
          <a:extLst>
            <a:ext uri="{FF2B5EF4-FFF2-40B4-BE49-F238E27FC236}">
              <a16:creationId xmlns:a16="http://schemas.microsoft.com/office/drawing/2014/main" id="{B1D7DE55-39B6-45BD-97F6-CE8542457694}"/>
            </a:ext>
          </a:extLst>
        </xdr:cNvPr>
        <xdr:cNvSpPr/>
      </xdr:nvSpPr>
      <xdr:spPr>
        <a:xfrm>
          <a:off x="1357884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59055</xdr:rowOff>
    </xdr:from>
    <xdr:to>
      <xdr:col>85</xdr:col>
      <xdr:colOff>127000</xdr:colOff>
      <xdr:row>83</xdr:row>
      <xdr:rowOff>89536</xdr:rowOff>
    </xdr:to>
    <xdr:cxnSp macro="">
      <xdr:nvCxnSpPr>
        <xdr:cNvPr id="760" name="直線コネクタ 759">
          <a:extLst>
            <a:ext uri="{FF2B5EF4-FFF2-40B4-BE49-F238E27FC236}">
              <a16:creationId xmlns:a16="http://schemas.microsoft.com/office/drawing/2014/main" id="{F8D6E5D6-C8A0-4E42-B001-727F856364B3}"/>
            </a:ext>
          </a:extLst>
        </xdr:cNvPr>
        <xdr:cNvCxnSpPr/>
      </xdr:nvCxnSpPr>
      <xdr:spPr>
        <a:xfrm>
          <a:off x="13629640" y="13973175"/>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761" name="楕円 760">
          <a:extLst>
            <a:ext uri="{FF2B5EF4-FFF2-40B4-BE49-F238E27FC236}">
              <a16:creationId xmlns:a16="http://schemas.microsoft.com/office/drawing/2014/main" id="{48F5C28F-54B2-43E8-B916-8142934D9C9E}"/>
            </a:ext>
          </a:extLst>
        </xdr:cNvPr>
        <xdr:cNvSpPr/>
      </xdr:nvSpPr>
      <xdr:spPr>
        <a:xfrm>
          <a:off x="12804140" y="13893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59055</xdr:rowOff>
    </xdr:to>
    <xdr:cxnSp macro="">
      <xdr:nvCxnSpPr>
        <xdr:cNvPr id="762" name="直線コネクタ 761">
          <a:extLst>
            <a:ext uri="{FF2B5EF4-FFF2-40B4-BE49-F238E27FC236}">
              <a16:creationId xmlns:a16="http://schemas.microsoft.com/office/drawing/2014/main" id="{A441B30F-6B98-4282-B233-5AF1FF75D075}"/>
            </a:ext>
          </a:extLst>
        </xdr:cNvPr>
        <xdr:cNvCxnSpPr/>
      </xdr:nvCxnSpPr>
      <xdr:spPr>
        <a:xfrm>
          <a:off x="12854940" y="1394079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158750</xdr:rowOff>
    </xdr:from>
    <xdr:to>
      <xdr:col>72</xdr:col>
      <xdr:colOff>38100</xdr:colOff>
      <xdr:row>83</xdr:row>
      <xdr:rowOff>88900</xdr:rowOff>
    </xdr:to>
    <xdr:sp macro="" textlink="">
      <xdr:nvSpPr>
        <xdr:cNvPr id="763" name="楕円 762">
          <a:extLst>
            <a:ext uri="{FF2B5EF4-FFF2-40B4-BE49-F238E27FC236}">
              <a16:creationId xmlns:a16="http://schemas.microsoft.com/office/drawing/2014/main" id="{ECFA55F4-0BA9-40F6-A673-7C4C506E8B80}"/>
            </a:ext>
          </a:extLst>
        </xdr:cNvPr>
        <xdr:cNvSpPr/>
      </xdr:nvSpPr>
      <xdr:spPr>
        <a:xfrm>
          <a:off x="12029440" y="1390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26670</xdr:rowOff>
    </xdr:from>
    <xdr:to>
      <xdr:col>76</xdr:col>
      <xdr:colOff>114300</xdr:colOff>
      <xdr:row>83</xdr:row>
      <xdr:rowOff>38100</xdr:rowOff>
    </xdr:to>
    <xdr:cxnSp macro="">
      <xdr:nvCxnSpPr>
        <xdr:cNvPr id="764" name="直線コネクタ 763">
          <a:extLst>
            <a:ext uri="{FF2B5EF4-FFF2-40B4-BE49-F238E27FC236}">
              <a16:creationId xmlns:a16="http://schemas.microsoft.com/office/drawing/2014/main" id="{F3965081-2CBD-4F55-9CBA-2202C0A6034D}"/>
            </a:ext>
          </a:extLst>
        </xdr:cNvPr>
        <xdr:cNvCxnSpPr/>
      </xdr:nvCxnSpPr>
      <xdr:spPr>
        <a:xfrm flipV="1">
          <a:off x="12072620" y="1394079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46355</xdr:rowOff>
    </xdr:from>
    <xdr:to>
      <xdr:col>67</xdr:col>
      <xdr:colOff>101600</xdr:colOff>
      <xdr:row>83</xdr:row>
      <xdr:rowOff>147955</xdr:rowOff>
    </xdr:to>
    <xdr:sp macro="" textlink="">
      <xdr:nvSpPr>
        <xdr:cNvPr id="765" name="楕円 764">
          <a:extLst>
            <a:ext uri="{FF2B5EF4-FFF2-40B4-BE49-F238E27FC236}">
              <a16:creationId xmlns:a16="http://schemas.microsoft.com/office/drawing/2014/main" id="{DF88EF88-7BB3-46C1-8D6F-C560DCA261BF}"/>
            </a:ext>
          </a:extLst>
        </xdr:cNvPr>
        <xdr:cNvSpPr/>
      </xdr:nvSpPr>
      <xdr:spPr>
        <a:xfrm>
          <a:off x="1123188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97155</xdr:rowOff>
    </xdr:to>
    <xdr:cxnSp macro="">
      <xdr:nvCxnSpPr>
        <xdr:cNvPr id="766" name="直線コネクタ 765">
          <a:extLst>
            <a:ext uri="{FF2B5EF4-FFF2-40B4-BE49-F238E27FC236}">
              <a16:creationId xmlns:a16="http://schemas.microsoft.com/office/drawing/2014/main" id="{2BA6E9A9-2CE2-4CFD-AE05-9F85EF5F69D8}"/>
            </a:ext>
          </a:extLst>
        </xdr:cNvPr>
        <xdr:cNvCxnSpPr/>
      </xdr:nvCxnSpPr>
      <xdr:spPr>
        <a:xfrm flipV="1">
          <a:off x="11282680" y="13952220"/>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0C5320E1-805E-4D99-B830-9A414D39A391}"/>
            </a:ext>
          </a:extLst>
        </xdr:cNvPr>
        <xdr:cNvSpPr txBox="1"/>
      </xdr:nvSpPr>
      <xdr:spPr>
        <a:xfrm>
          <a:off x="13437244"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8C1BB073-39D5-4AC6-9A6E-797F6410C173}"/>
            </a:ext>
          </a:extLst>
        </xdr:cNvPr>
        <xdr:cNvSpPr txBox="1"/>
      </xdr:nvSpPr>
      <xdr:spPr>
        <a:xfrm>
          <a:off x="126752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13A32BD4-146C-43C3-9D1D-20A0AC2F33A3}"/>
            </a:ext>
          </a:extLst>
        </xdr:cNvPr>
        <xdr:cNvSpPr txBox="1"/>
      </xdr:nvSpPr>
      <xdr:spPr>
        <a:xfrm>
          <a:off x="119005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70" name="n_4aveValue【消防施設】&#10;有形固定資産減価償却率">
          <a:extLst>
            <a:ext uri="{FF2B5EF4-FFF2-40B4-BE49-F238E27FC236}">
              <a16:creationId xmlns:a16="http://schemas.microsoft.com/office/drawing/2014/main" id="{1F60124D-C697-4DCC-A467-34785F1176AC}"/>
            </a:ext>
          </a:extLst>
        </xdr:cNvPr>
        <xdr:cNvSpPr txBox="1"/>
      </xdr:nvSpPr>
      <xdr:spPr>
        <a:xfrm>
          <a:off x="1110298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100982</xdr:rowOff>
    </xdr:from>
    <xdr:ext cx="405111" cy="259045"/>
    <xdr:sp macro="" textlink="">
      <xdr:nvSpPr>
        <xdr:cNvPr id="771" name="n_1mainValue【消防施設】&#10;有形固定資産減価償却率">
          <a:extLst>
            <a:ext uri="{FF2B5EF4-FFF2-40B4-BE49-F238E27FC236}">
              <a16:creationId xmlns:a16="http://schemas.microsoft.com/office/drawing/2014/main" id="{B86A01BC-B9A4-45BE-B160-30A360861DF5}"/>
            </a:ext>
          </a:extLst>
        </xdr:cNvPr>
        <xdr:cNvSpPr txBox="1"/>
      </xdr:nvSpPr>
      <xdr:spPr>
        <a:xfrm>
          <a:off x="134372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68597</xdr:rowOff>
    </xdr:from>
    <xdr:ext cx="405111" cy="259045"/>
    <xdr:sp macro="" textlink="">
      <xdr:nvSpPr>
        <xdr:cNvPr id="772" name="n_2mainValue【消防施設】&#10;有形固定資産減価償却率">
          <a:extLst>
            <a:ext uri="{FF2B5EF4-FFF2-40B4-BE49-F238E27FC236}">
              <a16:creationId xmlns:a16="http://schemas.microsoft.com/office/drawing/2014/main" id="{19302F77-4A04-49B4-A4D1-EE276CBA7ADA}"/>
            </a:ext>
          </a:extLst>
        </xdr:cNvPr>
        <xdr:cNvSpPr txBox="1"/>
      </xdr:nvSpPr>
      <xdr:spPr>
        <a:xfrm>
          <a:off x="1267524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80027</xdr:rowOff>
    </xdr:from>
    <xdr:ext cx="405111" cy="259045"/>
    <xdr:sp macro="" textlink="">
      <xdr:nvSpPr>
        <xdr:cNvPr id="773" name="n_3mainValue【消防施設】&#10;有形固定資産減価償却率">
          <a:extLst>
            <a:ext uri="{FF2B5EF4-FFF2-40B4-BE49-F238E27FC236}">
              <a16:creationId xmlns:a16="http://schemas.microsoft.com/office/drawing/2014/main" id="{BE35C57C-1813-4BAB-8C0C-151F003E902A}"/>
            </a:ext>
          </a:extLst>
        </xdr:cNvPr>
        <xdr:cNvSpPr txBox="1"/>
      </xdr:nvSpPr>
      <xdr:spPr>
        <a:xfrm>
          <a:off x="1190054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139082</xdr:rowOff>
    </xdr:from>
    <xdr:ext cx="405111" cy="259045"/>
    <xdr:sp macro="" textlink="">
      <xdr:nvSpPr>
        <xdr:cNvPr id="774" name="n_4mainValue【消防施設】&#10;有形固定資産減価償却率">
          <a:extLst>
            <a:ext uri="{FF2B5EF4-FFF2-40B4-BE49-F238E27FC236}">
              <a16:creationId xmlns:a16="http://schemas.microsoft.com/office/drawing/2014/main" id="{4218049F-2E08-4281-AA5D-531732AFFD6F}"/>
            </a:ext>
          </a:extLst>
        </xdr:cNvPr>
        <xdr:cNvSpPr txBox="1"/>
      </xdr:nvSpPr>
      <xdr:spPr>
        <a:xfrm>
          <a:off x="11102984" y="1405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19E8A4A5-1F1C-439B-972A-50F74D25012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C09B80FD-FE9A-4B87-8BA4-C14ACD99967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B4584E99-E554-480A-8058-2DD7C975CFC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A36EF994-AEC1-4278-B76A-8AC8E2F20AC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A640C81A-9AC9-42E9-A87E-C3DE14F4C38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725035D0-C5A4-411D-9150-9B019ABF684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5CFDED19-D524-4DD3-9B60-0338F60ADE5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F6A1B6AE-8959-4DC7-AC74-B4CDE3A4FE6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799DF3E6-9CD6-4571-8E6B-1E02A393BE7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EFC791D2-8B8D-4B20-BD8C-145BE66F012D}"/>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2C010514-C99B-4174-99D3-0F43F7CB7F0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9CCA806D-77DC-47F7-8986-C3F56668B188}"/>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2BBEE744-D224-4A34-B39D-7D73F17803C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1788CAA7-B052-48D2-8F2B-B8A99E547F0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6377F68E-CC51-488B-A4F8-B0F80B6A5A03}"/>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26C0FF60-F6CD-40B7-91F4-B513E047698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2D960DC1-195C-4F44-8C2C-FEB41AFD8456}"/>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84848FE0-E578-4DA6-8AEA-40C775BAE83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49CAB21A-211D-4910-937F-E3CA8176620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D9C80910-DD3D-4E2B-AD16-046AD21F9C1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F7594FC3-F86A-4828-A854-1B3F9F7B515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113C0191-385E-46B8-95CA-FFFA88568B13}"/>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9F4C2AE0-CD44-450D-ACAA-FA7852A3532F}"/>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E0C7D9B6-6B9B-4E25-A265-8BE055A5E547}"/>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7221975A-D3BD-41FD-95E2-99EDEEDA4644}"/>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A97313BF-1D92-4A12-916A-DE20F8092B0D}"/>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7BAE6868-D8EF-4B6C-8BC4-6A1CF66C132C}"/>
            </a:ext>
          </a:extLst>
        </xdr:cNvPr>
        <xdr:cNvSpPr txBox="1"/>
      </xdr:nvSpPr>
      <xdr:spPr>
        <a:xfrm>
          <a:off x="19547840" y="140886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97C0A3DA-4D85-46DC-82E5-0BFDB80528E9}"/>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E3B2E759-9AFE-401D-AAAB-CA4B605C3AAF}"/>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291612AC-B39D-4661-8508-D5CE322DE4DB}"/>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8D647983-2FD5-4C86-88C9-5E8F80194396}"/>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6" name="フローチャート: 判断 805">
          <a:extLst>
            <a:ext uri="{FF2B5EF4-FFF2-40B4-BE49-F238E27FC236}">
              <a16:creationId xmlns:a16="http://schemas.microsoft.com/office/drawing/2014/main" id="{1FDCF74B-564E-4EEA-B028-EE26AD9B4218}"/>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885358D3-0064-4248-92D4-2015D349638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B95C9F5-277F-4F62-B93B-CC6FB65B11F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2E5E794-628A-4B23-898B-B8D15FCCD82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CCA8B7C-13FE-4EFD-813A-B62CB43C96D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EDC1194-7645-4D8F-9B3D-97899B3A0B8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1015</xdr:rowOff>
    </xdr:from>
    <xdr:to>
      <xdr:col>116</xdr:col>
      <xdr:colOff>114300</xdr:colOff>
      <xdr:row>84</xdr:row>
      <xdr:rowOff>102615</xdr:rowOff>
    </xdr:to>
    <xdr:sp macro="" textlink="">
      <xdr:nvSpPr>
        <xdr:cNvPr id="812" name="楕円 811">
          <a:extLst>
            <a:ext uri="{FF2B5EF4-FFF2-40B4-BE49-F238E27FC236}">
              <a16:creationId xmlns:a16="http://schemas.microsoft.com/office/drawing/2014/main" id="{17E95C2C-65CB-43D1-86B3-4DA6E9418B93}"/>
            </a:ext>
          </a:extLst>
        </xdr:cNvPr>
        <xdr:cNvSpPr/>
      </xdr:nvSpPr>
      <xdr:spPr>
        <a:xfrm>
          <a:off x="19458940" y="140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23892</xdr:rowOff>
    </xdr:from>
    <xdr:ext cx="469744" cy="259045"/>
    <xdr:sp macro="" textlink="">
      <xdr:nvSpPr>
        <xdr:cNvPr id="813" name="【消防施設】&#10;一人当たり面積該当値テキスト">
          <a:extLst>
            <a:ext uri="{FF2B5EF4-FFF2-40B4-BE49-F238E27FC236}">
              <a16:creationId xmlns:a16="http://schemas.microsoft.com/office/drawing/2014/main" id="{85767422-85E2-4CC4-BE6D-8918A90B08DD}"/>
            </a:ext>
          </a:extLst>
        </xdr:cNvPr>
        <xdr:cNvSpPr txBox="1"/>
      </xdr:nvSpPr>
      <xdr:spPr>
        <a:xfrm>
          <a:off x="19547840" y="1393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5587</xdr:rowOff>
    </xdr:from>
    <xdr:to>
      <xdr:col>112</xdr:col>
      <xdr:colOff>38100</xdr:colOff>
      <xdr:row>84</xdr:row>
      <xdr:rowOff>107187</xdr:rowOff>
    </xdr:to>
    <xdr:sp macro="" textlink="">
      <xdr:nvSpPr>
        <xdr:cNvPr id="814" name="楕円 813">
          <a:extLst>
            <a:ext uri="{FF2B5EF4-FFF2-40B4-BE49-F238E27FC236}">
              <a16:creationId xmlns:a16="http://schemas.microsoft.com/office/drawing/2014/main" id="{E9B12A15-87D2-499D-993A-7BD45571CA43}"/>
            </a:ext>
          </a:extLst>
        </xdr:cNvPr>
        <xdr:cNvSpPr/>
      </xdr:nvSpPr>
      <xdr:spPr>
        <a:xfrm>
          <a:off x="18735040" y="140873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51815</xdr:rowOff>
    </xdr:from>
    <xdr:to>
      <xdr:col>116</xdr:col>
      <xdr:colOff>63500</xdr:colOff>
      <xdr:row>84</xdr:row>
      <xdr:rowOff>56387</xdr:rowOff>
    </xdr:to>
    <xdr:cxnSp macro="">
      <xdr:nvCxnSpPr>
        <xdr:cNvPr id="815" name="直線コネクタ 814">
          <a:extLst>
            <a:ext uri="{FF2B5EF4-FFF2-40B4-BE49-F238E27FC236}">
              <a16:creationId xmlns:a16="http://schemas.microsoft.com/office/drawing/2014/main" id="{878C795A-4B6F-4FE8-81AC-1D5C3067EBFA}"/>
            </a:ext>
          </a:extLst>
        </xdr:cNvPr>
        <xdr:cNvCxnSpPr/>
      </xdr:nvCxnSpPr>
      <xdr:spPr>
        <a:xfrm flipV="1">
          <a:off x="18778220" y="14133575"/>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816" name="楕円 815">
          <a:extLst>
            <a:ext uri="{FF2B5EF4-FFF2-40B4-BE49-F238E27FC236}">
              <a16:creationId xmlns:a16="http://schemas.microsoft.com/office/drawing/2014/main" id="{39911994-0654-4F01-944F-8A47F16BCBDE}"/>
            </a:ext>
          </a:extLst>
        </xdr:cNvPr>
        <xdr:cNvSpPr/>
      </xdr:nvSpPr>
      <xdr:spPr>
        <a:xfrm>
          <a:off x="17937480" y="14087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56387</xdr:rowOff>
    </xdr:from>
    <xdr:to>
      <xdr:col>111</xdr:col>
      <xdr:colOff>177800</xdr:colOff>
      <xdr:row>84</xdr:row>
      <xdr:rowOff>56387</xdr:rowOff>
    </xdr:to>
    <xdr:cxnSp macro="">
      <xdr:nvCxnSpPr>
        <xdr:cNvPr id="817" name="直線コネクタ 816">
          <a:extLst>
            <a:ext uri="{FF2B5EF4-FFF2-40B4-BE49-F238E27FC236}">
              <a16:creationId xmlns:a16="http://schemas.microsoft.com/office/drawing/2014/main" id="{8CFEBBAB-236D-4A44-8B8B-CFC4F97FBFD9}"/>
            </a:ext>
          </a:extLst>
        </xdr:cNvPr>
        <xdr:cNvCxnSpPr/>
      </xdr:nvCxnSpPr>
      <xdr:spPr>
        <a:xfrm>
          <a:off x="17988280" y="1413814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10161</xdr:rowOff>
    </xdr:from>
    <xdr:to>
      <xdr:col>102</xdr:col>
      <xdr:colOff>165100</xdr:colOff>
      <xdr:row>84</xdr:row>
      <xdr:rowOff>111761</xdr:rowOff>
    </xdr:to>
    <xdr:sp macro="" textlink="">
      <xdr:nvSpPr>
        <xdr:cNvPr id="818" name="楕円 817">
          <a:extLst>
            <a:ext uri="{FF2B5EF4-FFF2-40B4-BE49-F238E27FC236}">
              <a16:creationId xmlns:a16="http://schemas.microsoft.com/office/drawing/2014/main" id="{1B1CA22E-E08C-4D91-8EC0-BB6492C2E1E3}"/>
            </a:ext>
          </a:extLst>
        </xdr:cNvPr>
        <xdr:cNvSpPr/>
      </xdr:nvSpPr>
      <xdr:spPr>
        <a:xfrm>
          <a:off x="1716278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60961</xdr:rowOff>
    </xdr:to>
    <xdr:cxnSp macro="">
      <xdr:nvCxnSpPr>
        <xdr:cNvPr id="819" name="直線コネクタ 818">
          <a:extLst>
            <a:ext uri="{FF2B5EF4-FFF2-40B4-BE49-F238E27FC236}">
              <a16:creationId xmlns:a16="http://schemas.microsoft.com/office/drawing/2014/main" id="{241FE71C-FB36-470D-9CC9-A5D2A850E44F}"/>
            </a:ext>
          </a:extLst>
        </xdr:cNvPr>
        <xdr:cNvCxnSpPr/>
      </xdr:nvCxnSpPr>
      <xdr:spPr>
        <a:xfrm flipV="1">
          <a:off x="17213580" y="14138147"/>
          <a:ext cx="7747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xdr:rowOff>
    </xdr:from>
    <xdr:to>
      <xdr:col>98</xdr:col>
      <xdr:colOff>38100</xdr:colOff>
      <xdr:row>84</xdr:row>
      <xdr:rowOff>116332</xdr:rowOff>
    </xdr:to>
    <xdr:sp macro="" textlink="">
      <xdr:nvSpPr>
        <xdr:cNvPr id="820" name="楕円 819">
          <a:extLst>
            <a:ext uri="{FF2B5EF4-FFF2-40B4-BE49-F238E27FC236}">
              <a16:creationId xmlns:a16="http://schemas.microsoft.com/office/drawing/2014/main" id="{7F16B257-8E80-4D4D-B4F0-FBAD57ACC8A1}"/>
            </a:ext>
          </a:extLst>
        </xdr:cNvPr>
        <xdr:cNvSpPr/>
      </xdr:nvSpPr>
      <xdr:spPr>
        <a:xfrm>
          <a:off x="16388080" y="140964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60961</xdr:rowOff>
    </xdr:from>
    <xdr:to>
      <xdr:col>102</xdr:col>
      <xdr:colOff>114300</xdr:colOff>
      <xdr:row>84</xdr:row>
      <xdr:rowOff>65532</xdr:rowOff>
    </xdr:to>
    <xdr:cxnSp macro="">
      <xdr:nvCxnSpPr>
        <xdr:cNvPr id="821" name="直線コネクタ 820">
          <a:extLst>
            <a:ext uri="{FF2B5EF4-FFF2-40B4-BE49-F238E27FC236}">
              <a16:creationId xmlns:a16="http://schemas.microsoft.com/office/drawing/2014/main" id="{478182CC-0327-4068-A425-5D6FE9FC5504}"/>
            </a:ext>
          </a:extLst>
        </xdr:cNvPr>
        <xdr:cNvCxnSpPr/>
      </xdr:nvCxnSpPr>
      <xdr:spPr>
        <a:xfrm flipV="1">
          <a:off x="16431260" y="14142721"/>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0A39AE00-9308-4913-A540-2901095B6CA9}"/>
            </a:ext>
          </a:extLst>
        </xdr:cNvPr>
        <xdr:cNvSpPr txBox="1"/>
      </xdr:nvSpPr>
      <xdr:spPr>
        <a:xfrm>
          <a:off x="185611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9593D087-EE2E-4563-AE4E-A960AEFB18C8}"/>
            </a:ext>
          </a:extLst>
        </xdr:cNvPr>
        <xdr:cNvSpPr txBox="1"/>
      </xdr:nvSpPr>
      <xdr:spPr>
        <a:xfrm>
          <a:off x="17776267" y="1421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566F8C90-1A4A-4170-8B5E-924F3C6EA39B}"/>
            </a:ext>
          </a:extLst>
        </xdr:cNvPr>
        <xdr:cNvSpPr txBox="1"/>
      </xdr:nvSpPr>
      <xdr:spPr>
        <a:xfrm>
          <a:off x="1700156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5" name="n_4aveValue【消防施設】&#10;一人当たり面積">
          <a:extLst>
            <a:ext uri="{FF2B5EF4-FFF2-40B4-BE49-F238E27FC236}">
              <a16:creationId xmlns:a16="http://schemas.microsoft.com/office/drawing/2014/main" id="{A920C819-6319-4DD4-8B34-16691F891261}"/>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123714</xdr:rowOff>
    </xdr:from>
    <xdr:ext cx="469744" cy="259045"/>
    <xdr:sp macro="" textlink="">
      <xdr:nvSpPr>
        <xdr:cNvPr id="826" name="n_1mainValue【消防施設】&#10;一人当たり面積">
          <a:extLst>
            <a:ext uri="{FF2B5EF4-FFF2-40B4-BE49-F238E27FC236}">
              <a16:creationId xmlns:a16="http://schemas.microsoft.com/office/drawing/2014/main" id="{E22A7D99-8817-49D7-B0E2-6D7A5AEFFDF1}"/>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123714</xdr:rowOff>
    </xdr:from>
    <xdr:ext cx="469744" cy="259045"/>
    <xdr:sp macro="" textlink="">
      <xdr:nvSpPr>
        <xdr:cNvPr id="827" name="n_2mainValue【消防施設】&#10;一人当たり面積">
          <a:extLst>
            <a:ext uri="{FF2B5EF4-FFF2-40B4-BE49-F238E27FC236}">
              <a16:creationId xmlns:a16="http://schemas.microsoft.com/office/drawing/2014/main" id="{40279D34-CDB6-4169-BE0E-91A50090FDAE}"/>
            </a:ext>
          </a:extLst>
        </xdr:cNvPr>
        <xdr:cNvSpPr txBox="1"/>
      </xdr:nvSpPr>
      <xdr:spPr>
        <a:xfrm>
          <a:off x="1777626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128288</xdr:rowOff>
    </xdr:from>
    <xdr:ext cx="469744" cy="259045"/>
    <xdr:sp macro="" textlink="">
      <xdr:nvSpPr>
        <xdr:cNvPr id="828" name="n_3mainValue【消防施設】&#10;一人当たり面積">
          <a:extLst>
            <a:ext uri="{FF2B5EF4-FFF2-40B4-BE49-F238E27FC236}">
              <a16:creationId xmlns:a16="http://schemas.microsoft.com/office/drawing/2014/main" id="{FA0A9A21-29A4-4DBC-8CCC-E277DC47189E}"/>
            </a:ext>
          </a:extLst>
        </xdr:cNvPr>
        <xdr:cNvSpPr txBox="1"/>
      </xdr:nvSpPr>
      <xdr:spPr>
        <a:xfrm>
          <a:off x="170015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107459</xdr:rowOff>
    </xdr:from>
    <xdr:ext cx="469744" cy="259045"/>
    <xdr:sp macro="" textlink="">
      <xdr:nvSpPr>
        <xdr:cNvPr id="829" name="n_4mainValue【消防施設】&#10;一人当たり面積">
          <a:extLst>
            <a:ext uri="{FF2B5EF4-FFF2-40B4-BE49-F238E27FC236}">
              <a16:creationId xmlns:a16="http://schemas.microsoft.com/office/drawing/2014/main" id="{0EF88232-2F99-4DB2-877F-ADA5CA796E6F}"/>
            </a:ext>
          </a:extLst>
        </xdr:cNvPr>
        <xdr:cNvSpPr txBox="1"/>
      </xdr:nvSpPr>
      <xdr:spPr>
        <a:xfrm>
          <a:off x="162268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C305433A-2CE8-477E-8D66-C16157104B0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C89B01F-78C4-44C4-B6C5-7C4C370F85F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357A5F40-D91E-4496-8C7A-8EA7174218C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EF5A79F1-846A-4D67-BC8E-A336D85E4D2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F133CEC-D0B0-4165-82D3-B7A98FA7005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DDB46981-D67F-4307-8B58-6D252A632A6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9CC0433C-60E9-490A-9DB7-C1830635FA3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1ACB7880-9DFC-452D-B845-5BDCCC452AF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B8F67AF1-DF56-412D-BC18-CF276EF1191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02CA0F38-CE98-4EF7-B50F-FEB10F34DCA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2FF37755-87FF-473C-B666-25E4266FB23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4AF4E7CC-57CD-4E3B-A924-B325EB2FB7A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9C60179B-1FFB-4BCB-B126-80DF1CBC6223}"/>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467D4DEC-66E2-40C4-B778-C1271A53901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8647F724-3E0C-47FD-92BD-34FF25B8929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65009793-1600-48F7-A6FF-85C0DB82343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2933BAC6-7D78-4926-ACFE-30A72589D7C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B3B4EE28-B58F-44F4-B68A-963E562D020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DAF2C3C1-90FD-405C-9F59-BB9DFF0829E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C9E0ECC3-6DD1-4C12-BF81-B6B80558518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8521DA1B-343F-4737-A163-23FEB882631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110A5AC-884F-4670-BEED-A5AB5A0D6CC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E64094FA-49D2-4A38-B9BE-8E6BB22DA8C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72B6F84E-CB52-4BBF-BD23-95542EA0DC1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637FA85-D841-4993-9D62-7B66626F1B4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67CADB98-6884-4488-AB0F-192E0639240E}"/>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5F5FB8ED-20A3-4C76-89CC-7F6E565F9C1A}"/>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408BD9AF-CBF9-4A65-BACA-EF80BB607C9F}"/>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23B35B74-90BC-4176-A8A0-6852C0E87C1A}"/>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60461E97-44DF-4293-9A21-27A217D1B0FC}"/>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B9F0CEC4-C83A-449C-BBCB-2F0683D13570}"/>
            </a:ext>
          </a:extLst>
        </xdr:cNvPr>
        <xdr:cNvSpPr txBox="1"/>
      </xdr:nvSpPr>
      <xdr:spPr>
        <a:xfrm>
          <a:off x="14414500" y="17425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F0DA29A9-33AD-4239-BEEA-5F5A2FE27897}"/>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1650973F-CFD0-42DC-BA8D-8C86D2466330}"/>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FBB6481B-74D1-4994-8DC6-3797FD234892}"/>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5E34A296-78EC-43C7-95C8-41ADCA17FA94}"/>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5" name="フローチャート: 判断 864">
          <a:extLst>
            <a:ext uri="{FF2B5EF4-FFF2-40B4-BE49-F238E27FC236}">
              <a16:creationId xmlns:a16="http://schemas.microsoft.com/office/drawing/2014/main" id="{E24C0A4D-B8E5-4EAB-A353-6D28A9FBC3EF}"/>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116BE878-F990-42EA-BB57-03A70CCF312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4E771EEE-6212-4843-BB45-E2B278B8568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26FF3865-0B2C-4872-ACDC-97A97BF5C78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55EAC59A-4AC1-4435-8AA4-F9CD9A9C33A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F3CCAC43-CB3E-4C1A-A72C-63209EB337F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12337</xdr:rowOff>
    </xdr:from>
    <xdr:to>
      <xdr:col>85</xdr:col>
      <xdr:colOff>177800</xdr:colOff>
      <xdr:row>102</xdr:row>
      <xdr:rowOff>113937</xdr:rowOff>
    </xdr:to>
    <xdr:sp macro="" textlink="">
      <xdr:nvSpPr>
        <xdr:cNvPr id="871" name="楕円 870">
          <a:extLst>
            <a:ext uri="{FF2B5EF4-FFF2-40B4-BE49-F238E27FC236}">
              <a16:creationId xmlns:a16="http://schemas.microsoft.com/office/drawing/2014/main" id="{927BEA1C-9EA1-4206-A1BA-FE7F273D13B2}"/>
            </a:ext>
          </a:extLst>
        </xdr:cNvPr>
        <xdr:cNvSpPr/>
      </xdr:nvSpPr>
      <xdr:spPr>
        <a:xfrm>
          <a:off x="14325600" y="1711161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35214</xdr:rowOff>
    </xdr:from>
    <xdr:ext cx="405111" cy="259045"/>
    <xdr:sp macro="" textlink="">
      <xdr:nvSpPr>
        <xdr:cNvPr id="872" name="【庁舎】&#10;有形固定資産減価償却率該当値テキスト">
          <a:extLst>
            <a:ext uri="{FF2B5EF4-FFF2-40B4-BE49-F238E27FC236}">
              <a16:creationId xmlns:a16="http://schemas.microsoft.com/office/drawing/2014/main" id="{D999F2AD-1C63-44DC-BD9B-333B2CC5F805}"/>
            </a:ext>
          </a:extLst>
        </xdr:cNvPr>
        <xdr:cNvSpPr txBox="1"/>
      </xdr:nvSpPr>
      <xdr:spPr>
        <a:xfrm>
          <a:off x="14414500" y="1696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149498</xdr:rowOff>
    </xdr:from>
    <xdr:to>
      <xdr:col>81</xdr:col>
      <xdr:colOff>101600</xdr:colOff>
      <xdr:row>102</xdr:row>
      <xdr:rowOff>79648</xdr:rowOff>
    </xdr:to>
    <xdr:sp macro="" textlink="">
      <xdr:nvSpPr>
        <xdr:cNvPr id="873" name="楕円 872">
          <a:extLst>
            <a:ext uri="{FF2B5EF4-FFF2-40B4-BE49-F238E27FC236}">
              <a16:creationId xmlns:a16="http://schemas.microsoft.com/office/drawing/2014/main" id="{0C4F2049-7606-46D3-82A1-6920B5627F75}"/>
            </a:ext>
          </a:extLst>
        </xdr:cNvPr>
        <xdr:cNvSpPr/>
      </xdr:nvSpPr>
      <xdr:spPr>
        <a:xfrm>
          <a:off x="13578840" y="170811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28848</xdr:rowOff>
    </xdr:from>
    <xdr:to>
      <xdr:col>85</xdr:col>
      <xdr:colOff>127000</xdr:colOff>
      <xdr:row>102</xdr:row>
      <xdr:rowOff>63137</xdr:rowOff>
    </xdr:to>
    <xdr:cxnSp macro="">
      <xdr:nvCxnSpPr>
        <xdr:cNvPr id="874" name="直線コネクタ 873">
          <a:extLst>
            <a:ext uri="{FF2B5EF4-FFF2-40B4-BE49-F238E27FC236}">
              <a16:creationId xmlns:a16="http://schemas.microsoft.com/office/drawing/2014/main" id="{0E995616-64DB-4A03-8D71-8B594141E502}"/>
            </a:ext>
          </a:extLst>
        </xdr:cNvPr>
        <xdr:cNvCxnSpPr/>
      </xdr:nvCxnSpPr>
      <xdr:spPr>
        <a:xfrm>
          <a:off x="13629640" y="17128128"/>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92348</xdr:rowOff>
    </xdr:from>
    <xdr:to>
      <xdr:col>76</xdr:col>
      <xdr:colOff>165100</xdr:colOff>
      <xdr:row>102</xdr:row>
      <xdr:rowOff>22498</xdr:rowOff>
    </xdr:to>
    <xdr:sp macro="" textlink="">
      <xdr:nvSpPr>
        <xdr:cNvPr id="875" name="楕円 874">
          <a:extLst>
            <a:ext uri="{FF2B5EF4-FFF2-40B4-BE49-F238E27FC236}">
              <a16:creationId xmlns:a16="http://schemas.microsoft.com/office/drawing/2014/main" id="{CF1E3F25-0A1D-4E09-AD7E-6BC2513E3A59}"/>
            </a:ext>
          </a:extLst>
        </xdr:cNvPr>
        <xdr:cNvSpPr/>
      </xdr:nvSpPr>
      <xdr:spPr>
        <a:xfrm>
          <a:off x="12804140" y="17023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143148</xdr:rowOff>
    </xdr:from>
    <xdr:to>
      <xdr:col>81</xdr:col>
      <xdr:colOff>50800</xdr:colOff>
      <xdr:row>102</xdr:row>
      <xdr:rowOff>28848</xdr:rowOff>
    </xdr:to>
    <xdr:cxnSp macro="">
      <xdr:nvCxnSpPr>
        <xdr:cNvPr id="876" name="直線コネクタ 875">
          <a:extLst>
            <a:ext uri="{FF2B5EF4-FFF2-40B4-BE49-F238E27FC236}">
              <a16:creationId xmlns:a16="http://schemas.microsoft.com/office/drawing/2014/main" id="{DFCF88D3-E2F8-43F6-8268-EF69FAB6A406}"/>
            </a:ext>
          </a:extLst>
        </xdr:cNvPr>
        <xdr:cNvCxnSpPr/>
      </xdr:nvCxnSpPr>
      <xdr:spPr>
        <a:xfrm>
          <a:off x="12854940" y="17074788"/>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152763</xdr:rowOff>
    </xdr:from>
    <xdr:to>
      <xdr:col>72</xdr:col>
      <xdr:colOff>38100</xdr:colOff>
      <xdr:row>101</xdr:row>
      <xdr:rowOff>82913</xdr:rowOff>
    </xdr:to>
    <xdr:sp macro="" textlink="">
      <xdr:nvSpPr>
        <xdr:cNvPr id="877" name="楕円 876">
          <a:extLst>
            <a:ext uri="{FF2B5EF4-FFF2-40B4-BE49-F238E27FC236}">
              <a16:creationId xmlns:a16="http://schemas.microsoft.com/office/drawing/2014/main" id="{2C704955-2C09-463D-BBB7-81DE3845B4DF}"/>
            </a:ext>
          </a:extLst>
        </xdr:cNvPr>
        <xdr:cNvSpPr/>
      </xdr:nvSpPr>
      <xdr:spPr>
        <a:xfrm>
          <a:off x="12029440" y="169167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32113</xdr:rowOff>
    </xdr:from>
    <xdr:to>
      <xdr:col>76</xdr:col>
      <xdr:colOff>114300</xdr:colOff>
      <xdr:row>101</xdr:row>
      <xdr:rowOff>143148</xdr:rowOff>
    </xdr:to>
    <xdr:cxnSp macro="">
      <xdr:nvCxnSpPr>
        <xdr:cNvPr id="878" name="直線コネクタ 877">
          <a:extLst>
            <a:ext uri="{FF2B5EF4-FFF2-40B4-BE49-F238E27FC236}">
              <a16:creationId xmlns:a16="http://schemas.microsoft.com/office/drawing/2014/main" id="{2DCB9F8D-26B4-4B49-84E9-29A5F3CC8DC1}"/>
            </a:ext>
          </a:extLst>
        </xdr:cNvPr>
        <xdr:cNvCxnSpPr/>
      </xdr:nvCxnSpPr>
      <xdr:spPr>
        <a:xfrm>
          <a:off x="12072620" y="16963753"/>
          <a:ext cx="78232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146231</xdr:rowOff>
    </xdr:from>
    <xdr:to>
      <xdr:col>67</xdr:col>
      <xdr:colOff>101600</xdr:colOff>
      <xdr:row>101</xdr:row>
      <xdr:rowOff>76381</xdr:rowOff>
    </xdr:to>
    <xdr:sp macro="" textlink="">
      <xdr:nvSpPr>
        <xdr:cNvPr id="879" name="楕円 878">
          <a:extLst>
            <a:ext uri="{FF2B5EF4-FFF2-40B4-BE49-F238E27FC236}">
              <a16:creationId xmlns:a16="http://schemas.microsoft.com/office/drawing/2014/main" id="{D7FE530E-D840-460D-9BA7-F6B3A4475D3D}"/>
            </a:ext>
          </a:extLst>
        </xdr:cNvPr>
        <xdr:cNvSpPr/>
      </xdr:nvSpPr>
      <xdr:spPr>
        <a:xfrm>
          <a:off x="11231880" y="16910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25581</xdr:rowOff>
    </xdr:from>
    <xdr:to>
      <xdr:col>71</xdr:col>
      <xdr:colOff>177800</xdr:colOff>
      <xdr:row>101</xdr:row>
      <xdr:rowOff>32113</xdr:rowOff>
    </xdr:to>
    <xdr:cxnSp macro="">
      <xdr:nvCxnSpPr>
        <xdr:cNvPr id="880" name="直線コネクタ 879">
          <a:extLst>
            <a:ext uri="{FF2B5EF4-FFF2-40B4-BE49-F238E27FC236}">
              <a16:creationId xmlns:a16="http://schemas.microsoft.com/office/drawing/2014/main" id="{06D85A8F-2810-4D2F-9B22-0AD60CA3ED01}"/>
            </a:ext>
          </a:extLst>
        </xdr:cNvPr>
        <xdr:cNvCxnSpPr/>
      </xdr:nvCxnSpPr>
      <xdr:spPr>
        <a:xfrm>
          <a:off x="11282680" y="16957221"/>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D537D049-D0FF-49DE-8AA0-7D453CDA7066}"/>
            </a:ext>
          </a:extLst>
        </xdr:cNvPr>
        <xdr:cNvSpPr txBox="1"/>
      </xdr:nvSpPr>
      <xdr:spPr>
        <a:xfrm>
          <a:off x="13437244" y="1752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E9038AFA-7EC4-4E06-B6F8-E5CA992B8C77}"/>
            </a:ext>
          </a:extLst>
        </xdr:cNvPr>
        <xdr:cNvSpPr txBox="1"/>
      </xdr:nvSpPr>
      <xdr:spPr>
        <a:xfrm>
          <a:off x="12675244" y="17539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AF3D828D-E088-4C84-BB30-B6FF70105723}"/>
            </a:ext>
          </a:extLst>
        </xdr:cNvPr>
        <xdr:cNvSpPr txBox="1"/>
      </xdr:nvSpPr>
      <xdr:spPr>
        <a:xfrm>
          <a:off x="11900544"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84" name="n_4aveValue【庁舎】&#10;有形固定資産減価償却率">
          <a:extLst>
            <a:ext uri="{FF2B5EF4-FFF2-40B4-BE49-F238E27FC236}">
              <a16:creationId xmlns:a16="http://schemas.microsoft.com/office/drawing/2014/main" id="{59C0DE6E-CE81-4742-B48C-3BC422C26E80}"/>
            </a:ext>
          </a:extLst>
        </xdr:cNvPr>
        <xdr:cNvSpPr txBox="1"/>
      </xdr:nvSpPr>
      <xdr:spPr>
        <a:xfrm>
          <a:off x="11102984" y="17565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96175</xdr:rowOff>
    </xdr:from>
    <xdr:ext cx="405111" cy="259045"/>
    <xdr:sp macro="" textlink="">
      <xdr:nvSpPr>
        <xdr:cNvPr id="885" name="n_1mainValue【庁舎】&#10;有形固定資産減価償却率">
          <a:extLst>
            <a:ext uri="{FF2B5EF4-FFF2-40B4-BE49-F238E27FC236}">
              <a16:creationId xmlns:a16="http://schemas.microsoft.com/office/drawing/2014/main" id="{68A5687F-A65C-4CF3-B397-1D6F7E77DF5D}"/>
            </a:ext>
          </a:extLst>
        </xdr:cNvPr>
        <xdr:cNvSpPr txBox="1"/>
      </xdr:nvSpPr>
      <xdr:spPr>
        <a:xfrm>
          <a:off x="13437244" y="1686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39025</xdr:rowOff>
    </xdr:from>
    <xdr:ext cx="405111" cy="259045"/>
    <xdr:sp macro="" textlink="">
      <xdr:nvSpPr>
        <xdr:cNvPr id="886" name="n_2mainValue【庁舎】&#10;有形固定資産減価償却率">
          <a:extLst>
            <a:ext uri="{FF2B5EF4-FFF2-40B4-BE49-F238E27FC236}">
              <a16:creationId xmlns:a16="http://schemas.microsoft.com/office/drawing/2014/main" id="{856730A5-4A34-488E-8D26-5B0A7BD8A6FD}"/>
            </a:ext>
          </a:extLst>
        </xdr:cNvPr>
        <xdr:cNvSpPr txBox="1"/>
      </xdr:nvSpPr>
      <xdr:spPr>
        <a:xfrm>
          <a:off x="12675244" y="1680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99440</xdr:rowOff>
    </xdr:from>
    <xdr:ext cx="405111" cy="259045"/>
    <xdr:sp macro="" textlink="">
      <xdr:nvSpPr>
        <xdr:cNvPr id="887" name="n_3mainValue【庁舎】&#10;有形固定資産減価償却率">
          <a:extLst>
            <a:ext uri="{FF2B5EF4-FFF2-40B4-BE49-F238E27FC236}">
              <a16:creationId xmlns:a16="http://schemas.microsoft.com/office/drawing/2014/main" id="{13B5FC4A-F4B0-45F0-9795-9813E6F93D91}"/>
            </a:ext>
          </a:extLst>
        </xdr:cNvPr>
        <xdr:cNvSpPr txBox="1"/>
      </xdr:nvSpPr>
      <xdr:spPr>
        <a:xfrm>
          <a:off x="11900544" y="1669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92908</xdr:rowOff>
    </xdr:from>
    <xdr:ext cx="405111" cy="259045"/>
    <xdr:sp macro="" textlink="">
      <xdr:nvSpPr>
        <xdr:cNvPr id="888" name="n_4mainValue【庁舎】&#10;有形固定資産減価償却率">
          <a:extLst>
            <a:ext uri="{FF2B5EF4-FFF2-40B4-BE49-F238E27FC236}">
              <a16:creationId xmlns:a16="http://schemas.microsoft.com/office/drawing/2014/main" id="{81BD27CA-AA21-4DBB-990B-BCC502F7F81A}"/>
            </a:ext>
          </a:extLst>
        </xdr:cNvPr>
        <xdr:cNvSpPr txBox="1"/>
      </xdr:nvSpPr>
      <xdr:spPr>
        <a:xfrm>
          <a:off x="11102984" y="1668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6D5921A-8321-40B9-84EA-47C4991046A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C5E87ABB-B3A3-483D-8FFC-38139A46315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4D3BFFCB-8FA9-4642-8E60-ADF0301EF9A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78F57746-EC7B-4DE3-BD73-048373774DC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388AA741-155B-43A1-9939-F880F87E8A8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BD392CB7-5F64-4FB6-9CE0-30FAB8B7F7B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E28BF34C-7DCA-44E9-9648-B20EF8B6380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7AF5C4B8-7E03-4C0A-950F-F7150D3FA05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90991B0F-A152-4412-9BEA-92D49FF109B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FB047173-B160-4192-B155-759AA823D19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4A1F1E64-F75A-480C-89A1-C85A2983B7D6}"/>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A595E964-B224-49D4-9F08-00689514F769}"/>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D30E9A99-6076-44BB-B8B2-ACB5ECCF6FB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D79BE174-81DA-4A1A-8A65-E437942DB3A4}"/>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C3AB9A1B-9BB5-4951-AEBD-475C4A43696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EA7E1E92-6D77-484E-87BD-D70BFC2C5273}"/>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36810C38-E390-44DE-8999-3A2FE450F5E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59E634DE-C3E5-40D4-B67F-E50D583BA4B2}"/>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BD8ADB2A-0370-4591-AC3D-EF0D5CD5D9FA}"/>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5131C75A-5921-49E1-83BE-2DDCD49A618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33AE4FE9-5800-4974-8B98-60AC147DF055}"/>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77C8C1BC-2468-4E96-9973-A172080870FE}"/>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60AEB5F2-5716-419B-BFD7-98E2FD7F70A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8D731B6-E15A-4A7E-9233-87160617E56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F1C5EA70-A492-4038-A234-424C64C6DF3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6F8473DF-E09C-4C20-8EA4-97F196533D1B}"/>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75609C4F-2392-41CA-843B-D46A6EB2EFEF}"/>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ADC39F51-453A-40AA-BB6D-426EB1555F4B}"/>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6CC44C78-B486-48E8-A417-4C52415CFC0F}"/>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4A2CC659-D1EC-4E4B-B0AC-60E38FE2E78C}"/>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919" name="【庁舎】&#10;一人当たり面積平均値テキスト">
          <a:extLst>
            <a:ext uri="{FF2B5EF4-FFF2-40B4-BE49-F238E27FC236}">
              <a16:creationId xmlns:a16="http://schemas.microsoft.com/office/drawing/2014/main" id="{6D086DBE-AED5-48D0-BCB7-E146DF5F0FFF}"/>
            </a:ext>
          </a:extLst>
        </xdr:cNvPr>
        <xdr:cNvSpPr txBox="1"/>
      </xdr:nvSpPr>
      <xdr:spPr>
        <a:xfrm>
          <a:off x="19547840" y="17617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E152872D-1B86-4735-A16A-49604C7CAC35}"/>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7A7739E8-EAD4-4F0F-9CAE-96FAB4F8AC31}"/>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D004EBF2-BF03-4507-A152-B7409E82108D}"/>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6E77C313-02EC-4D2A-B2BE-D13F432ADA6A}"/>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924" name="フローチャート: 判断 923">
          <a:extLst>
            <a:ext uri="{FF2B5EF4-FFF2-40B4-BE49-F238E27FC236}">
              <a16:creationId xmlns:a16="http://schemas.microsoft.com/office/drawing/2014/main" id="{FEC3E598-90E7-436B-8D21-3D3743B9C3A1}"/>
            </a:ext>
          </a:extLst>
        </xdr:cNvPr>
        <xdr:cNvSpPr/>
      </xdr:nvSpPr>
      <xdr:spPr>
        <a:xfrm>
          <a:off x="1638808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DE1E706-EC9D-4C64-B173-10F62D80586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C743B04-E180-4761-81D6-D400B8D08C2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B26D7AA-EF8B-40CB-85F1-5651525ACFE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36E7ACD-8AB6-4593-8995-BA6AE4A017E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070C3DF-F65B-49D7-ADBF-2321D9809E1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123371</xdr:rowOff>
    </xdr:from>
    <xdr:to>
      <xdr:col>116</xdr:col>
      <xdr:colOff>114300</xdr:colOff>
      <xdr:row>105</xdr:row>
      <xdr:rowOff>53521</xdr:rowOff>
    </xdr:to>
    <xdr:sp macro="" textlink="">
      <xdr:nvSpPr>
        <xdr:cNvPr id="930" name="楕円 929">
          <a:extLst>
            <a:ext uri="{FF2B5EF4-FFF2-40B4-BE49-F238E27FC236}">
              <a16:creationId xmlns:a16="http://schemas.microsoft.com/office/drawing/2014/main" id="{2F3AFCD2-C263-4FA6-95DD-BF5D59939B2A}"/>
            </a:ext>
          </a:extLst>
        </xdr:cNvPr>
        <xdr:cNvSpPr/>
      </xdr:nvSpPr>
      <xdr:spPr>
        <a:xfrm>
          <a:off x="19458940" y="17557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146248</xdr:rowOff>
    </xdr:from>
    <xdr:ext cx="469744" cy="259045"/>
    <xdr:sp macro="" textlink="">
      <xdr:nvSpPr>
        <xdr:cNvPr id="931" name="【庁舎】&#10;一人当たり面積該当値テキスト">
          <a:extLst>
            <a:ext uri="{FF2B5EF4-FFF2-40B4-BE49-F238E27FC236}">
              <a16:creationId xmlns:a16="http://schemas.microsoft.com/office/drawing/2014/main" id="{F367D14D-4579-48AA-902B-5D07965DB67F}"/>
            </a:ext>
          </a:extLst>
        </xdr:cNvPr>
        <xdr:cNvSpPr txBox="1"/>
      </xdr:nvSpPr>
      <xdr:spPr>
        <a:xfrm>
          <a:off x="19547840" y="1741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84182</xdr:rowOff>
    </xdr:from>
    <xdr:to>
      <xdr:col>112</xdr:col>
      <xdr:colOff>38100</xdr:colOff>
      <xdr:row>105</xdr:row>
      <xdr:rowOff>14332</xdr:rowOff>
    </xdr:to>
    <xdr:sp macro="" textlink="">
      <xdr:nvSpPr>
        <xdr:cNvPr id="932" name="楕円 931">
          <a:extLst>
            <a:ext uri="{FF2B5EF4-FFF2-40B4-BE49-F238E27FC236}">
              <a16:creationId xmlns:a16="http://schemas.microsoft.com/office/drawing/2014/main" id="{F5DF5354-26D7-4925-B96F-B8BF4974C7EC}"/>
            </a:ext>
          </a:extLst>
        </xdr:cNvPr>
        <xdr:cNvSpPr/>
      </xdr:nvSpPr>
      <xdr:spPr>
        <a:xfrm>
          <a:off x="18735040" y="175187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134982</xdr:rowOff>
    </xdr:from>
    <xdr:to>
      <xdr:col>116</xdr:col>
      <xdr:colOff>63500</xdr:colOff>
      <xdr:row>105</xdr:row>
      <xdr:rowOff>2721</xdr:rowOff>
    </xdr:to>
    <xdr:cxnSp macro="">
      <xdr:nvCxnSpPr>
        <xdr:cNvPr id="933" name="直線コネクタ 932">
          <a:extLst>
            <a:ext uri="{FF2B5EF4-FFF2-40B4-BE49-F238E27FC236}">
              <a16:creationId xmlns:a16="http://schemas.microsoft.com/office/drawing/2014/main" id="{8AC403C6-C6DF-4195-A60A-4E6680803A28}"/>
            </a:ext>
          </a:extLst>
        </xdr:cNvPr>
        <xdr:cNvCxnSpPr/>
      </xdr:nvCxnSpPr>
      <xdr:spPr>
        <a:xfrm>
          <a:off x="18778220" y="17569542"/>
          <a:ext cx="73152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142966</xdr:rowOff>
    </xdr:from>
    <xdr:to>
      <xdr:col>107</xdr:col>
      <xdr:colOff>101600</xdr:colOff>
      <xdr:row>105</xdr:row>
      <xdr:rowOff>73116</xdr:rowOff>
    </xdr:to>
    <xdr:sp macro="" textlink="">
      <xdr:nvSpPr>
        <xdr:cNvPr id="934" name="楕円 933">
          <a:extLst>
            <a:ext uri="{FF2B5EF4-FFF2-40B4-BE49-F238E27FC236}">
              <a16:creationId xmlns:a16="http://schemas.microsoft.com/office/drawing/2014/main" id="{BE4B909A-C612-4720-80D1-12AC8CCB3E81}"/>
            </a:ext>
          </a:extLst>
        </xdr:cNvPr>
        <xdr:cNvSpPr/>
      </xdr:nvSpPr>
      <xdr:spPr>
        <a:xfrm>
          <a:off x="17937480" y="175775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134982</xdr:rowOff>
    </xdr:from>
    <xdr:to>
      <xdr:col>111</xdr:col>
      <xdr:colOff>177800</xdr:colOff>
      <xdr:row>105</xdr:row>
      <xdr:rowOff>22316</xdr:rowOff>
    </xdr:to>
    <xdr:cxnSp macro="">
      <xdr:nvCxnSpPr>
        <xdr:cNvPr id="935" name="直線コネクタ 934">
          <a:extLst>
            <a:ext uri="{FF2B5EF4-FFF2-40B4-BE49-F238E27FC236}">
              <a16:creationId xmlns:a16="http://schemas.microsoft.com/office/drawing/2014/main" id="{8AC0C8AC-2064-482C-B4F8-06E247512C09}"/>
            </a:ext>
          </a:extLst>
        </xdr:cNvPr>
        <xdr:cNvCxnSpPr/>
      </xdr:nvCxnSpPr>
      <xdr:spPr>
        <a:xfrm flipV="1">
          <a:off x="17988280" y="17569542"/>
          <a:ext cx="789940" cy="5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146231</xdr:rowOff>
    </xdr:from>
    <xdr:to>
      <xdr:col>102</xdr:col>
      <xdr:colOff>165100</xdr:colOff>
      <xdr:row>105</xdr:row>
      <xdr:rowOff>76381</xdr:rowOff>
    </xdr:to>
    <xdr:sp macro="" textlink="">
      <xdr:nvSpPr>
        <xdr:cNvPr id="936" name="楕円 935">
          <a:extLst>
            <a:ext uri="{FF2B5EF4-FFF2-40B4-BE49-F238E27FC236}">
              <a16:creationId xmlns:a16="http://schemas.microsoft.com/office/drawing/2014/main" id="{43FD0421-E757-4FE6-82E4-2C6CB21174D7}"/>
            </a:ext>
          </a:extLst>
        </xdr:cNvPr>
        <xdr:cNvSpPr/>
      </xdr:nvSpPr>
      <xdr:spPr>
        <a:xfrm>
          <a:off x="17162780" y="175807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22316</xdr:rowOff>
    </xdr:from>
    <xdr:to>
      <xdr:col>107</xdr:col>
      <xdr:colOff>50800</xdr:colOff>
      <xdr:row>105</xdr:row>
      <xdr:rowOff>25581</xdr:rowOff>
    </xdr:to>
    <xdr:cxnSp macro="">
      <xdr:nvCxnSpPr>
        <xdr:cNvPr id="937" name="直線コネクタ 936">
          <a:extLst>
            <a:ext uri="{FF2B5EF4-FFF2-40B4-BE49-F238E27FC236}">
              <a16:creationId xmlns:a16="http://schemas.microsoft.com/office/drawing/2014/main" id="{9141123E-A6DC-4D5F-87A1-B9FF16B10A79}"/>
            </a:ext>
          </a:extLst>
        </xdr:cNvPr>
        <xdr:cNvCxnSpPr/>
      </xdr:nvCxnSpPr>
      <xdr:spPr>
        <a:xfrm flipV="1">
          <a:off x="17213580" y="17624516"/>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159294</xdr:rowOff>
    </xdr:from>
    <xdr:to>
      <xdr:col>98</xdr:col>
      <xdr:colOff>38100</xdr:colOff>
      <xdr:row>105</xdr:row>
      <xdr:rowOff>89444</xdr:rowOff>
    </xdr:to>
    <xdr:sp macro="" textlink="">
      <xdr:nvSpPr>
        <xdr:cNvPr id="938" name="楕円 937">
          <a:extLst>
            <a:ext uri="{FF2B5EF4-FFF2-40B4-BE49-F238E27FC236}">
              <a16:creationId xmlns:a16="http://schemas.microsoft.com/office/drawing/2014/main" id="{1D643A5A-EBF8-47EF-827C-275D1D0E629A}"/>
            </a:ext>
          </a:extLst>
        </xdr:cNvPr>
        <xdr:cNvSpPr/>
      </xdr:nvSpPr>
      <xdr:spPr>
        <a:xfrm>
          <a:off x="16388080" y="17593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25581</xdr:rowOff>
    </xdr:from>
    <xdr:to>
      <xdr:col>102</xdr:col>
      <xdr:colOff>114300</xdr:colOff>
      <xdr:row>105</xdr:row>
      <xdr:rowOff>38644</xdr:rowOff>
    </xdr:to>
    <xdr:cxnSp macro="">
      <xdr:nvCxnSpPr>
        <xdr:cNvPr id="939" name="直線コネクタ 938">
          <a:extLst>
            <a:ext uri="{FF2B5EF4-FFF2-40B4-BE49-F238E27FC236}">
              <a16:creationId xmlns:a16="http://schemas.microsoft.com/office/drawing/2014/main" id="{AA160B46-1ECF-4C5D-9990-4119CA326FE4}"/>
            </a:ext>
          </a:extLst>
        </xdr:cNvPr>
        <xdr:cNvCxnSpPr/>
      </xdr:nvCxnSpPr>
      <xdr:spPr>
        <a:xfrm flipV="1">
          <a:off x="16431260" y="17627781"/>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940" name="n_1aveValue【庁舎】&#10;一人当たり面積">
          <a:extLst>
            <a:ext uri="{FF2B5EF4-FFF2-40B4-BE49-F238E27FC236}">
              <a16:creationId xmlns:a16="http://schemas.microsoft.com/office/drawing/2014/main" id="{D137D79B-1175-4027-A1C2-94EB57C04639}"/>
            </a:ext>
          </a:extLst>
        </xdr:cNvPr>
        <xdr:cNvSpPr txBox="1"/>
      </xdr:nvSpPr>
      <xdr:spPr>
        <a:xfrm>
          <a:off x="18561127" y="1773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7F39AA2C-43A2-48A1-AAE6-F0A50324DC01}"/>
            </a:ext>
          </a:extLst>
        </xdr:cNvPr>
        <xdr:cNvSpPr txBox="1"/>
      </xdr:nvSpPr>
      <xdr:spPr>
        <a:xfrm>
          <a:off x="17776267" y="17761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F193B39B-6F24-4387-9C03-B5F68A1D3A13}"/>
            </a:ext>
          </a:extLst>
        </xdr:cNvPr>
        <xdr:cNvSpPr txBox="1"/>
      </xdr:nvSpPr>
      <xdr:spPr>
        <a:xfrm>
          <a:off x="17001567" y="1777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943" name="n_4aveValue【庁舎】&#10;一人当たり面積">
          <a:extLst>
            <a:ext uri="{FF2B5EF4-FFF2-40B4-BE49-F238E27FC236}">
              <a16:creationId xmlns:a16="http://schemas.microsoft.com/office/drawing/2014/main" id="{9E62BBB9-CFF4-4E6E-B6B8-C592FBA23555}"/>
            </a:ext>
          </a:extLst>
        </xdr:cNvPr>
        <xdr:cNvSpPr txBox="1"/>
      </xdr:nvSpPr>
      <xdr:spPr>
        <a:xfrm>
          <a:off x="16226867" y="1735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30859</xdr:rowOff>
    </xdr:from>
    <xdr:ext cx="469744" cy="259045"/>
    <xdr:sp macro="" textlink="">
      <xdr:nvSpPr>
        <xdr:cNvPr id="944" name="n_1mainValue【庁舎】&#10;一人当たり面積">
          <a:extLst>
            <a:ext uri="{FF2B5EF4-FFF2-40B4-BE49-F238E27FC236}">
              <a16:creationId xmlns:a16="http://schemas.microsoft.com/office/drawing/2014/main" id="{866D1909-5E13-46EF-8A0C-D9CCED7D5C6D}"/>
            </a:ext>
          </a:extLst>
        </xdr:cNvPr>
        <xdr:cNvSpPr txBox="1"/>
      </xdr:nvSpPr>
      <xdr:spPr>
        <a:xfrm>
          <a:off x="18561127" y="1729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89643</xdr:rowOff>
    </xdr:from>
    <xdr:ext cx="469744" cy="259045"/>
    <xdr:sp macro="" textlink="">
      <xdr:nvSpPr>
        <xdr:cNvPr id="945" name="n_2mainValue【庁舎】&#10;一人当たり面積">
          <a:extLst>
            <a:ext uri="{FF2B5EF4-FFF2-40B4-BE49-F238E27FC236}">
              <a16:creationId xmlns:a16="http://schemas.microsoft.com/office/drawing/2014/main" id="{AB6E89D3-085B-4CC7-9B48-66621E278056}"/>
            </a:ext>
          </a:extLst>
        </xdr:cNvPr>
        <xdr:cNvSpPr txBox="1"/>
      </xdr:nvSpPr>
      <xdr:spPr>
        <a:xfrm>
          <a:off x="17776267" y="1735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92908</xdr:rowOff>
    </xdr:from>
    <xdr:ext cx="469744" cy="259045"/>
    <xdr:sp macro="" textlink="">
      <xdr:nvSpPr>
        <xdr:cNvPr id="946" name="n_3mainValue【庁舎】&#10;一人当たり面積">
          <a:extLst>
            <a:ext uri="{FF2B5EF4-FFF2-40B4-BE49-F238E27FC236}">
              <a16:creationId xmlns:a16="http://schemas.microsoft.com/office/drawing/2014/main" id="{CB4385D4-805A-4AC6-876D-90E283D1E359}"/>
            </a:ext>
          </a:extLst>
        </xdr:cNvPr>
        <xdr:cNvSpPr txBox="1"/>
      </xdr:nvSpPr>
      <xdr:spPr>
        <a:xfrm>
          <a:off x="17001567" y="1735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80571</xdr:rowOff>
    </xdr:from>
    <xdr:ext cx="469744" cy="259045"/>
    <xdr:sp macro="" textlink="">
      <xdr:nvSpPr>
        <xdr:cNvPr id="947" name="n_4mainValue【庁舎】&#10;一人当たり面積">
          <a:extLst>
            <a:ext uri="{FF2B5EF4-FFF2-40B4-BE49-F238E27FC236}">
              <a16:creationId xmlns:a16="http://schemas.microsoft.com/office/drawing/2014/main" id="{0157234D-E00A-40C8-BC46-5E56C6651AA1}"/>
            </a:ext>
          </a:extLst>
        </xdr:cNvPr>
        <xdr:cNvSpPr txBox="1"/>
      </xdr:nvSpPr>
      <xdr:spPr>
        <a:xfrm>
          <a:off x="16226867" y="176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5703DA95-2431-4A21-B826-3548F06161F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80943888-A122-4C66-A0A1-899FACC443D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624A12C7-DA8C-456B-87C6-B192B068916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多くの施設類型において有形固定資産減価償却率が類似団体平均を上回っていたが、市民会館や一般廃棄物処理施設、庁舎は近年の改修や建て替えにより改善している。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類似団体平均よりも高くなっている施設としては図書館、福祉施設、消防施設が挙げられる。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年度に角山環境センターにてごみ処理施設基幹的設備改良工事を実施したことにより、有形固定資産減価償却率が改善したものの、令和６年度は令和５年度と比べて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・大橋記念図書館については、建築後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年以上が経過し、老朽化が進んでおり、今後、大規模な改修が必要と考えられる。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・福祉施設である西庄文化センター及び川津文化センターは、広範囲の住民の地域福祉と人権啓発に関する交流拠点として機能しているが、いずれも建築後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年以上経過しており、今後の改修が必要と考えられる。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・消防本部については建築後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年近く経過しており、その他消防団建物についても昭和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年前後に建築した建物が大半を占め、老朽化が進んでおり、建て替えや改修が今後の課題となっている。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26643854</v>
      </c>
      <c r="BO4" s="406"/>
      <c r="BP4" s="406"/>
      <c r="BQ4" s="406"/>
      <c r="BR4" s="406"/>
      <c r="BS4" s="406"/>
      <c r="BT4" s="406"/>
      <c r="BU4" s="407"/>
      <c r="BV4" s="405">
        <v>25530456</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0.7</v>
      </c>
      <c r="CU4" s="412"/>
      <c r="CV4" s="412"/>
      <c r="CW4" s="412"/>
      <c r="CX4" s="412"/>
      <c r="CY4" s="412"/>
      <c r="CZ4" s="412"/>
      <c r="DA4" s="413"/>
      <c r="DB4" s="411">
        <v>1.4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26453599</v>
      </c>
      <c r="BO5" s="443"/>
      <c r="BP5" s="443"/>
      <c r="BQ5" s="443"/>
      <c r="BR5" s="443"/>
      <c r="BS5" s="443"/>
      <c r="BT5" s="443"/>
      <c r="BU5" s="444"/>
      <c r="BV5" s="442">
        <v>25204357</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88.9</v>
      </c>
      <c r="CU5" s="440"/>
      <c r="CV5" s="440"/>
      <c r="CW5" s="440"/>
      <c r="CX5" s="440"/>
      <c r="CY5" s="440"/>
      <c r="CZ5" s="440"/>
      <c r="DA5" s="441"/>
      <c r="DB5" s="439">
        <v>87.8</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190255</v>
      </c>
      <c r="BO6" s="443"/>
      <c r="BP6" s="443"/>
      <c r="BQ6" s="443"/>
      <c r="BR6" s="443"/>
      <c r="BS6" s="443"/>
      <c r="BT6" s="443"/>
      <c r="BU6" s="444"/>
      <c r="BV6" s="442">
        <v>326099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89.3</v>
      </c>
      <c r="CU6" s="480"/>
      <c r="CV6" s="480"/>
      <c r="CW6" s="480"/>
      <c r="CX6" s="480"/>
      <c r="CY6" s="480"/>
      <c r="CZ6" s="480"/>
      <c r="DA6" s="481"/>
      <c r="DB6" s="479">
        <v>88.7</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87142</v>
      </c>
      <c r="BO7" s="443"/>
      <c r="BP7" s="443"/>
      <c r="BQ7" s="443"/>
      <c r="BR7" s="443"/>
      <c r="BS7" s="443"/>
      <c r="BT7" s="443"/>
      <c r="BU7" s="444"/>
      <c r="BV7" s="442">
        <v>130793</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14465965</v>
      </c>
      <c r="CU7" s="443"/>
      <c r="CV7" s="443"/>
      <c r="CW7" s="443"/>
      <c r="CX7" s="443"/>
      <c r="CY7" s="443"/>
      <c r="CZ7" s="443"/>
      <c r="DA7" s="444"/>
      <c r="DB7" s="442">
        <v>14202950</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103113</v>
      </c>
      <c r="BO8" s="443"/>
      <c r="BP8" s="443"/>
      <c r="BQ8" s="443"/>
      <c r="BR8" s="443"/>
      <c r="BS8" s="443"/>
      <c r="BT8" s="443"/>
      <c r="BU8" s="444"/>
      <c r="BV8" s="442">
        <v>195306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0.78</v>
      </c>
      <c r="CU8" s="483"/>
      <c r="CV8" s="483"/>
      <c r="CW8" s="483"/>
      <c r="CX8" s="483"/>
      <c r="CY8" s="483"/>
      <c r="CZ8" s="483"/>
      <c r="DA8" s="484"/>
      <c r="DB8" s="482">
        <v>0.78</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50624</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-92193</v>
      </c>
      <c r="BO9" s="443"/>
      <c r="BP9" s="443"/>
      <c r="BQ9" s="443"/>
      <c r="BR9" s="443"/>
      <c r="BS9" s="443"/>
      <c r="BT9" s="443"/>
      <c r="BU9" s="444"/>
      <c r="BV9" s="442">
        <v>-278259</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12.3</v>
      </c>
      <c r="CU9" s="440"/>
      <c r="CV9" s="440"/>
      <c r="CW9" s="440"/>
      <c r="CX9" s="440"/>
      <c r="CY9" s="440"/>
      <c r="CZ9" s="440"/>
      <c r="DA9" s="441"/>
      <c r="DB9" s="439">
        <v>11.6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53164</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103844</v>
      </c>
      <c r="BO10" s="443"/>
      <c r="BP10" s="443"/>
      <c r="BQ10" s="443"/>
      <c r="BR10" s="443"/>
      <c r="BS10" s="443"/>
      <c r="BT10" s="443"/>
      <c r="BU10" s="444"/>
      <c r="BV10" s="442">
        <v>241002</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221992</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
      <c r="A12" s="163"/>
      <c r="B12" s="502" t="s">
        <v>122</v>
      </c>
      <c r="C12" s="503"/>
      <c r="D12" s="503"/>
      <c r="E12" s="503"/>
      <c r="F12" s="503"/>
      <c r="G12" s="503"/>
      <c r="H12" s="503"/>
      <c r="I12" s="503"/>
      <c r="J12" s="503"/>
      <c r="K12" s="504"/>
      <c r="L12" s="511" t="s">
        <v>123</v>
      </c>
      <c r="M12" s="512"/>
      <c r="N12" s="512"/>
      <c r="O12" s="512"/>
      <c r="P12" s="512"/>
      <c r="Q12" s="513"/>
      <c r="R12" s="514">
        <v>49575</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300000</v>
      </c>
      <c r="BO12" s="443"/>
      <c r="BP12" s="443"/>
      <c r="BQ12" s="443"/>
      <c r="BR12" s="443"/>
      <c r="BS12" s="443"/>
      <c r="BT12" s="443"/>
      <c r="BU12" s="444"/>
      <c r="BV12" s="442">
        <v>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129</v>
      </c>
      <c r="N13" s="534"/>
      <c r="O13" s="534"/>
      <c r="P13" s="534"/>
      <c r="Q13" s="535"/>
      <c r="R13" s="526">
        <v>48113</v>
      </c>
      <c r="S13" s="527"/>
      <c r="T13" s="527"/>
      <c r="U13" s="527"/>
      <c r="V13" s="528"/>
      <c r="W13" s="458" t="s">
        <v>130</v>
      </c>
      <c r="X13" s="459"/>
      <c r="Y13" s="459"/>
      <c r="Z13" s="459"/>
      <c r="AA13" s="459"/>
      <c r="AB13" s="449"/>
      <c r="AC13" s="493">
        <v>1087</v>
      </c>
      <c r="AD13" s="494"/>
      <c r="AE13" s="494"/>
      <c r="AF13" s="494"/>
      <c r="AG13" s="536"/>
      <c r="AH13" s="493">
        <v>1200</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-66357</v>
      </c>
      <c r="BO13" s="443"/>
      <c r="BP13" s="443"/>
      <c r="BQ13" s="443"/>
      <c r="BR13" s="443"/>
      <c r="BS13" s="443"/>
      <c r="BT13" s="443"/>
      <c r="BU13" s="444"/>
      <c r="BV13" s="442">
        <v>-37257</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7.8</v>
      </c>
      <c r="CU13" s="440"/>
      <c r="CV13" s="440"/>
      <c r="CW13" s="440"/>
      <c r="CX13" s="440"/>
      <c r="CY13" s="440"/>
      <c r="CZ13" s="440"/>
      <c r="DA13" s="441"/>
      <c r="DB13" s="439">
        <v>7.8</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50349</v>
      </c>
      <c r="S14" s="527"/>
      <c r="T14" s="527"/>
      <c r="U14" s="527"/>
      <c r="V14" s="528"/>
      <c r="W14" s="432"/>
      <c r="X14" s="433"/>
      <c r="Y14" s="433"/>
      <c r="Z14" s="433"/>
      <c r="AA14" s="433"/>
      <c r="AB14" s="422"/>
      <c r="AC14" s="529">
        <v>5</v>
      </c>
      <c r="AD14" s="530"/>
      <c r="AE14" s="530"/>
      <c r="AF14" s="530"/>
      <c r="AG14" s="531"/>
      <c r="AH14" s="529">
        <v>5.2</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74.099999999999994</v>
      </c>
      <c r="CU14" s="541"/>
      <c r="CV14" s="541"/>
      <c r="CW14" s="541"/>
      <c r="CX14" s="541"/>
      <c r="CY14" s="541"/>
      <c r="CZ14" s="541"/>
      <c r="DA14" s="542"/>
      <c r="DB14" s="540">
        <v>73.3</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129</v>
      </c>
      <c r="N15" s="534"/>
      <c r="O15" s="534"/>
      <c r="P15" s="534"/>
      <c r="Q15" s="535"/>
      <c r="R15" s="526">
        <v>48976</v>
      </c>
      <c r="S15" s="527"/>
      <c r="T15" s="527"/>
      <c r="U15" s="527"/>
      <c r="V15" s="528"/>
      <c r="W15" s="458" t="s">
        <v>137</v>
      </c>
      <c r="X15" s="459"/>
      <c r="Y15" s="459"/>
      <c r="Z15" s="459"/>
      <c r="AA15" s="459"/>
      <c r="AB15" s="449"/>
      <c r="AC15" s="493">
        <v>5916</v>
      </c>
      <c r="AD15" s="494"/>
      <c r="AE15" s="494"/>
      <c r="AF15" s="494"/>
      <c r="AG15" s="536"/>
      <c r="AH15" s="493">
        <v>6451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9103268</v>
      </c>
      <c r="BO15" s="406"/>
      <c r="BP15" s="406"/>
      <c r="BQ15" s="406"/>
      <c r="BR15" s="406"/>
      <c r="BS15" s="406"/>
      <c r="BT15" s="406"/>
      <c r="BU15" s="407"/>
      <c r="BV15" s="405">
        <v>9015485</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27.3</v>
      </c>
      <c r="AD16" s="530"/>
      <c r="AE16" s="530"/>
      <c r="AF16" s="530"/>
      <c r="AG16" s="531"/>
      <c r="AH16" s="529">
        <v>27.9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11818763</v>
      </c>
      <c r="BO16" s="443"/>
      <c r="BP16" s="443"/>
      <c r="BQ16" s="443"/>
      <c r="BR16" s="443"/>
      <c r="BS16" s="443"/>
      <c r="BT16" s="443"/>
      <c r="BU16" s="444"/>
      <c r="BV16" s="442">
        <v>11502979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14640</v>
      </c>
      <c r="AD17" s="494"/>
      <c r="AE17" s="494"/>
      <c r="AF17" s="494"/>
      <c r="AG17" s="536"/>
      <c r="AH17" s="493">
        <v>15458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11691744</v>
      </c>
      <c r="BO17" s="443"/>
      <c r="BP17" s="443"/>
      <c r="BQ17" s="443"/>
      <c r="BR17" s="443"/>
      <c r="BS17" s="443"/>
      <c r="BT17" s="443"/>
      <c r="BU17" s="444"/>
      <c r="BV17" s="442">
        <v>11571383</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92.49</v>
      </c>
      <c r="M18" s="566"/>
      <c r="N18" s="566"/>
      <c r="O18" s="566"/>
      <c r="P18" s="566"/>
      <c r="Q18" s="566"/>
      <c r="R18" s="567"/>
      <c r="S18" s="567"/>
      <c r="T18" s="567"/>
      <c r="U18" s="567"/>
      <c r="V18" s="568"/>
      <c r="W18" s="460"/>
      <c r="X18" s="461"/>
      <c r="Y18" s="461"/>
      <c r="Z18" s="461"/>
      <c r="AA18" s="461"/>
      <c r="AB18" s="452"/>
      <c r="AC18" s="569">
        <v>67.599999999999994</v>
      </c>
      <c r="AD18" s="570"/>
      <c r="AE18" s="570"/>
      <c r="AF18" s="570"/>
      <c r="AG18" s="571"/>
      <c r="AH18" s="569">
        <v>66.900000000000006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13267355</v>
      </c>
      <c r="BO18" s="443"/>
      <c r="BP18" s="443"/>
      <c r="BQ18" s="443"/>
      <c r="BR18" s="443"/>
      <c r="BS18" s="443"/>
      <c r="BT18" s="443"/>
      <c r="BU18" s="444"/>
      <c r="BV18" s="442">
        <v>12764145</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547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17410680</v>
      </c>
      <c r="BO19" s="443"/>
      <c r="BP19" s="443"/>
      <c r="BQ19" s="443"/>
      <c r="BR19" s="443"/>
      <c r="BS19" s="443"/>
      <c r="BT19" s="443"/>
      <c r="BU19" s="444"/>
      <c r="BV19" s="442">
        <v>17178935</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21272</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23668241</v>
      </c>
      <c r="BO22" s="406"/>
      <c r="BP22" s="406"/>
      <c r="BQ22" s="406"/>
      <c r="BR22" s="406"/>
      <c r="BS22" s="406"/>
      <c r="BT22" s="406"/>
      <c r="BU22" s="407"/>
      <c r="BV22" s="405">
        <v>24314786</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19142427</v>
      </c>
      <c r="BO23" s="443"/>
      <c r="BP23" s="443"/>
      <c r="BQ23" s="443"/>
      <c r="BR23" s="443"/>
      <c r="BS23" s="443"/>
      <c r="BT23" s="443"/>
      <c r="BU23" s="444"/>
      <c r="BV23" s="442">
        <v>19796126</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8850</v>
      </c>
      <c r="R24" s="494"/>
      <c r="S24" s="494"/>
      <c r="T24" s="494"/>
      <c r="U24" s="494"/>
      <c r="V24" s="536"/>
      <c r="W24" s="588"/>
      <c r="X24" s="589"/>
      <c r="Y24" s="590"/>
      <c r="Z24" s="492" t="s">
        <v>162</v>
      </c>
      <c r="AA24" s="472"/>
      <c r="AB24" s="472"/>
      <c r="AC24" s="472"/>
      <c r="AD24" s="472"/>
      <c r="AE24" s="472"/>
      <c r="AF24" s="472"/>
      <c r="AG24" s="473"/>
      <c r="AH24" s="493">
        <v>483</v>
      </c>
      <c r="AI24" s="494"/>
      <c r="AJ24" s="494"/>
      <c r="AK24" s="494"/>
      <c r="AL24" s="536"/>
      <c r="AM24" s="493">
        <v>1462524</v>
      </c>
      <c r="AN24" s="494"/>
      <c r="AO24" s="494"/>
      <c r="AP24" s="494"/>
      <c r="AQ24" s="494"/>
      <c r="AR24" s="536"/>
      <c r="AS24" s="493">
        <v>3028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13982376</v>
      </c>
      <c r="BO24" s="443"/>
      <c r="BP24" s="443"/>
      <c r="BQ24" s="443"/>
      <c r="BR24" s="443"/>
      <c r="BS24" s="443"/>
      <c r="BT24" s="443"/>
      <c r="BU24" s="444"/>
      <c r="BV24" s="442">
        <v>13769231</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6790</v>
      </c>
      <c r="R25" s="494"/>
      <c r="S25" s="494"/>
      <c r="T25" s="494"/>
      <c r="U25" s="494"/>
      <c r="V25" s="536"/>
      <c r="W25" s="588"/>
      <c r="X25" s="589"/>
      <c r="Y25" s="590"/>
      <c r="Z25" s="492" t="s">
        <v>165</v>
      </c>
      <c r="AA25" s="472"/>
      <c r="AB25" s="472"/>
      <c r="AC25" s="472"/>
      <c r="AD25" s="472"/>
      <c r="AE25" s="472"/>
      <c r="AF25" s="472"/>
      <c r="AG25" s="473"/>
      <c r="AH25" s="493">
        <v>79</v>
      </c>
      <c r="AI25" s="494"/>
      <c r="AJ25" s="494"/>
      <c r="AK25" s="494"/>
      <c r="AL25" s="536"/>
      <c r="AM25" s="493">
        <v>245611</v>
      </c>
      <c r="AN25" s="494"/>
      <c r="AO25" s="494"/>
      <c r="AP25" s="494"/>
      <c r="AQ25" s="494"/>
      <c r="AR25" s="536"/>
      <c r="AS25" s="493">
        <v>3109</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18071792</v>
      </c>
      <c r="BO25" s="406"/>
      <c r="BP25" s="406"/>
      <c r="BQ25" s="406"/>
      <c r="BR25" s="406"/>
      <c r="BS25" s="406"/>
      <c r="BT25" s="406"/>
      <c r="BU25" s="407"/>
      <c r="BV25" s="405">
        <v>5241503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6100</v>
      </c>
      <c r="R26" s="494"/>
      <c r="S26" s="494"/>
      <c r="T26" s="494"/>
      <c r="U26" s="494"/>
      <c r="V26" s="536"/>
      <c r="W26" s="588"/>
      <c r="X26" s="589"/>
      <c r="Y26" s="590"/>
      <c r="Z26" s="492" t="s">
        <v>168</v>
      </c>
      <c r="AA26" s="594"/>
      <c r="AB26" s="594"/>
      <c r="AC26" s="594"/>
      <c r="AD26" s="594"/>
      <c r="AE26" s="594"/>
      <c r="AF26" s="594"/>
      <c r="AG26" s="595"/>
      <c r="AH26" s="493">
        <v>27</v>
      </c>
      <c r="AI26" s="494"/>
      <c r="AJ26" s="494"/>
      <c r="AK26" s="494"/>
      <c r="AL26" s="536"/>
      <c r="AM26" s="493">
        <v>80838</v>
      </c>
      <c r="AN26" s="494"/>
      <c r="AO26" s="494"/>
      <c r="AP26" s="494"/>
      <c r="AQ26" s="494"/>
      <c r="AR26" s="536"/>
      <c r="AS26" s="493">
        <v>2994</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5540</v>
      </c>
      <c r="R27" s="494"/>
      <c r="S27" s="494"/>
      <c r="T27" s="494"/>
      <c r="U27" s="494"/>
      <c r="V27" s="536"/>
      <c r="W27" s="588"/>
      <c r="X27" s="589"/>
      <c r="Y27" s="590"/>
      <c r="Z27" s="492" t="s">
        <v>171</v>
      </c>
      <c r="AA27" s="472"/>
      <c r="AB27" s="472"/>
      <c r="AC27" s="472"/>
      <c r="AD27" s="472"/>
      <c r="AE27" s="472"/>
      <c r="AF27" s="472"/>
      <c r="AG27" s="473"/>
      <c r="AH27" s="493">
        <v>18</v>
      </c>
      <c r="AI27" s="494"/>
      <c r="AJ27" s="494"/>
      <c r="AK27" s="494"/>
      <c r="AL27" s="536"/>
      <c r="AM27" s="493">
        <v>57148</v>
      </c>
      <c r="AN27" s="494"/>
      <c r="AO27" s="494"/>
      <c r="AP27" s="494"/>
      <c r="AQ27" s="494"/>
      <c r="AR27" s="536"/>
      <c r="AS27" s="493">
        <v>3175</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4830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3847774</v>
      </c>
      <c r="BO28" s="406"/>
      <c r="BP28" s="406"/>
      <c r="BQ28" s="406"/>
      <c r="BR28" s="406"/>
      <c r="BS28" s="406"/>
      <c r="BT28" s="406"/>
      <c r="BU28" s="407"/>
      <c r="BV28" s="405">
        <v>4043930</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17</v>
      </c>
      <c r="M29" s="494"/>
      <c r="N29" s="494"/>
      <c r="O29" s="494"/>
      <c r="P29" s="536"/>
      <c r="Q29" s="493">
        <v>4330</v>
      </c>
      <c r="R29" s="494"/>
      <c r="S29" s="494"/>
      <c r="T29" s="494"/>
      <c r="U29" s="494"/>
      <c r="V29" s="536"/>
      <c r="W29" s="591"/>
      <c r="X29" s="592"/>
      <c r="Y29" s="593"/>
      <c r="Z29" s="492" t="s">
        <v>177</v>
      </c>
      <c r="AA29" s="472"/>
      <c r="AB29" s="472"/>
      <c r="AC29" s="472"/>
      <c r="AD29" s="472"/>
      <c r="AE29" s="472"/>
      <c r="AF29" s="472"/>
      <c r="AG29" s="473"/>
      <c r="AH29" s="493">
        <v>501</v>
      </c>
      <c r="AI29" s="494"/>
      <c r="AJ29" s="494"/>
      <c r="AK29" s="494"/>
      <c r="AL29" s="536"/>
      <c r="AM29" s="493">
        <v>1519672</v>
      </c>
      <c r="AN29" s="494"/>
      <c r="AO29" s="494"/>
      <c r="AP29" s="494"/>
      <c r="AQ29" s="494"/>
      <c r="AR29" s="536"/>
      <c r="AS29" s="493">
        <v>3033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18475</v>
      </c>
      <c r="BO29" s="443"/>
      <c r="BP29" s="443"/>
      <c r="BQ29" s="443"/>
      <c r="BR29" s="443"/>
      <c r="BS29" s="443"/>
      <c r="BT29" s="443"/>
      <c r="BU29" s="444"/>
      <c r="BV29" s="442">
        <v>18460</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99.8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2599112</v>
      </c>
      <c r="BO30" s="562"/>
      <c r="BP30" s="562"/>
      <c r="BQ30" s="562"/>
      <c r="BR30" s="562"/>
      <c r="BS30" s="562"/>
      <c r="BT30" s="562"/>
      <c r="BU30" s="563"/>
      <c r="BV30" s="561">
        <v>2463228</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9</v>
      </c>
      <c r="AN34" s="632"/>
      <c r="AO34" s="633" t="str">
        <f>IF('各会計、関係団体の財政状況及び健全化判断比率'!B34="","",'各会計、関係団体の財政状況及び健全化判断比率'!B34)</f>
        <v>病院事業会計</v>
      </c>
      <c r="AP34" s="633"/>
      <c r="AQ34" s="633"/>
      <c r="AR34" s="633"/>
      <c r="AS34" s="633"/>
      <c r="AT34" s="633"/>
      <c r="AU34" s="633"/>
      <c r="AV34" s="633"/>
      <c r="AW34" s="633"/>
      <c r="AX34" s="633"/>
      <c r="AY34" s="633"/>
      <c r="AZ34" s="633"/>
      <c r="BA34" s="633"/>
      <c r="BB34" s="633"/>
      <c r="BC34" s="633"/>
      <c r="BD34" s="163"/>
      <c r="BE34" s="632">
        <f>IF(BG34="","",MAX(C34:D43,U34:V43,AM34:AN43)+1)</f>
        <v>11</v>
      </c>
      <c r="BF34" s="632"/>
      <c r="BG34" s="633" t="str">
        <f>IF('各会計、関係団体の財政状況及び健全化判断比率'!B36="","",'各会計、関係団体の財政状況及び健全化判断比率'!B36)</f>
        <v>坂出港港湾整備事業特別会計</v>
      </c>
      <c r="BH34" s="633"/>
      <c r="BI34" s="633"/>
      <c r="BJ34" s="633"/>
      <c r="BK34" s="633"/>
      <c r="BL34" s="633"/>
      <c r="BM34" s="633"/>
      <c r="BN34" s="633"/>
      <c r="BO34" s="633"/>
      <c r="BP34" s="633"/>
      <c r="BQ34" s="633"/>
      <c r="BR34" s="633"/>
      <c r="BS34" s="633"/>
      <c r="BT34" s="633"/>
      <c r="BU34" s="633"/>
      <c r="BV34" s="163"/>
      <c r="BW34" s="632">
        <f>IF(BY34="","",MAX(C34:D43,U34:V43,AM34:AN43,BE34:BF43)+1)</f>
        <v>12</v>
      </c>
      <c r="BX34" s="632"/>
      <c r="BY34" s="633" t="str">
        <f>IF('各会計、関係団体の財政状況及び健全化判断比率'!B68="","",'各会計、関係団体の財政状況及び健全化判断比率'!B68)</f>
        <v>坂出、宇多津広域行政事務組合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本州四国総合開発（株）</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王越診療所特別会計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国民健康保険与島診療所特別会計</v>
      </c>
      <c r="X35" s="633"/>
      <c r="Y35" s="633"/>
      <c r="Z35" s="633"/>
      <c r="AA35" s="633"/>
      <c r="AB35" s="633"/>
      <c r="AC35" s="633"/>
      <c r="AD35" s="633"/>
      <c r="AE35" s="633"/>
      <c r="AF35" s="633"/>
      <c r="AG35" s="633"/>
      <c r="AH35" s="633"/>
      <c r="AI35" s="633"/>
      <c r="AJ35" s="633"/>
      <c r="AK35" s="633"/>
      <c r="AL35" s="163"/>
      <c r="AM35" s="632">
        <f t="shared" ref="AM35:AM43" si="0">IF(AO35="","",AM34+1)</f>
        <v>10</v>
      </c>
      <c r="AN35" s="632"/>
      <c r="AO35" s="633" t="str">
        <f>IF('各会計、関係団体の財政状況及び健全化判断比率'!B35="","",'各会計、関係団体の財政状況及び健全化判断比率'!B35)</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13</v>
      </c>
      <c r="BX35" s="632"/>
      <c r="BY35" s="633" t="str">
        <f>IF('各会計、関係団体の財政状況及び健全化判断比率'!B69="","",'各会計、関係団体の財政状況及び健全化判断比率'!B69)</f>
        <v>香川県後期高齢者医療広域連合（一般会計）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（公財）坂出市学校給食会</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介護保険特別会計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14</v>
      </c>
      <c r="BX36" s="632"/>
      <c r="BY36" s="633" t="str">
        <f>IF('各会計、関係団体の財政状況及び健全化判断比率'!B70="","",'各会計、関係団体の財政状況及び健全化判断比率'!B70)</f>
        <v>香川県後期高齢者医療広域連合（後期高齢者医療事業）</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6</v>
      </c>
      <c r="V37" s="632"/>
      <c r="W37" s="633" t="str">
        <f>IF('各会計、関係団体の財政状況及び健全化判断比率'!B31="","",'各会計、関係団体の財政状況及び健全化判断比率'!B31)</f>
        <v>介護保険介護予防支援事業特別会計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15</v>
      </c>
      <c r="BX37" s="632"/>
      <c r="BY37" s="633" t="str">
        <f>IF('各会計、関係団体の財政状況及び健全化判断比率'!B71="","",'各会計、関係団体の財政状況及び健全化判断比率'!B71)</f>
        <v>香川県広域水道企業団（水道事業会計）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7</v>
      </c>
      <c r="V38" s="632"/>
      <c r="W38" s="633" t="str">
        <f>IF('各会計、関係団体の財政状況及び健全化判断比率'!B32="","",'各会計、関係団体の財政状況及び健全化判断比率'!B32)</f>
        <v>坂出駅北口地下駐車場事業特別会計</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16</v>
      </c>
      <c r="BX38" s="632"/>
      <c r="BY38" s="633" t="str">
        <f>IF('各会計、関係団体の財政状況及び健全化判断比率'!B72="","",'各会計、関係団体の財政状況及び健全化判断比率'!B72)</f>
        <v>香川県広域水道企業団（工業用水道事業会計）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f t="shared" si="4"/>
        <v>8</v>
      </c>
      <c r="V39" s="632"/>
      <c r="W39" s="633" t="str">
        <f>IF('各会計、関係団体の財政状況及び健全化判断比率'!B33="","",'各会計、関係団体の財政状況及び健全化判断比率'!B33)</f>
        <v>後期高齢者医療特別会計</v>
      </c>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KbnPMOOP8VlG1dgtQpi2Tpnp4yNud+y9ihkHQ8ILhUlE4Ufcu0Z+lRLE4NSkKZSAiUhRegtRvIXAEZx2x+dKhA==" saltValue="JVqdEnYekdMFaLW4/92UF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9830317</v>
      </c>
      <c r="S5" s="648"/>
      <c r="T5" s="648"/>
      <c r="U5" s="648"/>
      <c r="V5" s="648"/>
      <c r="W5" s="648"/>
      <c r="X5" s="648"/>
      <c r="Y5" s="649"/>
      <c r="Z5" s="650">
        <v>36.9</v>
      </c>
      <c r="AA5" s="650"/>
      <c r="AB5" s="650"/>
      <c r="AC5" s="650"/>
      <c r="AD5" s="651">
        <v>9830317</v>
      </c>
      <c r="AE5" s="651"/>
      <c r="AF5" s="651"/>
      <c r="AG5" s="651"/>
      <c r="AH5" s="651"/>
      <c r="AI5" s="651"/>
      <c r="AJ5" s="651"/>
      <c r="AK5" s="651"/>
      <c r="AL5" s="652">
        <v>66.2</v>
      </c>
      <c r="AM5" s="653"/>
      <c r="AN5" s="653"/>
      <c r="AO5" s="654"/>
      <c r="AP5" s="644" t="s">
        <v>216</v>
      </c>
      <c r="AQ5" s="645"/>
      <c r="AR5" s="645"/>
      <c r="AS5" s="645"/>
      <c r="AT5" s="645"/>
      <c r="AU5" s="645"/>
      <c r="AV5" s="645"/>
      <c r="AW5" s="645"/>
      <c r="AX5" s="645"/>
      <c r="AY5" s="645"/>
      <c r="AZ5" s="645"/>
      <c r="BA5" s="645"/>
      <c r="BB5" s="645"/>
      <c r="BC5" s="645"/>
      <c r="BD5" s="645"/>
      <c r="BE5" s="645"/>
      <c r="BF5" s="646"/>
      <c r="BG5" s="658">
        <v>9830317</v>
      </c>
      <c r="BH5" s="659"/>
      <c r="BI5" s="659"/>
      <c r="BJ5" s="659"/>
      <c r="BK5" s="659"/>
      <c r="BL5" s="659"/>
      <c r="BM5" s="659"/>
      <c r="BN5" s="660"/>
      <c r="BO5" s="661">
        <v>100</v>
      </c>
      <c r="BP5" s="661"/>
      <c r="BQ5" s="661"/>
      <c r="BR5" s="661"/>
      <c r="BS5" s="662">
        <v>205597</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157337</v>
      </c>
      <c r="S6" s="659"/>
      <c r="T6" s="659"/>
      <c r="U6" s="659"/>
      <c r="V6" s="659"/>
      <c r="W6" s="659"/>
      <c r="X6" s="659"/>
      <c r="Y6" s="660"/>
      <c r="Z6" s="661">
        <v>0.6</v>
      </c>
      <c r="AA6" s="661"/>
      <c r="AB6" s="661"/>
      <c r="AC6" s="661"/>
      <c r="AD6" s="662">
        <v>157337</v>
      </c>
      <c r="AE6" s="662"/>
      <c r="AF6" s="662"/>
      <c r="AG6" s="662"/>
      <c r="AH6" s="662"/>
      <c r="AI6" s="662"/>
      <c r="AJ6" s="662"/>
      <c r="AK6" s="662"/>
      <c r="AL6" s="663">
        <v>1.1000000000000001</v>
      </c>
      <c r="AM6" s="664"/>
      <c r="AN6" s="664"/>
      <c r="AO6" s="665"/>
      <c r="AP6" s="655" t="s">
        <v>221</v>
      </c>
      <c r="AQ6" s="656"/>
      <c r="AR6" s="656"/>
      <c r="AS6" s="656"/>
      <c r="AT6" s="656"/>
      <c r="AU6" s="656"/>
      <c r="AV6" s="656"/>
      <c r="AW6" s="656"/>
      <c r="AX6" s="656"/>
      <c r="AY6" s="656"/>
      <c r="AZ6" s="656"/>
      <c r="BA6" s="656"/>
      <c r="BB6" s="656"/>
      <c r="BC6" s="656"/>
      <c r="BD6" s="656"/>
      <c r="BE6" s="656"/>
      <c r="BF6" s="657"/>
      <c r="BG6" s="658">
        <v>9830317</v>
      </c>
      <c r="BH6" s="659"/>
      <c r="BI6" s="659"/>
      <c r="BJ6" s="659"/>
      <c r="BK6" s="659"/>
      <c r="BL6" s="659"/>
      <c r="BM6" s="659"/>
      <c r="BN6" s="660"/>
      <c r="BO6" s="661">
        <v>100</v>
      </c>
      <c r="BP6" s="661"/>
      <c r="BQ6" s="661"/>
      <c r="BR6" s="661"/>
      <c r="BS6" s="662">
        <v>205597</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223630</v>
      </c>
      <c r="CS6" s="659"/>
      <c r="CT6" s="659"/>
      <c r="CU6" s="659"/>
      <c r="CV6" s="659"/>
      <c r="CW6" s="659"/>
      <c r="CX6" s="659"/>
      <c r="CY6" s="660"/>
      <c r="CZ6" s="652">
        <v>0.8</v>
      </c>
      <c r="DA6" s="653"/>
      <c r="DB6" s="653"/>
      <c r="DC6" s="669"/>
      <c r="DD6" s="667" t="s">
        <v>121</v>
      </c>
      <c r="DE6" s="659"/>
      <c r="DF6" s="659"/>
      <c r="DG6" s="659"/>
      <c r="DH6" s="659"/>
      <c r="DI6" s="659"/>
      <c r="DJ6" s="659"/>
      <c r="DK6" s="659"/>
      <c r="DL6" s="659"/>
      <c r="DM6" s="659"/>
      <c r="DN6" s="659"/>
      <c r="DO6" s="659"/>
      <c r="DP6" s="660"/>
      <c r="DQ6" s="667">
        <v>223630</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5931</v>
      </c>
      <c r="S7" s="659"/>
      <c r="T7" s="659"/>
      <c r="U7" s="659"/>
      <c r="V7" s="659"/>
      <c r="W7" s="659"/>
      <c r="X7" s="659"/>
      <c r="Y7" s="660"/>
      <c r="Z7" s="661">
        <v>0</v>
      </c>
      <c r="AA7" s="661"/>
      <c r="AB7" s="661"/>
      <c r="AC7" s="661"/>
      <c r="AD7" s="662">
        <v>5931</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3254876</v>
      </c>
      <c r="BH7" s="659"/>
      <c r="BI7" s="659"/>
      <c r="BJ7" s="659"/>
      <c r="BK7" s="659"/>
      <c r="BL7" s="659"/>
      <c r="BM7" s="659"/>
      <c r="BN7" s="660"/>
      <c r="BO7" s="661">
        <v>33.1</v>
      </c>
      <c r="BP7" s="661"/>
      <c r="BQ7" s="661"/>
      <c r="BR7" s="661"/>
      <c r="BS7" s="662">
        <v>205597</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3908922</v>
      </c>
      <c r="CS7" s="659"/>
      <c r="CT7" s="659"/>
      <c r="CU7" s="659"/>
      <c r="CV7" s="659"/>
      <c r="CW7" s="659"/>
      <c r="CX7" s="659"/>
      <c r="CY7" s="660"/>
      <c r="CZ7" s="661">
        <v>14.8</v>
      </c>
      <c r="DA7" s="661"/>
      <c r="DB7" s="661"/>
      <c r="DC7" s="661"/>
      <c r="DD7" s="667">
        <v>94560</v>
      </c>
      <c r="DE7" s="659"/>
      <c r="DF7" s="659"/>
      <c r="DG7" s="659"/>
      <c r="DH7" s="659"/>
      <c r="DI7" s="659"/>
      <c r="DJ7" s="659"/>
      <c r="DK7" s="659"/>
      <c r="DL7" s="659"/>
      <c r="DM7" s="659"/>
      <c r="DN7" s="659"/>
      <c r="DO7" s="659"/>
      <c r="DP7" s="660"/>
      <c r="DQ7" s="667">
        <v>2798024</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78560</v>
      </c>
      <c r="S8" s="659"/>
      <c r="T8" s="659"/>
      <c r="U8" s="659"/>
      <c r="V8" s="659"/>
      <c r="W8" s="659"/>
      <c r="X8" s="659"/>
      <c r="Y8" s="660"/>
      <c r="Z8" s="661">
        <v>0.3</v>
      </c>
      <c r="AA8" s="661"/>
      <c r="AB8" s="661"/>
      <c r="AC8" s="661"/>
      <c r="AD8" s="662">
        <v>78560</v>
      </c>
      <c r="AE8" s="662"/>
      <c r="AF8" s="662"/>
      <c r="AG8" s="662"/>
      <c r="AH8" s="662"/>
      <c r="AI8" s="662"/>
      <c r="AJ8" s="662"/>
      <c r="AK8" s="662"/>
      <c r="AL8" s="663">
        <v>0.5</v>
      </c>
      <c r="AM8" s="664"/>
      <c r="AN8" s="664"/>
      <c r="AO8" s="665"/>
      <c r="AP8" s="655" t="s">
        <v>227</v>
      </c>
      <c r="AQ8" s="656"/>
      <c r="AR8" s="656"/>
      <c r="AS8" s="656"/>
      <c r="AT8" s="656"/>
      <c r="AU8" s="656"/>
      <c r="AV8" s="656"/>
      <c r="AW8" s="656"/>
      <c r="AX8" s="656"/>
      <c r="AY8" s="656"/>
      <c r="AZ8" s="656"/>
      <c r="BA8" s="656"/>
      <c r="BB8" s="656"/>
      <c r="BC8" s="656"/>
      <c r="BD8" s="656"/>
      <c r="BE8" s="656"/>
      <c r="BF8" s="657"/>
      <c r="BG8" s="658">
        <v>80533</v>
      </c>
      <c r="BH8" s="659"/>
      <c r="BI8" s="659"/>
      <c r="BJ8" s="659"/>
      <c r="BK8" s="659"/>
      <c r="BL8" s="659"/>
      <c r="BM8" s="659"/>
      <c r="BN8" s="660"/>
      <c r="BO8" s="661">
        <v>0.8</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10133603</v>
      </c>
      <c r="CS8" s="659"/>
      <c r="CT8" s="659"/>
      <c r="CU8" s="659"/>
      <c r="CV8" s="659"/>
      <c r="CW8" s="659"/>
      <c r="CX8" s="659"/>
      <c r="CY8" s="660"/>
      <c r="CZ8" s="661">
        <v>38.299999999999997</v>
      </c>
      <c r="DA8" s="661"/>
      <c r="DB8" s="661"/>
      <c r="DC8" s="661"/>
      <c r="DD8" s="667">
        <v>227639</v>
      </c>
      <c r="DE8" s="659"/>
      <c r="DF8" s="659"/>
      <c r="DG8" s="659"/>
      <c r="DH8" s="659"/>
      <c r="DI8" s="659"/>
      <c r="DJ8" s="659"/>
      <c r="DK8" s="659"/>
      <c r="DL8" s="659"/>
      <c r="DM8" s="659"/>
      <c r="DN8" s="659"/>
      <c r="DO8" s="659"/>
      <c r="DP8" s="660"/>
      <c r="DQ8" s="667">
        <v>5619785</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102317</v>
      </c>
      <c r="S9" s="659"/>
      <c r="T9" s="659"/>
      <c r="U9" s="659"/>
      <c r="V9" s="659"/>
      <c r="W9" s="659"/>
      <c r="X9" s="659"/>
      <c r="Y9" s="660"/>
      <c r="Z9" s="661">
        <v>0.4</v>
      </c>
      <c r="AA9" s="661"/>
      <c r="AB9" s="661"/>
      <c r="AC9" s="661"/>
      <c r="AD9" s="662">
        <v>102317</v>
      </c>
      <c r="AE9" s="662"/>
      <c r="AF9" s="662"/>
      <c r="AG9" s="662"/>
      <c r="AH9" s="662"/>
      <c r="AI9" s="662"/>
      <c r="AJ9" s="662"/>
      <c r="AK9" s="662"/>
      <c r="AL9" s="663">
        <v>0.7</v>
      </c>
      <c r="AM9" s="664"/>
      <c r="AN9" s="664"/>
      <c r="AO9" s="665"/>
      <c r="AP9" s="655" t="s">
        <v>230</v>
      </c>
      <c r="AQ9" s="656"/>
      <c r="AR9" s="656"/>
      <c r="AS9" s="656"/>
      <c r="AT9" s="656"/>
      <c r="AU9" s="656"/>
      <c r="AV9" s="656"/>
      <c r="AW9" s="656"/>
      <c r="AX9" s="656"/>
      <c r="AY9" s="656"/>
      <c r="AZ9" s="656"/>
      <c r="BA9" s="656"/>
      <c r="BB9" s="656"/>
      <c r="BC9" s="656"/>
      <c r="BD9" s="656"/>
      <c r="BE9" s="656"/>
      <c r="BF9" s="657"/>
      <c r="BG9" s="658">
        <v>2344729</v>
      </c>
      <c r="BH9" s="659"/>
      <c r="BI9" s="659"/>
      <c r="BJ9" s="659"/>
      <c r="BK9" s="659"/>
      <c r="BL9" s="659"/>
      <c r="BM9" s="659"/>
      <c r="BN9" s="660"/>
      <c r="BO9" s="661">
        <v>23.9</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2735112</v>
      </c>
      <c r="CS9" s="659"/>
      <c r="CT9" s="659"/>
      <c r="CU9" s="659"/>
      <c r="CV9" s="659"/>
      <c r="CW9" s="659"/>
      <c r="CX9" s="659"/>
      <c r="CY9" s="660"/>
      <c r="CZ9" s="661">
        <v>10.3</v>
      </c>
      <c r="DA9" s="661"/>
      <c r="DB9" s="661"/>
      <c r="DC9" s="661"/>
      <c r="DD9" s="667">
        <v>276711</v>
      </c>
      <c r="DE9" s="659"/>
      <c r="DF9" s="659"/>
      <c r="DG9" s="659"/>
      <c r="DH9" s="659"/>
      <c r="DI9" s="659"/>
      <c r="DJ9" s="659"/>
      <c r="DK9" s="659"/>
      <c r="DL9" s="659"/>
      <c r="DM9" s="659"/>
      <c r="DN9" s="659"/>
      <c r="DO9" s="659"/>
      <c r="DP9" s="660"/>
      <c r="DQ9" s="667">
        <v>1978789</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264297</v>
      </c>
      <c r="BH10" s="659"/>
      <c r="BI10" s="659"/>
      <c r="BJ10" s="659"/>
      <c r="BK10" s="659"/>
      <c r="BL10" s="659"/>
      <c r="BM10" s="659"/>
      <c r="BN10" s="660"/>
      <c r="BO10" s="661">
        <v>2.7</v>
      </c>
      <c r="BP10" s="661"/>
      <c r="BQ10" s="661"/>
      <c r="BR10" s="661"/>
      <c r="BS10" s="662">
        <v>44099</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121</v>
      </c>
      <c r="CS10" s="659"/>
      <c r="CT10" s="659"/>
      <c r="CU10" s="659"/>
      <c r="CV10" s="659"/>
      <c r="CW10" s="659"/>
      <c r="CX10" s="659"/>
      <c r="CY10" s="660"/>
      <c r="CZ10" s="661" t="s">
        <v>121</v>
      </c>
      <c r="DA10" s="661"/>
      <c r="DB10" s="661"/>
      <c r="DC10" s="661"/>
      <c r="DD10" s="667" t="s">
        <v>121</v>
      </c>
      <c r="DE10" s="659"/>
      <c r="DF10" s="659"/>
      <c r="DG10" s="659"/>
      <c r="DH10" s="659"/>
      <c r="DI10" s="659"/>
      <c r="DJ10" s="659"/>
      <c r="DK10" s="659"/>
      <c r="DL10" s="659"/>
      <c r="DM10" s="659"/>
      <c r="DN10" s="659"/>
      <c r="DO10" s="659"/>
      <c r="DP10" s="660"/>
      <c r="DQ10" s="667" t="s">
        <v>121</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1419816</v>
      </c>
      <c r="S11" s="659"/>
      <c r="T11" s="659"/>
      <c r="U11" s="659"/>
      <c r="V11" s="659"/>
      <c r="W11" s="659"/>
      <c r="X11" s="659"/>
      <c r="Y11" s="660"/>
      <c r="Z11" s="663">
        <v>5.3</v>
      </c>
      <c r="AA11" s="664"/>
      <c r="AB11" s="664"/>
      <c r="AC11" s="670"/>
      <c r="AD11" s="667">
        <v>1419816</v>
      </c>
      <c r="AE11" s="659"/>
      <c r="AF11" s="659"/>
      <c r="AG11" s="659"/>
      <c r="AH11" s="659"/>
      <c r="AI11" s="659"/>
      <c r="AJ11" s="659"/>
      <c r="AK11" s="660"/>
      <c r="AL11" s="663">
        <v>9.6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565317</v>
      </c>
      <c r="BH11" s="659"/>
      <c r="BI11" s="659"/>
      <c r="BJ11" s="659"/>
      <c r="BK11" s="659"/>
      <c r="BL11" s="659"/>
      <c r="BM11" s="659"/>
      <c r="BN11" s="660"/>
      <c r="BO11" s="661">
        <v>5.8</v>
      </c>
      <c r="BP11" s="661"/>
      <c r="BQ11" s="661"/>
      <c r="BR11" s="661"/>
      <c r="BS11" s="662">
        <v>161498</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490615</v>
      </c>
      <c r="CS11" s="659"/>
      <c r="CT11" s="659"/>
      <c r="CU11" s="659"/>
      <c r="CV11" s="659"/>
      <c r="CW11" s="659"/>
      <c r="CX11" s="659"/>
      <c r="CY11" s="660"/>
      <c r="CZ11" s="661">
        <v>1.9</v>
      </c>
      <c r="DA11" s="661"/>
      <c r="DB11" s="661"/>
      <c r="DC11" s="661"/>
      <c r="DD11" s="667">
        <v>227199</v>
      </c>
      <c r="DE11" s="659"/>
      <c r="DF11" s="659"/>
      <c r="DG11" s="659"/>
      <c r="DH11" s="659"/>
      <c r="DI11" s="659"/>
      <c r="DJ11" s="659"/>
      <c r="DK11" s="659"/>
      <c r="DL11" s="659"/>
      <c r="DM11" s="659"/>
      <c r="DN11" s="659"/>
      <c r="DO11" s="659"/>
      <c r="DP11" s="660"/>
      <c r="DQ11" s="667">
        <v>269967</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25472</v>
      </c>
      <c r="S12" s="659"/>
      <c r="T12" s="659"/>
      <c r="U12" s="659"/>
      <c r="V12" s="659"/>
      <c r="W12" s="659"/>
      <c r="X12" s="659"/>
      <c r="Y12" s="660"/>
      <c r="Z12" s="661">
        <v>0.1</v>
      </c>
      <c r="AA12" s="661"/>
      <c r="AB12" s="661"/>
      <c r="AC12" s="661"/>
      <c r="AD12" s="662">
        <v>25472</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5950689</v>
      </c>
      <c r="BH12" s="659"/>
      <c r="BI12" s="659"/>
      <c r="BJ12" s="659"/>
      <c r="BK12" s="659"/>
      <c r="BL12" s="659"/>
      <c r="BM12" s="659"/>
      <c r="BN12" s="660"/>
      <c r="BO12" s="661">
        <v>60.5</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549726</v>
      </c>
      <c r="CS12" s="659"/>
      <c r="CT12" s="659"/>
      <c r="CU12" s="659"/>
      <c r="CV12" s="659"/>
      <c r="CW12" s="659"/>
      <c r="CX12" s="659"/>
      <c r="CY12" s="660"/>
      <c r="CZ12" s="661">
        <v>2.1</v>
      </c>
      <c r="DA12" s="661"/>
      <c r="DB12" s="661"/>
      <c r="DC12" s="661"/>
      <c r="DD12" s="667">
        <v>8837</v>
      </c>
      <c r="DE12" s="659"/>
      <c r="DF12" s="659"/>
      <c r="DG12" s="659"/>
      <c r="DH12" s="659"/>
      <c r="DI12" s="659"/>
      <c r="DJ12" s="659"/>
      <c r="DK12" s="659"/>
      <c r="DL12" s="659"/>
      <c r="DM12" s="659"/>
      <c r="DN12" s="659"/>
      <c r="DO12" s="659"/>
      <c r="DP12" s="660"/>
      <c r="DQ12" s="667">
        <v>280639</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5938330</v>
      </c>
      <c r="BH13" s="659"/>
      <c r="BI13" s="659"/>
      <c r="BJ13" s="659"/>
      <c r="BK13" s="659"/>
      <c r="BL13" s="659"/>
      <c r="BM13" s="659"/>
      <c r="BN13" s="660"/>
      <c r="BO13" s="661">
        <v>60.4</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2903251</v>
      </c>
      <c r="CS13" s="659"/>
      <c r="CT13" s="659"/>
      <c r="CU13" s="659"/>
      <c r="CV13" s="659"/>
      <c r="CW13" s="659"/>
      <c r="CX13" s="659"/>
      <c r="CY13" s="660"/>
      <c r="CZ13" s="661">
        <v>11</v>
      </c>
      <c r="DA13" s="661"/>
      <c r="DB13" s="661"/>
      <c r="DC13" s="661"/>
      <c r="DD13" s="667">
        <v>1606789</v>
      </c>
      <c r="DE13" s="659"/>
      <c r="DF13" s="659"/>
      <c r="DG13" s="659"/>
      <c r="DH13" s="659"/>
      <c r="DI13" s="659"/>
      <c r="DJ13" s="659"/>
      <c r="DK13" s="659"/>
      <c r="DL13" s="659"/>
      <c r="DM13" s="659"/>
      <c r="DN13" s="659"/>
      <c r="DO13" s="659"/>
      <c r="DP13" s="660"/>
      <c r="DQ13" s="667">
        <v>1375438</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208734</v>
      </c>
      <c r="BH14" s="659"/>
      <c r="BI14" s="659"/>
      <c r="BJ14" s="659"/>
      <c r="BK14" s="659"/>
      <c r="BL14" s="659"/>
      <c r="BM14" s="659"/>
      <c r="BN14" s="660"/>
      <c r="BO14" s="661">
        <v>2.1</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892378</v>
      </c>
      <c r="CS14" s="659"/>
      <c r="CT14" s="659"/>
      <c r="CU14" s="659"/>
      <c r="CV14" s="659"/>
      <c r="CW14" s="659"/>
      <c r="CX14" s="659"/>
      <c r="CY14" s="660"/>
      <c r="CZ14" s="661">
        <v>3.4</v>
      </c>
      <c r="DA14" s="661"/>
      <c r="DB14" s="661"/>
      <c r="DC14" s="661"/>
      <c r="DD14" s="667">
        <v>45602</v>
      </c>
      <c r="DE14" s="659"/>
      <c r="DF14" s="659"/>
      <c r="DG14" s="659"/>
      <c r="DH14" s="659"/>
      <c r="DI14" s="659"/>
      <c r="DJ14" s="659"/>
      <c r="DK14" s="659"/>
      <c r="DL14" s="659"/>
      <c r="DM14" s="659"/>
      <c r="DN14" s="659"/>
      <c r="DO14" s="659"/>
      <c r="DP14" s="660"/>
      <c r="DQ14" s="667">
        <v>667348</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21554</v>
      </c>
      <c r="S15" s="659"/>
      <c r="T15" s="659"/>
      <c r="U15" s="659"/>
      <c r="V15" s="659"/>
      <c r="W15" s="659"/>
      <c r="X15" s="659"/>
      <c r="Y15" s="660"/>
      <c r="Z15" s="661">
        <v>0.1</v>
      </c>
      <c r="AA15" s="661"/>
      <c r="AB15" s="661"/>
      <c r="AC15" s="661"/>
      <c r="AD15" s="662">
        <v>21554</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416018</v>
      </c>
      <c r="BH15" s="659"/>
      <c r="BI15" s="659"/>
      <c r="BJ15" s="659"/>
      <c r="BK15" s="659"/>
      <c r="BL15" s="659"/>
      <c r="BM15" s="659"/>
      <c r="BN15" s="660"/>
      <c r="BO15" s="661">
        <v>4.2</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2466239</v>
      </c>
      <c r="CS15" s="659"/>
      <c r="CT15" s="659"/>
      <c r="CU15" s="659"/>
      <c r="CV15" s="659"/>
      <c r="CW15" s="659"/>
      <c r="CX15" s="659"/>
      <c r="CY15" s="660"/>
      <c r="CZ15" s="661">
        <v>9.3000000000000007</v>
      </c>
      <c r="DA15" s="661"/>
      <c r="DB15" s="661"/>
      <c r="DC15" s="661"/>
      <c r="DD15" s="667">
        <v>346641</v>
      </c>
      <c r="DE15" s="659"/>
      <c r="DF15" s="659"/>
      <c r="DG15" s="659"/>
      <c r="DH15" s="659"/>
      <c r="DI15" s="659"/>
      <c r="DJ15" s="659"/>
      <c r="DK15" s="659"/>
      <c r="DL15" s="659"/>
      <c r="DM15" s="659"/>
      <c r="DN15" s="659"/>
      <c r="DO15" s="659"/>
      <c r="DP15" s="660"/>
      <c r="DQ15" s="667">
        <v>1856682</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167523</v>
      </c>
      <c r="S16" s="659"/>
      <c r="T16" s="659"/>
      <c r="U16" s="659"/>
      <c r="V16" s="659"/>
      <c r="W16" s="659"/>
      <c r="X16" s="659"/>
      <c r="Y16" s="660"/>
      <c r="Z16" s="661">
        <v>0.6</v>
      </c>
      <c r="AA16" s="661"/>
      <c r="AB16" s="661"/>
      <c r="AC16" s="661"/>
      <c r="AD16" s="662">
        <v>167523</v>
      </c>
      <c r="AE16" s="662"/>
      <c r="AF16" s="662"/>
      <c r="AG16" s="662"/>
      <c r="AH16" s="662"/>
      <c r="AI16" s="662"/>
      <c r="AJ16" s="662"/>
      <c r="AK16" s="662"/>
      <c r="AL16" s="663">
        <v>1.1000000000000001</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121</v>
      </c>
      <c r="CS16" s="659"/>
      <c r="CT16" s="659"/>
      <c r="CU16" s="659"/>
      <c r="CV16" s="659"/>
      <c r="CW16" s="659"/>
      <c r="CX16" s="659"/>
      <c r="CY16" s="660"/>
      <c r="CZ16" s="661" t="s">
        <v>121</v>
      </c>
      <c r="DA16" s="661"/>
      <c r="DB16" s="661"/>
      <c r="DC16" s="661"/>
      <c r="DD16" s="667" t="s">
        <v>121</v>
      </c>
      <c r="DE16" s="659"/>
      <c r="DF16" s="659"/>
      <c r="DG16" s="659"/>
      <c r="DH16" s="659"/>
      <c r="DI16" s="659"/>
      <c r="DJ16" s="659"/>
      <c r="DK16" s="659"/>
      <c r="DL16" s="659"/>
      <c r="DM16" s="659"/>
      <c r="DN16" s="659"/>
      <c r="DO16" s="659"/>
      <c r="DP16" s="660"/>
      <c r="DQ16" s="667" t="s">
        <v>121</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284348</v>
      </c>
      <c r="S17" s="659"/>
      <c r="T17" s="659"/>
      <c r="U17" s="659"/>
      <c r="V17" s="659"/>
      <c r="W17" s="659"/>
      <c r="X17" s="659"/>
      <c r="Y17" s="660"/>
      <c r="Z17" s="661">
        <v>1.1000000000000001</v>
      </c>
      <c r="AA17" s="661"/>
      <c r="AB17" s="661"/>
      <c r="AC17" s="661"/>
      <c r="AD17" s="662">
        <v>284348</v>
      </c>
      <c r="AE17" s="662"/>
      <c r="AF17" s="662"/>
      <c r="AG17" s="662"/>
      <c r="AH17" s="662"/>
      <c r="AI17" s="662"/>
      <c r="AJ17" s="662"/>
      <c r="AK17" s="662"/>
      <c r="AL17" s="663">
        <v>1.9</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2150123</v>
      </c>
      <c r="CS17" s="659"/>
      <c r="CT17" s="659"/>
      <c r="CU17" s="659"/>
      <c r="CV17" s="659"/>
      <c r="CW17" s="659"/>
      <c r="CX17" s="659"/>
      <c r="CY17" s="660"/>
      <c r="CZ17" s="661">
        <v>8.1</v>
      </c>
      <c r="DA17" s="661"/>
      <c r="DB17" s="661"/>
      <c r="DC17" s="661"/>
      <c r="DD17" s="667" t="s">
        <v>121</v>
      </c>
      <c r="DE17" s="659"/>
      <c r="DF17" s="659"/>
      <c r="DG17" s="659"/>
      <c r="DH17" s="659"/>
      <c r="DI17" s="659"/>
      <c r="DJ17" s="659"/>
      <c r="DK17" s="659"/>
      <c r="DL17" s="659"/>
      <c r="DM17" s="659"/>
      <c r="DN17" s="659"/>
      <c r="DO17" s="659"/>
      <c r="DP17" s="660"/>
      <c r="DQ17" s="667">
        <v>2150123</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41820</v>
      </c>
      <c r="S18" s="659"/>
      <c r="T18" s="659"/>
      <c r="U18" s="659"/>
      <c r="V18" s="659"/>
      <c r="W18" s="659"/>
      <c r="X18" s="659"/>
      <c r="Y18" s="660"/>
      <c r="Z18" s="661">
        <v>0.2</v>
      </c>
      <c r="AA18" s="661"/>
      <c r="AB18" s="661"/>
      <c r="AC18" s="661"/>
      <c r="AD18" s="662">
        <v>41820</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213120</v>
      </c>
      <c r="S19" s="659"/>
      <c r="T19" s="659"/>
      <c r="U19" s="659"/>
      <c r="V19" s="659"/>
      <c r="W19" s="659"/>
      <c r="X19" s="659"/>
      <c r="Y19" s="660"/>
      <c r="Z19" s="661">
        <v>0.8</v>
      </c>
      <c r="AA19" s="661"/>
      <c r="AB19" s="661"/>
      <c r="AC19" s="661"/>
      <c r="AD19" s="662">
        <v>213120</v>
      </c>
      <c r="AE19" s="662"/>
      <c r="AF19" s="662"/>
      <c r="AG19" s="662"/>
      <c r="AH19" s="662"/>
      <c r="AI19" s="662"/>
      <c r="AJ19" s="662"/>
      <c r="AK19" s="662"/>
      <c r="AL19" s="663">
        <v>1.4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121</v>
      </c>
      <c r="BH19" s="659"/>
      <c r="BI19" s="659"/>
      <c r="BJ19" s="659"/>
      <c r="BK19" s="659"/>
      <c r="BL19" s="659"/>
      <c r="BM19" s="659"/>
      <c r="BN19" s="660"/>
      <c r="BO19" s="661" t="s">
        <v>121</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29408</v>
      </c>
      <c r="S20" s="659"/>
      <c r="T20" s="659"/>
      <c r="U20" s="659"/>
      <c r="V20" s="659"/>
      <c r="W20" s="659"/>
      <c r="X20" s="659"/>
      <c r="Y20" s="660"/>
      <c r="Z20" s="661">
        <v>0.1</v>
      </c>
      <c r="AA20" s="661"/>
      <c r="AB20" s="661"/>
      <c r="AC20" s="661"/>
      <c r="AD20" s="662">
        <v>29408</v>
      </c>
      <c r="AE20" s="662"/>
      <c r="AF20" s="662"/>
      <c r="AG20" s="662"/>
      <c r="AH20" s="662"/>
      <c r="AI20" s="662"/>
      <c r="AJ20" s="662"/>
      <c r="AK20" s="662"/>
      <c r="AL20" s="663">
        <v>0.2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121</v>
      </c>
      <c r="BH20" s="659"/>
      <c r="BI20" s="659"/>
      <c r="BJ20" s="659"/>
      <c r="BK20" s="659"/>
      <c r="BL20" s="659"/>
      <c r="BM20" s="659"/>
      <c r="BN20" s="660"/>
      <c r="BO20" s="661" t="s">
        <v>121</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26453599</v>
      </c>
      <c r="CS20" s="659"/>
      <c r="CT20" s="659"/>
      <c r="CU20" s="659"/>
      <c r="CV20" s="659"/>
      <c r="CW20" s="659"/>
      <c r="CX20" s="659"/>
      <c r="CY20" s="660"/>
      <c r="CZ20" s="661">
        <v>100</v>
      </c>
      <c r="DA20" s="661"/>
      <c r="DB20" s="661"/>
      <c r="DC20" s="661"/>
      <c r="DD20" s="667">
        <v>2833978</v>
      </c>
      <c r="DE20" s="659"/>
      <c r="DF20" s="659"/>
      <c r="DG20" s="659"/>
      <c r="DH20" s="659"/>
      <c r="DI20" s="659"/>
      <c r="DJ20" s="659"/>
      <c r="DK20" s="659"/>
      <c r="DL20" s="659"/>
      <c r="DM20" s="659"/>
      <c r="DN20" s="659"/>
      <c r="DO20" s="659"/>
      <c r="DP20" s="660"/>
      <c r="DQ20" s="667">
        <v>17220425</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3706787</v>
      </c>
      <c r="S21" s="659"/>
      <c r="T21" s="659"/>
      <c r="U21" s="659"/>
      <c r="V21" s="659"/>
      <c r="W21" s="659"/>
      <c r="X21" s="659"/>
      <c r="Y21" s="660"/>
      <c r="Z21" s="661">
        <v>13.9</v>
      </c>
      <c r="AA21" s="661"/>
      <c r="AB21" s="661"/>
      <c r="AC21" s="661"/>
      <c r="AD21" s="662">
        <v>2706850</v>
      </c>
      <c r="AE21" s="662"/>
      <c r="AF21" s="662"/>
      <c r="AG21" s="662"/>
      <c r="AH21" s="662"/>
      <c r="AI21" s="662"/>
      <c r="AJ21" s="662"/>
      <c r="AK21" s="662"/>
      <c r="AL21" s="663">
        <v>18.2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121</v>
      </c>
      <c r="BH21" s="659"/>
      <c r="BI21" s="659"/>
      <c r="BJ21" s="659"/>
      <c r="BK21" s="659"/>
      <c r="BL21" s="659"/>
      <c r="BM21" s="659"/>
      <c r="BN21" s="660"/>
      <c r="BO21" s="661" t="s">
        <v>121</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2706850</v>
      </c>
      <c r="S22" s="659"/>
      <c r="T22" s="659"/>
      <c r="U22" s="659"/>
      <c r="V22" s="659"/>
      <c r="W22" s="659"/>
      <c r="X22" s="659"/>
      <c r="Y22" s="660"/>
      <c r="Z22" s="661">
        <v>10.199999999999999</v>
      </c>
      <c r="AA22" s="661"/>
      <c r="AB22" s="661"/>
      <c r="AC22" s="661"/>
      <c r="AD22" s="662">
        <v>2706850</v>
      </c>
      <c r="AE22" s="662"/>
      <c r="AF22" s="662"/>
      <c r="AG22" s="662"/>
      <c r="AH22" s="662"/>
      <c r="AI22" s="662"/>
      <c r="AJ22" s="662"/>
      <c r="AK22" s="662"/>
      <c r="AL22" s="663">
        <v>18.2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999937</v>
      </c>
      <c r="S23" s="659"/>
      <c r="T23" s="659"/>
      <c r="U23" s="659"/>
      <c r="V23" s="659"/>
      <c r="W23" s="659"/>
      <c r="X23" s="659"/>
      <c r="Y23" s="660"/>
      <c r="Z23" s="661">
        <v>3.8</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13562528</v>
      </c>
      <c r="CS24" s="648"/>
      <c r="CT24" s="648"/>
      <c r="CU24" s="648"/>
      <c r="CV24" s="648"/>
      <c r="CW24" s="648"/>
      <c r="CX24" s="648"/>
      <c r="CY24" s="649"/>
      <c r="CZ24" s="652">
        <v>51.3</v>
      </c>
      <c r="DA24" s="653"/>
      <c r="DB24" s="653"/>
      <c r="DC24" s="669"/>
      <c r="DD24" s="688">
        <v>9385827</v>
      </c>
      <c r="DE24" s="648"/>
      <c r="DF24" s="648"/>
      <c r="DG24" s="648"/>
      <c r="DH24" s="648"/>
      <c r="DI24" s="648"/>
      <c r="DJ24" s="648"/>
      <c r="DK24" s="649"/>
      <c r="DL24" s="688">
        <v>8280687</v>
      </c>
      <c r="DM24" s="648"/>
      <c r="DN24" s="648"/>
      <c r="DO24" s="648"/>
      <c r="DP24" s="648"/>
      <c r="DQ24" s="648"/>
      <c r="DR24" s="648"/>
      <c r="DS24" s="648"/>
      <c r="DT24" s="648"/>
      <c r="DU24" s="648"/>
      <c r="DV24" s="649"/>
      <c r="DW24" s="652">
        <v>55.5</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15799962</v>
      </c>
      <c r="S25" s="659"/>
      <c r="T25" s="659"/>
      <c r="U25" s="659"/>
      <c r="V25" s="659"/>
      <c r="W25" s="659"/>
      <c r="X25" s="659"/>
      <c r="Y25" s="660"/>
      <c r="Z25" s="661">
        <v>59.3</v>
      </c>
      <c r="AA25" s="661"/>
      <c r="AB25" s="661"/>
      <c r="AC25" s="661"/>
      <c r="AD25" s="662">
        <v>14800025</v>
      </c>
      <c r="AE25" s="662"/>
      <c r="AF25" s="662"/>
      <c r="AG25" s="662"/>
      <c r="AH25" s="662"/>
      <c r="AI25" s="662"/>
      <c r="AJ25" s="662"/>
      <c r="AK25" s="662"/>
      <c r="AL25" s="663">
        <v>99.6</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5526627</v>
      </c>
      <c r="CS25" s="691"/>
      <c r="CT25" s="691"/>
      <c r="CU25" s="691"/>
      <c r="CV25" s="691"/>
      <c r="CW25" s="691"/>
      <c r="CX25" s="691"/>
      <c r="CY25" s="692"/>
      <c r="CZ25" s="663">
        <v>20.9</v>
      </c>
      <c r="DA25" s="689"/>
      <c r="DB25" s="689"/>
      <c r="DC25" s="693"/>
      <c r="DD25" s="667">
        <v>5093498</v>
      </c>
      <c r="DE25" s="691"/>
      <c r="DF25" s="691"/>
      <c r="DG25" s="691"/>
      <c r="DH25" s="691"/>
      <c r="DI25" s="691"/>
      <c r="DJ25" s="691"/>
      <c r="DK25" s="692"/>
      <c r="DL25" s="667">
        <v>4909030</v>
      </c>
      <c r="DM25" s="691"/>
      <c r="DN25" s="691"/>
      <c r="DO25" s="691"/>
      <c r="DP25" s="691"/>
      <c r="DQ25" s="691"/>
      <c r="DR25" s="691"/>
      <c r="DS25" s="691"/>
      <c r="DT25" s="691"/>
      <c r="DU25" s="691"/>
      <c r="DV25" s="692"/>
      <c r="DW25" s="663">
        <v>32.9</v>
      </c>
      <c r="DX25" s="689"/>
      <c r="DY25" s="689"/>
      <c r="DZ25" s="689"/>
      <c r="EA25" s="689"/>
      <c r="EB25" s="689"/>
      <c r="EC25" s="690"/>
    </row>
    <row r="26" spans="2:133" ht="11.25" customHeight="1" x14ac:dyDescent="0.2">
      <c r="B26" s="655" t="s">
        <v>283</v>
      </c>
      <c r="C26" s="656"/>
      <c r="D26" s="656"/>
      <c r="E26" s="656"/>
      <c r="F26" s="656"/>
      <c r="G26" s="656"/>
      <c r="H26" s="656"/>
      <c r="I26" s="656"/>
      <c r="J26" s="656"/>
      <c r="K26" s="656"/>
      <c r="L26" s="656"/>
      <c r="M26" s="656"/>
      <c r="N26" s="656"/>
      <c r="O26" s="656"/>
      <c r="P26" s="656"/>
      <c r="Q26" s="657"/>
      <c r="R26" s="658">
        <v>6354</v>
      </c>
      <c r="S26" s="659"/>
      <c r="T26" s="659"/>
      <c r="U26" s="659"/>
      <c r="V26" s="659"/>
      <c r="W26" s="659"/>
      <c r="X26" s="659"/>
      <c r="Y26" s="660"/>
      <c r="Z26" s="661">
        <v>0</v>
      </c>
      <c r="AA26" s="661"/>
      <c r="AB26" s="661"/>
      <c r="AC26" s="661"/>
      <c r="AD26" s="662">
        <v>6354</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3481961</v>
      </c>
      <c r="CS26" s="659"/>
      <c r="CT26" s="659"/>
      <c r="CU26" s="659"/>
      <c r="CV26" s="659"/>
      <c r="CW26" s="659"/>
      <c r="CX26" s="659"/>
      <c r="CY26" s="660"/>
      <c r="CZ26" s="663">
        <v>13.2</v>
      </c>
      <c r="DA26" s="689"/>
      <c r="DB26" s="689"/>
      <c r="DC26" s="693"/>
      <c r="DD26" s="667">
        <v>3165060</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9"/>
      <c r="DY26" s="689"/>
      <c r="DZ26" s="689"/>
      <c r="EA26" s="689"/>
      <c r="EB26" s="689"/>
      <c r="EC26" s="690"/>
    </row>
    <row r="27" spans="2:133" ht="11.25" customHeight="1" x14ac:dyDescent="0.2">
      <c r="B27" s="655" t="s">
        <v>286</v>
      </c>
      <c r="C27" s="656"/>
      <c r="D27" s="656"/>
      <c r="E27" s="656"/>
      <c r="F27" s="656"/>
      <c r="G27" s="656"/>
      <c r="H27" s="656"/>
      <c r="I27" s="656"/>
      <c r="J27" s="656"/>
      <c r="K27" s="656"/>
      <c r="L27" s="656"/>
      <c r="M27" s="656"/>
      <c r="N27" s="656"/>
      <c r="O27" s="656"/>
      <c r="P27" s="656"/>
      <c r="Q27" s="657"/>
      <c r="R27" s="658">
        <v>451992</v>
      </c>
      <c r="S27" s="659"/>
      <c r="T27" s="659"/>
      <c r="U27" s="659"/>
      <c r="V27" s="659"/>
      <c r="W27" s="659"/>
      <c r="X27" s="659"/>
      <c r="Y27" s="660"/>
      <c r="Z27" s="661">
        <v>1.7</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9830317</v>
      </c>
      <c r="BH27" s="659"/>
      <c r="BI27" s="659"/>
      <c r="BJ27" s="659"/>
      <c r="BK27" s="659"/>
      <c r="BL27" s="659"/>
      <c r="BM27" s="659"/>
      <c r="BN27" s="660"/>
      <c r="BO27" s="661">
        <v>100</v>
      </c>
      <c r="BP27" s="661"/>
      <c r="BQ27" s="661"/>
      <c r="BR27" s="661"/>
      <c r="BS27" s="662">
        <v>205597</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5885778</v>
      </c>
      <c r="CS27" s="691"/>
      <c r="CT27" s="691"/>
      <c r="CU27" s="691"/>
      <c r="CV27" s="691"/>
      <c r="CW27" s="691"/>
      <c r="CX27" s="691"/>
      <c r="CY27" s="692"/>
      <c r="CZ27" s="663">
        <v>22.2</v>
      </c>
      <c r="DA27" s="689"/>
      <c r="DB27" s="689"/>
      <c r="DC27" s="693"/>
      <c r="DD27" s="667">
        <v>2142206</v>
      </c>
      <c r="DE27" s="691"/>
      <c r="DF27" s="691"/>
      <c r="DG27" s="691"/>
      <c r="DH27" s="691"/>
      <c r="DI27" s="691"/>
      <c r="DJ27" s="691"/>
      <c r="DK27" s="692"/>
      <c r="DL27" s="667">
        <v>1443526</v>
      </c>
      <c r="DM27" s="691"/>
      <c r="DN27" s="691"/>
      <c r="DO27" s="691"/>
      <c r="DP27" s="691"/>
      <c r="DQ27" s="691"/>
      <c r="DR27" s="691"/>
      <c r="DS27" s="691"/>
      <c r="DT27" s="691"/>
      <c r="DU27" s="691"/>
      <c r="DV27" s="692"/>
      <c r="DW27" s="663">
        <v>9.6999999999999993</v>
      </c>
      <c r="DX27" s="689"/>
      <c r="DY27" s="689"/>
      <c r="DZ27" s="689"/>
      <c r="EA27" s="689"/>
      <c r="EB27" s="689"/>
      <c r="EC27" s="690"/>
    </row>
    <row r="28" spans="2:133" ht="11.25" customHeight="1" x14ac:dyDescent="0.2">
      <c r="B28" s="655" t="s">
        <v>289</v>
      </c>
      <c r="C28" s="656"/>
      <c r="D28" s="656"/>
      <c r="E28" s="656"/>
      <c r="F28" s="656"/>
      <c r="G28" s="656"/>
      <c r="H28" s="656"/>
      <c r="I28" s="656"/>
      <c r="J28" s="656"/>
      <c r="K28" s="656"/>
      <c r="L28" s="656"/>
      <c r="M28" s="656"/>
      <c r="N28" s="656"/>
      <c r="O28" s="656"/>
      <c r="P28" s="656"/>
      <c r="Q28" s="657"/>
      <c r="R28" s="658">
        <v>332373</v>
      </c>
      <c r="S28" s="659"/>
      <c r="T28" s="659"/>
      <c r="U28" s="659"/>
      <c r="V28" s="659"/>
      <c r="W28" s="659"/>
      <c r="X28" s="659"/>
      <c r="Y28" s="660"/>
      <c r="Z28" s="661">
        <v>1.2</v>
      </c>
      <c r="AA28" s="661"/>
      <c r="AB28" s="661"/>
      <c r="AC28" s="661"/>
      <c r="AD28" s="662">
        <v>32951</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2150123</v>
      </c>
      <c r="CS28" s="659"/>
      <c r="CT28" s="659"/>
      <c r="CU28" s="659"/>
      <c r="CV28" s="659"/>
      <c r="CW28" s="659"/>
      <c r="CX28" s="659"/>
      <c r="CY28" s="660"/>
      <c r="CZ28" s="663">
        <v>8.1</v>
      </c>
      <c r="DA28" s="689"/>
      <c r="DB28" s="689"/>
      <c r="DC28" s="693"/>
      <c r="DD28" s="667">
        <v>2150123</v>
      </c>
      <c r="DE28" s="659"/>
      <c r="DF28" s="659"/>
      <c r="DG28" s="659"/>
      <c r="DH28" s="659"/>
      <c r="DI28" s="659"/>
      <c r="DJ28" s="659"/>
      <c r="DK28" s="660"/>
      <c r="DL28" s="667">
        <v>1928131</v>
      </c>
      <c r="DM28" s="659"/>
      <c r="DN28" s="659"/>
      <c r="DO28" s="659"/>
      <c r="DP28" s="659"/>
      <c r="DQ28" s="659"/>
      <c r="DR28" s="659"/>
      <c r="DS28" s="659"/>
      <c r="DT28" s="659"/>
      <c r="DU28" s="659"/>
      <c r="DV28" s="660"/>
      <c r="DW28" s="663">
        <v>12.9</v>
      </c>
      <c r="DX28" s="689"/>
      <c r="DY28" s="689"/>
      <c r="DZ28" s="689"/>
      <c r="EA28" s="689"/>
      <c r="EB28" s="689"/>
      <c r="EC28" s="690"/>
    </row>
    <row r="29" spans="2:133" ht="11.25" customHeight="1" x14ac:dyDescent="0.2">
      <c r="B29" s="655" t="s">
        <v>291</v>
      </c>
      <c r="C29" s="656"/>
      <c r="D29" s="656"/>
      <c r="E29" s="656"/>
      <c r="F29" s="656"/>
      <c r="G29" s="656"/>
      <c r="H29" s="656"/>
      <c r="I29" s="656"/>
      <c r="J29" s="656"/>
      <c r="K29" s="656"/>
      <c r="L29" s="656"/>
      <c r="M29" s="656"/>
      <c r="N29" s="656"/>
      <c r="O29" s="656"/>
      <c r="P29" s="656"/>
      <c r="Q29" s="657"/>
      <c r="R29" s="658">
        <v>217598</v>
      </c>
      <c r="S29" s="659"/>
      <c r="T29" s="659"/>
      <c r="U29" s="659"/>
      <c r="V29" s="659"/>
      <c r="W29" s="659"/>
      <c r="X29" s="659"/>
      <c r="Y29" s="660"/>
      <c r="Z29" s="661">
        <v>0.8</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2148575</v>
      </c>
      <c r="CS29" s="691"/>
      <c r="CT29" s="691"/>
      <c r="CU29" s="691"/>
      <c r="CV29" s="691"/>
      <c r="CW29" s="691"/>
      <c r="CX29" s="691"/>
      <c r="CY29" s="692"/>
      <c r="CZ29" s="663">
        <v>8.1</v>
      </c>
      <c r="DA29" s="689"/>
      <c r="DB29" s="689"/>
      <c r="DC29" s="693"/>
      <c r="DD29" s="667">
        <v>2148575</v>
      </c>
      <c r="DE29" s="691"/>
      <c r="DF29" s="691"/>
      <c r="DG29" s="691"/>
      <c r="DH29" s="691"/>
      <c r="DI29" s="691"/>
      <c r="DJ29" s="691"/>
      <c r="DK29" s="692"/>
      <c r="DL29" s="667">
        <v>1926583</v>
      </c>
      <c r="DM29" s="691"/>
      <c r="DN29" s="691"/>
      <c r="DO29" s="691"/>
      <c r="DP29" s="691"/>
      <c r="DQ29" s="691"/>
      <c r="DR29" s="691"/>
      <c r="DS29" s="691"/>
      <c r="DT29" s="691"/>
      <c r="DU29" s="691"/>
      <c r="DV29" s="692"/>
      <c r="DW29" s="663">
        <v>12.9</v>
      </c>
      <c r="DX29" s="689"/>
      <c r="DY29" s="689"/>
      <c r="DZ29" s="689"/>
      <c r="EA29" s="689"/>
      <c r="EB29" s="689"/>
      <c r="EC29" s="690"/>
    </row>
    <row r="30" spans="2:133" ht="11.25" customHeight="1" x14ac:dyDescent="0.2">
      <c r="B30" s="655" t="s">
        <v>293</v>
      </c>
      <c r="C30" s="656"/>
      <c r="D30" s="656"/>
      <c r="E30" s="656"/>
      <c r="F30" s="656"/>
      <c r="G30" s="656"/>
      <c r="H30" s="656"/>
      <c r="I30" s="656"/>
      <c r="J30" s="656"/>
      <c r="K30" s="656"/>
      <c r="L30" s="656"/>
      <c r="M30" s="656"/>
      <c r="N30" s="656"/>
      <c r="O30" s="656"/>
      <c r="P30" s="656"/>
      <c r="Q30" s="657"/>
      <c r="R30" s="658">
        <v>4403382</v>
      </c>
      <c r="S30" s="659"/>
      <c r="T30" s="659"/>
      <c r="U30" s="659"/>
      <c r="V30" s="659"/>
      <c r="W30" s="659"/>
      <c r="X30" s="659"/>
      <c r="Y30" s="660"/>
      <c r="Z30" s="661">
        <v>16.5</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2053945</v>
      </c>
      <c r="CS30" s="659"/>
      <c r="CT30" s="659"/>
      <c r="CU30" s="659"/>
      <c r="CV30" s="659"/>
      <c r="CW30" s="659"/>
      <c r="CX30" s="659"/>
      <c r="CY30" s="660"/>
      <c r="CZ30" s="663">
        <v>7.8</v>
      </c>
      <c r="DA30" s="689"/>
      <c r="DB30" s="689"/>
      <c r="DC30" s="693"/>
      <c r="DD30" s="667">
        <v>2053945</v>
      </c>
      <c r="DE30" s="659"/>
      <c r="DF30" s="659"/>
      <c r="DG30" s="659"/>
      <c r="DH30" s="659"/>
      <c r="DI30" s="659"/>
      <c r="DJ30" s="659"/>
      <c r="DK30" s="660"/>
      <c r="DL30" s="667">
        <v>1831956</v>
      </c>
      <c r="DM30" s="659"/>
      <c r="DN30" s="659"/>
      <c r="DO30" s="659"/>
      <c r="DP30" s="659"/>
      <c r="DQ30" s="659"/>
      <c r="DR30" s="659"/>
      <c r="DS30" s="659"/>
      <c r="DT30" s="659"/>
      <c r="DU30" s="659"/>
      <c r="DV30" s="660"/>
      <c r="DW30" s="663">
        <v>12.3</v>
      </c>
      <c r="DX30" s="689"/>
      <c r="DY30" s="689"/>
      <c r="DZ30" s="689"/>
      <c r="EA30" s="689"/>
      <c r="EB30" s="689"/>
      <c r="EC30" s="690"/>
    </row>
    <row r="31" spans="2:133" ht="11.25" customHeight="1" x14ac:dyDescent="0.2">
      <c r="B31" s="671" t="s">
        <v>297</v>
      </c>
      <c r="C31" s="672"/>
      <c r="D31" s="672"/>
      <c r="E31" s="672"/>
      <c r="F31" s="672"/>
      <c r="G31" s="672"/>
      <c r="H31" s="672"/>
      <c r="I31" s="672"/>
      <c r="J31" s="672"/>
      <c r="K31" s="672"/>
      <c r="L31" s="672"/>
      <c r="M31" s="672"/>
      <c r="N31" s="672"/>
      <c r="O31" s="672"/>
      <c r="P31" s="672"/>
      <c r="Q31" s="673"/>
      <c r="R31" s="658">
        <v>1148</v>
      </c>
      <c r="S31" s="659"/>
      <c r="T31" s="659"/>
      <c r="U31" s="659"/>
      <c r="V31" s="659"/>
      <c r="W31" s="659"/>
      <c r="X31" s="659"/>
      <c r="Y31" s="660"/>
      <c r="Z31" s="661">
        <v>0</v>
      </c>
      <c r="AA31" s="661"/>
      <c r="AB31" s="661"/>
      <c r="AC31" s="661"/>
      <c r="AD31" s="662">
        <v>1148</v>
      </c>
      <c r="AE31" s="662"/>
      <c r="AF31" s="662"/>
      <c r="AG31" s="662"/>
      <c r="AH31" s="662"/>
      <c r="AI31" s="662"/>
      <c r="AJ31" s="662"/>
      <c r="AK31" s="662"/>
      <c r="AL31" s="663">
        <v>0</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99.3</v>
      </c>
      <c r="BH31" s="702"/>
      <c r="BI31" s="702"/>
      <c r="BJ31" s="702"/>
      <c r="BK31" s="702"/>
      <c r="BL31" s="702"/>
      <c r="BM31" s="653">
        <v>97.6</v>
      </c>
      <c r="BN31" s="702"/>
      <c r="BO31" s="702"/>
      <c r="BP31" s="702"/>
      <c r="BQ31" s="703"/>
      <c r="BR31" s="714">
        <v>99.2</v>
      </c>
      <c r="BS31" s="702"/>
      <c r="BT31" s="702"/>
      <c r="BU31" s="702"/>
      <c r="BV31" s="702"/>
      <c r="BW31" s="702"/>
      <c r="BX31" s="653">
        <v>97.4</v>
      </c>
      <c r="BY31" s="702"/>
      <c r="BZ31" s="702"/>
      <c r="CA31" s="702"/>
      <c r="CB31" s="703"/>
      <c r="CD31" s="696"/>
      <c r="CE31" s="697"/>
      <c r="CF31" s="655" t="s">
        <v>300</v>
      </c>
      <c r="CG31" s="656"/>
      <c r="CH31" s="656"/>
      <c r="CI31" s="656"/>
      <c r="CJ31" s="656"/>
      <c r="CK31" s="656"/>
      <c r="CL31" s="656"/>
      <c r="CM31" s="656"/>
      <c r="CN31" s="656"/>
      <c r="CO31" s="656"/>
      <c r="CP31" s="656"/>
      <c r="CQ31" s="657"/>
      <c r="CR31" s="658">
        <v>94630</v>
      </c>
      <c r="CS31" s="691"/>
      <c r="CT31" s="691"/>
      <c r="CU31" s="691"/>
      <c r="CV31" s="691"/>
      <c r="CW31" s="691"/>
      <c r="CX31" s="691"/>
      <c r="CY31" s="692"/>
      <c r="CZ31" s="663">
        <v>0.4</v>
      </c>
      <c r="DA31" s="689"/>
      <c r="DB31" s="689"/>
      <c r="DC31" s="693"/>
      <c r="DD31" s="667">
        <v>94630</v>
      </c>
      <c r="DE31" s="691"/>
      <c r="DF31" s="691"/>
      <c r="DG31" s="691"/>
      <c r="DH31" s="691"/>
      <c r="DI31" s="691"/>
      <c r="DJ31" s="691"/>
      <c r="DK31" s="692"/>
      <c r="DL31" s="667">
        <v>94627</v>
      </c>
      <c r="DM31" s="691"/>
      <c r="DN31" s="691"/>
      <c r="DO31" s="691"/>
      <c r="DP31" s="691"/>
      <c r="DQ31" s="691"/>
      <c r="DR31" s="691"/>
      <c r="DS31" s="691"/>
      <c r="DT31" s="691"/>
      <c r="DU31" s="691"/>
      <c r="DV31" s="692"/>
      <c r="DW31" s="663">
        <v>0.6</v>
      </c>
      <c r="DX31" s="689"/>
      <c r="DY31" s="689"/>
      <c r="DZ31" s="689"/>
      <c r="EA31" s="689"/>
      <c r="EB31" s="689"/>
      <c r="EC31" s="690"/>
    </row>
    <row r="32" spans="2:133" ht="11.25" customHeight="1" x14ac:dyDescent="0.2">
      <c r="B32" s="655" t="s">
        <v>301</v>
      </c>
      <c r="C32" s="656"/>
      <c r="D32" s="656"/>
      <c r="E32" s="656"/>
      <c r="F32" s="656"/>
      <c r="G32" s="656"/>
      <c r="H32" s="656"/>
      <c r="I32" s="656"/>
      <c r="J32" s="656"/>
      <c r="K32" s="656"/>
      <c r="L32" s="656"/>
      <c r="M32" s="656"/>
      <c r="N32" s="656"/>
      <c r="O32" s="656"/>
      <c r="P32" s="656"/>
      <c r="Q32" s="657"/>
      <c r="R32" s="658">
        <v>1796603</v>
      </c>
      <c r="S32" s="659"/>
      <c r="T32" s="659"/>
      <c r="U32" s="659"/>
      <c r="V32" s="659"/>
      <c r="W32" s="659"/>
      <c r="X32" s="659"/>
      <c r="Y32" s="660"/>
      <c r="Z32" s="661">
        <v>6.7</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1"/>
      <c r="BI32" s="691"/>
      <c r="BJ32" s="691"/>
      <c r="BK32" s="691"/>
      <c r="BL32" s="691"/>
      <c r="BM32" s="664">
        <v>97.3</v>
      </c>
      <c r="BN32" s="691"/>
      <c r="BO32" s="691"/>
      <c r="BP32" s="691"/>
      <c r="BQ32" s="713"/>
      <c r="BR32" s="715">
        <v>99.2</v>
      </c>
      <c r="BS32" s="691"/>
      <c r="BT32" s="691"/>
      <c r="BU32" s="691"/>
      <c r="BV32" s="691"/>
      <c r="BW32" s="691"/>
      <c r="BX32" s="664">
        <v>97.1</v>
      </c>
      <c r="BY32" s="691"/>
      <c r="BZ32" s="691"/>
      <c r="CA32" s="691"/>
      <c r="CB32" s="713"/>
      <c r="CD32" s="698"/>
      <c r="CE32" s="699"/>
      <c r="CF32" s="655" t="s">
        <v>304</v>
      </c>
      <c r="CG32" s="656"/>
      <c r="CH32" s="656"/>
      <c r="CI32" s="656"/>
      <c r="CJ32" s="656"/>
      <c r="CK32" s="656"/>
      <c r="CL32" s="656"/>
      <c r="CM32" s="656"/>
      <c r="CN32" s="656"/>
      <c r="CO32" s="656"/>
      <c r="CP32" s="656"/>
      <c r="CQ32" s="657"/>
      <c r="CR32" s="658">
        <v>1548</v>
      </c>
      <c r="CS32" s="659"/>
      <c r="CT32" s="659"/>
      <c r="CU32" s="659"/>
      <c r="CV32" s="659"/>
      <c r="CW32" s="659"/>
      <c r="CX32" s="659"/>
      <c r="CY32" s="660"/>
      <c r="CZ32" s="663">
        <v>0</v>
      </c>
      <c r="DA32" s="689"/>
      <c r="DB32" s="689"/>
      <c r="DC32" s="693"/>
      <c r="DD32" s="667">
        <v>1548</v>
      </c>
      <c r="DE32" s="659"/>
      <c r="DF32" s="659"/>
      <c r="DG32" s="659"/>
      <c r="DH32" s="659"/>
      <c r="DI32" s="659"/>
      <c r="DJ32" s="659"/>
      <c r="DK32" s="660"/>
      <c r="DL32" s="667">
        <v>1548</v>
      </c>
      <c r="DM32" s="659"/>
      <c r="DN32" s="659"/>
      <c r="DO32" s="659"/>
      <c r="DP32" s="659"/>
      <c r="DQ32" s="659"/>
      <c r="DR32" s="659"/>
      <c r="DS32" s="659"/>
      <c r="DT32" s="659"/>
      <c r="DU32" s="659"/>
      <c r="DV32" s="660"/>
      <c r="DW32" s="663">
        <v>0</v>
      </c>
      <c r="DX32" s="689"/>
      <c r="DY32" s="689"/>
      <c r="DZ32" s="689"/>
      <c r="EA32" s="689"/>
      <c r="EB32" s="689"/>
      <c r="EC32" s="690"/>
    </row>
    <row r="33" spans="2:133" ht="11.25" customHeight="1" x14ac:dyDescent="0.2">
      <c r="B33" s="655" t="s">
        <v>305</v>
      </c>
      <c r="C33" s="656"/>
      <c r="D33" s="656"/>
      <c r="E33" s="656"/>
      <c r="F33" s="656"/>
      <c r="G33" s="656"/>
      <c r="H33" s="656"/>
      <c r="I33" s="656"/>
      <c r="J33" s="656"/>
      <c r="K33" s="656"/>
      <c r="L33" s="656"/>
      <c r="M33" s="656"/>
      <c r="N33" s="656"/>
      <c r="O33" s="656"/>
      <c r="P33" s="656"/>
      <c r="Q33" s="657"/>
      <c r="R33" s="658">
        <v>18843</v>
      </c>
      <c r="S33" s="659"/>
      <c r="T33" s="659"/>
      <c r="U33" s="659"/>
      <c r="V33" s="659"/>
      <c r="W33" s="659"/>
      <c r="X33" s="659"/>
      <c r="Y33" s="660"/>
      <c r="Z33" s="661">
        <v>0.1</v>
      </c>
      <c r="AA33" s="661"/>
      <c r="AB33" s="661"/>
      <c r="AC33" s="661"/>
      <c r="AD33" s="662">
        <v>5454</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99.3</v>
      </c>
      <c r="BH33" s="717"/>
      <c r="BI33" s="717"/>
      <c r="BJ33" s="717"/>
      <c r="BK33" s="717"/>
      <c r="BL33" s="717"/>
      <c r="BM33" s="718">
        <v>97.8</v>
      </c>
      <c r="BN33" s="717"/>
      <c r="BO33" s="717"/>
      <c r="BP33" s="717"/>
      <c r="BQ33" s="719"/>
      <c r="BR33" s="716">
        <v>99.2</v>
      </c>
      <c r="BS33" s="717"/>
      <c r="BT33" s="717"/>
      <c r="BU33" s="717"/>
      <c r="BV33" s="717"/>
      <c r="BW33" s="717"/>
      <c r="BX33" s="718">
        <v>97.6</v>
      </c>
      <c r="BY33" s="717"/>
      <c r="BZ33" s="717"/>
      <c r="CA33" s="717"/>
      <c r="CB33" s="719"/>
      <c r="CD33" s="655" t="s">
        <v>307</v>
      </c>
      <c r="CE33" s="656"/>
      <c r="CF33" s="656"/>
      <c r="CG33" s="656"/>
      <c r="CH33" s="656"/>
      <c r="CI33" s="656"/>
      <c r="CJ33" s="656"/>
      <c r="CK33" s="656"/>
      <c r="CL33" s="656"/>
      <c r="CM33" s="656"/>
      <c r="CN33" s="656"/>
      <c r="CO33" s="656"/>
      <c r="CP33" s="656"/>
      <c r="CQ33" s="657"/>
      <c r="CR33" s="658">
        <v>10057093</v>
      </c>
      <c r="CS33" s="691"/>
      <c r="CT33" s="691"/>
      <c r="CU33" s="691"/>
      <c r="CV33" s="691"/>
      <c r="CW33" s="691"/>
      <c r="CX33" s="691"/>
      <c r="CY33" s="692"/>
      <c r="CZ33" s="663">
        <v>38</v>
      </c>
      <c r="DA33" s="689"/>
      <c r="DB33" s="689"/>
      <c r="DC33" s="693"/>
      <c r="DD33" s="667">
        <v>7116894</v>
      </c>
      <c r="DE33" s="691"/>
      <c r="DF33" s="691"/>
      <c r="DG33" s="691"/>
      <c r="DH33" s="691"/>
      <c r="DI33" s="691"/>
      <c r="DJ33" s="691"/>
      <c r="DK33" s="692"/>
      <c r="DL33" s="667">
        <v>4986668</v>
      </c>
      <c r="DM33" s="691"/>
      <c r="DN33" s="691"/>
      <c r="DO33" s="691"/>
      <c r="DP33" s="691"/>
      <c r="DQ33" s="691"/>
      <c r="DR33" s="691"/>
      <c r="DS33" s="691"/>
      <c r="DT33" s="691"/>
      <c r="DU33" s="691"/>
      <c r="DV33" s="692"/>
      <c r="DW33" s="663">
        <v>33.4</v>
      </c>
      <c r="DX33" s="689"/>
      <c r="DY33" s="689"/>
      <c r="DZ33" s="689"/>
      <c r="EA33" s="689"/>
      <c r="EB33" s="689"/>
      <c r="EC33" s="690"/>
    </row>
    <row r="34" spans="2:133" ht="11.25" customHeight="1" x14ac:dyDescent="0.2">
      <c r="B34" s="655" t="s">
        <v>308</v>
      </c>
      <c r="C34" s="656"/>
      <c r="D34" s="656"/>
      <c r="E34" s="656"/>
      <c r="F34" s="656"/>
      <c r="G34" s="656"/>
      <c r="H34" s="656"/>
      <c r="I34" s="656"/>
      <c r="J34" s="656"/>
      <c r="K34" s="656"/>
      <c r="L34" s="656"/>
      <c r="M34" s="656"/>
      <c r="N34" s="656"/>
      <c r="O34" s="656"/>
      <c r="P34" s="656"/>
      <c r="Q34" s="657"/>
      <c r="R34" s="658">
        <v>561185</v>
      </c>
      <c r="S34" s="659"/>
      <c r="T34" s="659"/>
      <c r="U34" s="659"/>
      <c r="V34" s="659"/>
      <c r="W34" s="659"/>
      <c r="X34" s="659"/>
      <c r="Y34" s="660"/>
      <c r="Z34" s="661">
        <v>2.1</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3679989</v>
      </c>
      <c r="CS34" s="659"/>
      <c r="CT34" s="659"/>
      <c r="CU34" s="659"/>
      <c r="CV34" s="659"/>
      <c r="CW34" s="659"/>
      <c r="CX34" s="659"/>
      <c r="CY34" s="660"/>
      <c r="CZ34" s="663">
        <v>13.9</v>
      </c>
      <c r="DA34" s="689"/>
      <c r="DB34" s="689"/>
      <c r="DC34" s="693"/>
      <c r="DD34" s="667">
        <v>2385271</v>
      </c>
      <c r="DE34" s="659"/>
      <c r="DF34" s="659"/>
      <c r="DG34" s="659"/>
      <c r="DH34" s="659"/>
      <c r="DI34" s="659"/>
      <c r="DJ34" s="659"/>
      <c r="DK34" s="660"/>
      <c r="DL34" s="667">
        <v>1495697</v>
      </c>
      <c r="DM34" s="659"/>
      <c r="DN34" s="659"/>
      <c r="DO34" s="659"/>
      <c r="DP34" s="659"/>
      <c r="DQ34" s="659"/>
      <c r="DR34" s="659"/>
      <c r="DS34" s="659"/>
      <c r="DT34" s="659"/>
      <c r="DU34" s="659"/>
      <c r="DV34" s="660"/>
      <c r="DW34" s="663">
        <v>10</v>
      </c>
      <c r="DX34" s="689"/>
      <c r="DY34" s="689"/>
      <c r="DZ34" s="689"/>
      <c r="EA34" s="689"/>
      <c r="EB34" s="689"/>
      <c r="EC34" s="690"/>
    </row>
    <row r="35" spans="2:133" ht="11.25" customHeight="1" x14ac:dyDescent="0.2">
      <c r="B35" s="655" t="s">
        <v>310</v>
      </c>
      <c r="C35" s="656"/>
      <c r="D35" s="656"/>
      <c r="E35" s="656"/>
      <c r="F35" s="656"/>
      <c r="G35" s="656"/>
      <c r="H35" s="656"/>
      <c r="I35" s="656"/>
      <c r="J35" s="656"/>
      <c r="K35" s="656"/>
      <c r="L35" s="656"/>
      <c r="M35" s="656"/>
      <c r="N35" s="656"/>
      <c r="O35" s="656"/>
      <c r="P35" s="656"/>
      <c r="Q35" s="657"/>
      <c r="R35" s="658">
        <v>861558</v>
      </c>
      <c r="S35" s="659"/>
      <c r="T35" s="659"/>
      <c r="U35" s="659"/>
      <c r="V35" s="659"/>
      <c r="W35" s="659"/>
      <c r="X35" s="659"/>
      <c r="Y35" s="660"/>
      <c r="Z35" s="661">
        <v>3.2</v>
      </c>
      <c r="AA35" s="661"/>
      <c r="AB35" s="661"/>
      <c r="AC35" s="661"/>
      <c r="AD35" s="662" t="s">
        <v>121</v>
      </c>
      <c r="AE35" s="662"/>
      <c r="AF35" s="662"/>
      <c r="AG35" s="662"/>
      <c r="AH35" s="662"/>
      <c r="AI35" s="662"/>
      <c r="AJ35" s="662"/>
      <c r="AK35" s="662"/>
      <c r="AL35" s="663" t="s">
        <v>121</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213620</v>
      </c>
      <c r="CS35" s="691"/>
      <c r="CT35" s="691"/>
      <c r="CU35" s="691"/>
      <c r="CV35" s="691"/>
      <c r="CW35" s="691"/>
      <c r="CX35" s="691"/>
      <c r="CY35" s="692"/>
      <c r="CZ35" s="663">
        <v>0.8</v>
      </c>
      <c r="DA35" s="689"/>
      <c r="DB35" s="689"/>
      <c r="DC35" s="693"/>
      <c r="DD35" s="667">
        <v>166183</v>
      </c>
      <c r="DE35" s="691"/>
      <c r="DF35" s="691"/>
      <c r="DG35" s="691"/>
      <c r="DH35" s="691"/>
      <c r="DI35" s="691"/>
      <c r="DJ35" s="691"/>
      <c r="DK35" s="692"/>
      <c r="DL35" s="667">
        <v>166090</v>
      </c>
      <c r="DM35" s="691"/>
      <c r="DN35" s="691"/>
      <c r="DO35" s="691"/>
      <c r="DP35" s="691"/>
      <c r="DQ35" s="691"/>
      <c r="DR35" s="691"/>
      <c r="DS35" s="691"/>
      <c r="DT35" s="691"/>
      <c r="DU35" s="691"/>
      <c r="DV35" s="692"/>
      <c r="DW35" s="663">
        <v>1.1000000000000001</v>
      </c>
      <c r="DX35" s="689"/>
      <c r="DY35" s="689"/>
      <c r="DZ35" s="689"/>
      <c r="EA35" s="689"/>
      <c r="EB35" s="689"/>
      <c r="EC35" s="690"/>
    </row>
    <row r="36" spans="2:133" ht="11.25" customHeight="1" x14ac:dyDescent="0.2">
      <c r="B36" s="655" t="s">
        <v>314</v>
      </c>
      <c r="C36" s="656"/>
      <c r="D36" s="656"/>
      <c r="E36" s="656"/>
      <c r="F36" s="656"/>
      <c r="G36" s="656"/>
      <c r="H36" s="656"/>
      <c r="I36" s="656"/>
      <c r="J36" s="656"/>
      <c r="K36" s="656"/>
      <c r="L36" s="656"/>
      <c r="M36" s="656"/>
      <c r="N36" s="656"/>
      <c r="O36" s="656"/>
      <c r="P36" s="656"/>
      <c r="Q36" s="657"/>
      <c r="R36" s="658">
        <v>326099</v>
      </c>
      <c r="S36" s="659"/>
      <c r="T36" s="659"/>
      <c r="U36" s="659"/>
      <c r="V36" s="659"/>
      <c r="W36" s="659"/>
      <c r="X36" s="659"/>
      <c r="Y36" s="660"/>
      <c r="Z36" s="661">
        <v>1.2</v>
      </c>
      <c r="AA36" s="661"/>
      <c r="AB36" s="661"/>
      <c r="AC36" s="661"/>
      <c r="AD36" s="662" t="s">
        <v>121</v>
      </c>
      <c r="AE36" s="662"/>
      <c r="AF36" s="662"/>
      <c r="AG36" s="662"/>
      <c r="AH36" s="662"/>
      <c r="AI36" s="662"/>
      <c r="AJ36" s="662"/>
      <c r="AK36" s="662"/>
      <c r="AL36" s="663" t="s">
        <v>121</v>
      </c>
      <c r="AM36" s="664"/>
      <c r="AN36" s="664"/>
      <c r="AO36" s="665"/>
      <c r="AP36" s="204"/>
      <c r="AQ36" s="724" t="s">
        <v>315</v>
      </c>
      <c r="AR36" s="725"/>
      <c r="AS36" s="725"/>
      <c r="AT36" s="725"/>
      <c r="AU36" s="725"/>
      <c r="AV36" s="725"/>
      <c r="AW36" s="725"/>
      <c r="AX36" s="725"/>
      <c r="AY36" s="726"/>
      <c r="AZ36" s="647">
        <v>3433106</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135619</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2525079</v>
      </c>
      <c r="CS36" s="659"/>
      <c r="CT36" s="659"/>
      <c r="CU36" s="659"/>
      <c r="CV36" s="659"/>
      <c r="CW36" s="659"/>
      <c r="CX36" s="659"/>
      <c r="CY36" s="660"/>
      <c r="CZ36" s="663">
        <v>9.5</v>
      </c>
      <c r="DA36" s="689"/>
      <c r="DB36" s="689"/>
      <c r="DC36" s="693"/>
      <c r="DD36" s="667">
        <v>2056797</v>
      </c>
      <c r="DE36" s="659"/>
      <c r="DF36" s="659"/>
      <c r="DG36" s="659"/>
      <c r="DH36" s="659"/>
      <c r="DI36" s="659"/>
      <c r="DJ36" s="659"/>
      <c r="DK36" s="660"/>
      <c r="DL36" s="667">
        <v>1289249</v>
      </c>
      <c r="DM36" s="659"/>
      <c r="DN36" s="659"/>
      <c r="DO36" s="659"/>
      <c r="DP36" s="659"/>
      <c r="DQ36" s="659"/>
      <c r="DR36" s="659"/>
      <c r="DS36" s="659"/>
      <c r="DT36" s="659"/>
      <c r="DU36" s="659"/>
      <c r="DV36" s="660"/>
      <c r="DW36" s="663">
        <v>8.6</v>
      </c>
      <c r="DX36" s="689"/>
      <c r="DY36" s="689"/>
      <c r="DZ36" s="689"/>
      <c r="EA36" s="689"/>
      <c r="EB36" s="689"/>
      <c r="EC36" s="690"/>
    </row>
    <row r="37" spans="2:133" ht="11.25" customHeight="1" x14ac:dyDescent="0.2">
      <c r="B37" s="655" t="s">
        <v>318</v>
      </c>
      <c r="C37" s="656"/>
      <c r="D37" s="656"/>
      <c r="E37" s="656"/>
      <c r="F37" s="656"/>
      <c r="G37" s="656"/>
      <c r="H37" s="656"/>
      <c r="I37" s="656"/>
      <c r="J37" s="656"/>
      <c r="K37" s="656"/>
      <c r="L37" s="656"/>
      <c r="M37" s="656"/>
      <c r="N37" s="656"/>
      <c r="O37" s="656"/>
      <c r="P37" s="656"/>
      <c r="Q37" s="657"/>
      <c r="R37" s="658">
        <v>459357</v>
      </c>
      <c r="S37" s="659"/>
      <c r="T37" s="659"/>
      <c r="U37" s="659"/>
      <c r="V37" s="659"/>
      <c r="W37" s="659"/>
      <c r="X37" s="659"/>
      <c r="Y37" s="660"/>
      <c r="Z37" s="661">
        <v>1.7</v>
      </c>
      <c r="AA37" s="661"/>
      <c r="AB37" s="661"/>
      <c r="AC37" s="661"/>
      <c r="AD37" s="662">
        <v>6617</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478910</v>
      </c>
      <c r="BA37" s="659"/>
      <c r="BB37" s="659"/>
      <c r="BC37" s="659"/>
      <c r="BD37" s="691"/>
      <c r="BE37" s="691"/>
      <c r="BF37" s="713"/>
      <c r="BG37" s="655" t="s">
        <v>320</v>
      </c>
      <c r="BH37" s="656"/>
      <c r="BI37" s="656"/>
      <c r="BJ37" s="656"/>
      <c r="BK37" s="656"/>
      <c r="BL37" s="656"/>
      <c r="BM37" s="656"/>
      <c r="BN37" s="656"/>
      <c r="BO37" s="656"/>
      <c r="BP37" s="656"/>
      <c r="BQ37" s="656"/>
      <c r="BR37" s="656"/>
      <c r="BS37" s="656"/>
      <c r="BT37" s="656"/>
      <c r="BU37" s="657"/>
      <c r="BV37" s="658">
        <v>47711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366487</v>
      </c>
      <c r="CS37" s="691"/>
      <c r="CT37" s="691"/>
      <c r="CU37" s="691"/>
      <c r="CV37" s="691"/>
      <c r="CW37" s="691"/>
      <c r="CX37" s="691"/>
      <c r="CY37" s="692"/>
      <c r="CZ37" s="663">
        <v>1.4</v>
      </c>
      <c r="DA37" s="689"/>
      <c r="DB37" s="689"/>
      <c r="DC37" s="693"/>
      <c r="DD37" s="667">
        <v>199372</v>
      </c>
      <c r="DE37" s="691"/>
      <c r="DF37" s="691"/>
      <c r="DG37" s="691"/>
      <c r="DH37" s="691"/>
      <c r="DI37" s="691"/>
      <c r="DJ37" s="691"/>
      <c r="DK37" s="692"/>
      <c r="DL37" s="667">
        <v>199344</v>
      </c>
      <c r="DM37" s="691"/>
      <c r="DN37" s="691"/>
      <c r="DO37" s="691"/>
      <c r="DP37" s="691"/>
      <c r="DQ37" s="691"/>
      <c r="DR37" s="691"/>
      <c r="DS37" s="691"/>
      <c r="DT37" s="691"/>
      <c r="DU37" s="691"/>
      <c r="DV37" s="692"/>
      <c r="DW37" s="663">
        <v>1.3</v>
      </c>
      <c r="DX37" s="689"/>
      <c r="DY37" s="689"/>
      <c r="DZ37" s="689"/>
      <c r="EA37" s="689"/>
      <c r="EB37" s="689"/>
      <c r="EC37" s="690"/>
    </row>
    <row r="38" spans="2:133" ht="11.25" customHeight="1" x14ac:dyDescent="0.2">
      <c r="B38" s="655" t="s">
        <v>322</v>
      </c>
      <c r="C38" s="656"/>
      <c r="D38" s="656"/>
      <c r="E38" s="656"/>
      <c r="F38" s="656"/>
      <c r="G38" s="656"/>
      <c r="H38" s="656"/>
      <c r="I38" s="656"/>
      <c r="J38" s="656"/>
      <c r="K38" s="656"/>
      <c r="L38" s="656"/>
      <c r="M38" s="656"/>
      <c r="N38" s="656"/>
      <c r="O38" s="656"/>
      <c r="P38" s="656"/>
      <c r="Q38" s="657"/>
      <c r="R38" s="658">
        <v>1407400</v>
      </c>
      <c r="S38" s="659"/>
      <c r="T38" s="659"/>
      <c r="U38" s="659"/>
      <c r="V38" s="659"/>
      <c r="W38" s="659"/>
      <c r="X38" s="659"/>
      <c r="Y38" s="660"/>
      <c r="Z38" s="661">
        <v>5.3</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357180</v>
      </c>
      <c r="BA38" s="659"/>
      <c r="BB38" s="659"/>
      <c r="BC38" s="659"/>
      <c r="BD38" s="691"/>
      <c r="BE38" s="691"/>
      <c r="BF38" s="713"/>
      <c r="BG38" s="655" t="s">
        <v>324</v>
      </c>
      <c r="BH38" s="656"/>
      <c r="BI38" s="656"/>
      <c r="BJ38" s="656"/>
      <c r="BK38" s="656"/>
      <c r="BL38" s="656"/>
      <c r="BM38" s="656"/>
      <c r="BN38" s="656"/>
      <c r="BO38" s="656"/>
      <c r="BP38" s="656"/>
      <c r="BQ38" s="656"/>
      <c r="BR38" s="656"/>
      <c r="BS38" s="656"/>
      <c r="BT38" s="656"/>
      <c r="BU38" s="657"/>
      <c r="BV38" s="658">
        <v>5701</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2590442</v>
      </c>
      <c r="CS38" s="659"/>
      <c r="CT38" s="659"/>
      <c r="CU38" s="659"/>
      <c r="CV38" s="659"/>
      <c r="CW38" s="659"/>
      <c r="CX38" s="659"/>
      <c r="CY38" s="660"/>
      <c r="CZ38" s="663">
        <v>9.8000000000000007</v>
      </c>
      <c r="DA38" s="689"/>
      <c r="DB38" s="689"/>
      <c r="DC38" s="693"/>
      <c r="DD38" s="667">
        <v>2158981</v>
      </c>
      <c r="DE38" s="659"/>
      <c r="DF38" s="659"/>
      <c r="DG38" s="659"/>
      <c r="DH38" s="659"/>
      <c r="DI38" s="659"/>
      <c r="DJ38" s="659"/>
      <c r="DK38" s="660"/>
      <c r="DL38" s="667">
        <v>2035632</v>
      </c>
      <c r="DM38" s="659"/>
      <c r="DN38" s="659"/>
      <c r="DO38" s="659"/>
      <c r="DP38" s="659"/>
      <c r="DQ38" s="659"/>
      <c r="DR38" s="659"/>
      <c r="DS38" s="659"/>
      <c r="DT38" s="659"/>
      <c r="DU38" s="659"/>
      <c r="DV38" s="660"/>
      <c r="DW38" s="663">
        <v>13.6</v>
      </c>
      <c r="DX38" s="689"/>
      <c r="DY38" s="689"/>
      <c r="DZ38" s="689"/>
      <c r="EA38" s="689"/>
      <c r="EB38" s="689"/>
      <c r="EC38" s="690"/>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v>6574</v>
      </c>
      <c r="BA39" s="659"/>
      <c r="BB39" s="659"/>
      <c r="BC39" s="659"/>
      <c r="BD39" s="691"/>
      <c r="BE39" s="691"/>
      <c r="BF39" s="713"/>
      <c r="BG39" s="655" t="s">
        <v>328</v>
      </c>
      <c r="BH39" s="656"/>
      <c r="BI39" s="656"/>
      <c r="BJ39" s="656"/>
      <c r="BK39" s="656"/>
      <c r="BL39" s="656"/>
      <c r="BM39" s="656"/>
      <c r="BN39" s="656"/>
      <c r="BO39" s="656"/>
      <c r="BP39" s="656"/>
      <c r="BQ39" s="656"/>
      <c r="BR39" s="656"/>
      <c r="BS39" s="656"/>
      <c r="BT39" s="656"/>
      <c r="BU39" s="657"/>
      <c r="BV39" s="658">
        <v>7997</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801301</v>
      </c>
      <c r="CS39" s="691"/>
      <c r="CT39" s="691"/>
      <c r="CU39" s="691"/>
      <c r="CV39" s="691"/>
      <c r="CW39" s="691"/>
      <c r="CX39" s="691"/>
      <c r="CY39" s="692"/>
      <c r="CZ39" s="663">
        <v>3</v>
      </c>
      <c r="DA39" s="689"/>
      <c r="DB39" s="689"/>
      <c r="DC39" s="693"/>
      <c r="DD39" s="667">
        <v>243000</v>
      </c>
      <c r="DE39" s="691"/>
      <c r="DF39" s="691"/>
      <c r="DG39" s="691"/>
      <c r="DH39" s="691"/>
      <c r="DI39" s="691"/>
      <c r="DJ39" s="691"/>
      <c r="DK39" s="692"/>
      <c r="DL39" s="667" t="s">
        <v>121</v>
      </c>
      <c r="DM39" s="691"/>
      <c r="DN39" s="691"/>
      <c r="DO39" s="691"/>
      <c r="DP39" s="691"/>
      <c r="DQ39" s="691"/>
      <c r="DR39" s="691"/>
      <c r="DS39" s="691"/>
      <c r="DT39" s="691"/>
      <c r="DU39" s="691"/>
      <c r="DV39" s="692"/>
      <c r="DW39" s="663" t="s">
        <v>121</v>
      </c>
      <c r="DX39" s="689"/>
      <c r="DY39" s="689"/>
      <c r="DZ39" s="689"/>
      <c r="EA39" s="689"/>
      <c r="EB39" s="689"/>
      <c r="EC39" s="690"/>
    </row>
    <row r="40" spans="2:133" ht="11.25" customHeight="1" x14ac:dyDescent="0.2">
      <c r="B40" s="655" t="s">
        <v>330</v>
      </c>
      <c r="C40" s="656"/>
      <c r="D40" s="656"/>
      <c r="E40" s="656"/>
      <c r="F40" s="656"/>
      <c r="G40" s="656"/>
      <c r="H40" s="656"/>
      <c r="I40" s="656"/>
      <c r="J40" s="656"/>
      <c r="K40" s="656"/>
      <c r="L40" s="656"/>
      <c r="M40" s="656"/>
      <c r="N40" s="656"/>
      <c r="O40" s="656"/>
      <c r="P40" s="656"/>
      <c r="Q40" s="657"/>
      <c r="R40" s="658">
        <v>67300</v>
      </c>
      <c r="S40" s="659"/>
      <c r="T40" s="659"/>
      <c r="U40" s="659"/>
      <c r="V40" s="659"/>
      <c r="W40" s="659"/>
      <c r="X40" s="659"/>
      <c r="Y40" s="660"/>
      <c r="Z40" s="661">
        <v>0.3</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t="s">
        <v>121</v>
      </c>
      <c r="BA40" s="659"/>
      <c r="BB40" s="659"/>
      <c r="BC40" s="659"/>
      <c r="BD40" s="691"/>
      <c r="BE40" s="691"/>
      <c r="BF40" s="713"/>
      <c r="BG40" s="706" t="s">
        <v>332</v>
      </c>
      <c r="BH40" s="707"/>
      <c r="BI40" s="707"/>
      <c r="BJ40" s="707"/>
      <c r="BK40" s="707"/>
      <c r="BL40" s="205"/>
      <c r="BM40" s="656" t="s">
        <v>333</v>
      </c>
      <c r="BN40" s="656"/>
      <c r="BO40" s="656"/>
      <c r="BP40" s="656"/>
      <c r="BQ40" s="656"/>
      <c r="BR40" s="656"/>
      <c r="BS40" s="656"/>
      <c r="BT40" s="656"/>
      <c r="BU40" s="657"/>
      <c r="BV40" s="658">
        <v>108</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246662</v>
      </c>
      <c r="CS40" s="659"/>
      <c r="CT40" s="659"/>
      <c r="CU40" s="659"/>
      <c r="CV40" s="659"/>
      <c r="CW40" s="659"/>
      <c r="CX40" s="659"/>
      <c r="CY40" s="660"/>
      <c r="CZ40" s="663">
        <v>0.9</v>
      </c>
      <c r="DA40" s="689"/>
      <c r="DB40" s="689"/>
      <c r="DC40" s="693"/>
      <c r="DD40" s="667">
        <v>106662</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9"/>
      <c r="DY40" s="689"/>
      <c r="DZ40" s="689"/>
      <c r="EA40" s="689"/>
      <c r="EB40" s="689"/>
      <c r="EC40" s="690"/>
    </row>
    <row r="41" spans="2:133" ht="11.25" customHeight="1" x14ac:dyDescent="0.2">
      <c r="B41" s="679" t="s">
        <v>335</v>
      </c>
      <c r="C41" s="680"/>
      <c r="D41" s="680"/>
      <c r="E41" s="680"/>
      <c r="F41" s="680"/>
      <c r="G41" s="680"/>
      <c r="H41" s="680"/>
      <c r="I41" s="680"/>
      <c r="J41" s="680"/>
      <c r="K41" s="680"/>
      <c r="L41" s="680"/>
      <c r="M41" s="680"/>
      <c r="N41" s="680"/>
      <c r="O41" s="680"/>
      <c r="P41" s="680"/>
      <c r="Q41" s="681"/>
      <c r="R41" s="730">
        <v>26643854</v>
      </c>
      <c r="S41" s="731"/>
      <c r="T41" s="731"/>
      <c r="U41" s="731"/>
      <c r="V41" s="731"/>
      <c r="W41" s="731"/>
      <c r="X41" s="731"/>
      <c r="Y41" s="735"/>
      <c r="Z41" s="736">
        <v>100</v>
      </c>
      <c r="AA41" s="736"/>
      <c r="AB41" s="736"/>
      <c r="AC41" s="736"/>
      <c r="AD41" s="737">
        <v>14852549</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486719</v>
      </c>
      <c r="BA41" s="659"/>
      <c r="BB41" s="659"/>
      <c r="BC41" s="659"/>
      <c r="BD41" s="691"/>
      <c r="BE41" s="691"/>
      <c r="BF41" s="713"/>
      <c r="BG41" s="706"/>
      <c r="BH41" s="707"/>
      <c r="BI41" s="707"/>
      <c r="BJ41" s="707"/>
      <c r="BK41" s="707"/>
      <c r="BL41" s="205"/>
      <c r="BM41" s="656" t="s">
        <v>337</v>
      </c>
      <c r="BN41" s="656"/>
      <c r="BO41" s="656"/>
      <c r="BP41" s="656"/>
      <c r="BQ41" s="656"/>
      <c r="BR41" s="656"/>
      <c r="BS41" s="656"/>
      <c r="BT41" s="656"/>
      <c r="BU41" s="657"/>
      <c r="BV41" s="658" t="s">
        <v>121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1"/>
      <c r="CT41" s="691"/>
      <c r="CU41" s="691"/>
      <c r="CV41" s="691"/>
      <c r="CW41" s="691"/>
      <c r="CX41" s="691"/>
      <c r="CY41" s="692"/>
      <c r="CZ41" s="663" t="s">
        <v>121</v>
      </c>
      <c r="DA41" s="689"/>
      <c r="DB41" s="689"/>
      <c r="DC41" s="693"/>
      <c r="DD41" s="667" t="s">
        <v>121</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2103723</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507</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2833978</v>
      </c>
      <c r="CS42" s="691"/>
      <c r="CT42" s="691"/>
      <c r="CU42" s="691"/>
      <c r="CV42" s="691"/>
      <c r="CW42" s="691"/>
      <c r="CX42" s="691"/>
      <c r="CY42" s="692"/>
      <c r="CZ42" s="663">
        <v>10.7</v>
      </c>
      <c r="DA42" s="689"/>
      <c r="DB42" s="689"/>
      <c r="DC42" s="693"/>
      <c r="DD42" s="667">
        <v>717704</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48939</v>
      </c>
      <c r="CS43" s="691"/>
      <c r="CT43" s="691"/>
      <c r="CU43" s="691"/>
      <c r="CV43" s="691"/>
      <c r="CW43" s="691"/>
      <c r="CX43" s="691"/>
      <c r="CY43" s="692"/>
      <c r="CZ43" s="663">
        <v>0.2</v>
      </c>
      <c r="DA43" s="689"/>
      <c r="DB43" s="689"/>
      <c r="DC43" s="693"/>
      <c r="DD43" s="667">
        <v>12394</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2833978</v>
      </c>
      <c r="CS44" s="659"/>
      <c r="CT44" s="659"/>
      <c r="CU44" s="659"/>
      <c r="CV44" s="659"/>
      <c r="CW44" s="659"/>
      <c r="CX44" s="659"/>
      <c r="CY44" s="660"/>
      <c r="CZ44" s="663">
        <v>10.7</v>
      </c>
      <c r="DA44" s="664"/>
      <c r="DB44" s="664"/>
      <c r="DC44" s="670"/>
      <c r="DD44" s="667">
        <v>717704</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855748</v>
      </c>
      <c r="CS45" s="691"/>
      <c r="CT45" s="691"/>
      <c r="CU45" s="691"/>
      <c r="CV45" s="691"/>
      <c r="CW45" s="691"/>
      <c r="CX45" s="691"/>
      <c r="CY45" s="692"/>
      <c r="CZ45" s="663">
        <v>3.2</v>
      </c>
      <c r="DA45" s="689"/>
      <c r="DB45" s="689"/>
      <c r="DC45" s="693"/>
      <c r="DD45" s="667">
        <v>62510</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1634036</v>
      </c>
      <c r="CS46" s="659"/>
      <c r="CT46" s="659"/>
      <c r="CU46" s="659"/>
      <c r="CV46" s="659"/>
      <c r="CW46" s="659"/>
      <c r="CX46" s="659"/>
      <c r="CY46" s="660"/>
      <c r="CZ46" s="663">
        <v>6.2</v>
      </c>
      <c r="DA46" s="664"/>
      <c r="DB46" s="664"/>
      <c r="DC46" s="670"/>
      <c r="DD46" s="667">
        <v>645976</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t="s">
        <v>121</v>
      </c>
      <c r="CS47" s="691"/>
      <c r="CT47" s="691"/>
      <c r="CU47" s="691"/>
      <c r="CV47" s="691"/>
      <c r="CW47" s="691"/>
      <c r="CX47" s="691"/>
      <c r="CY47" s="692"/>
      <c r="CZ47" s="663" t="s">
        <v>121</v>
      </c>
      <c r="DA47" s="689"/>
      <c r="DB47" s="689"/>
      <c r="DC47" s="693"/>
      <c r="DD47" s="667" t="s">
        <v>121</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26453599</v>
      </c>
      <c r="CS49" s="717"/>
      <c r="CT49" s="717"/>
      <c r="CU49" s="717"/>
      <c r="CV49" s="717"/>
      <c r="CW49" s="717"/>
      <c r="CX49" s="717"/>
      <c r="CY49" s="746"/>
      <c r="CZ49" s="738">
        <v>100</v>
      </c>
      <c r="DA49" s="747"/>
      <c r="DB49" s="747"/>
      <c r="DC49" s="748"/>
      <c r="DD49" s="749">
        <v>17220425</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wTDJnu624C8QZLsSUqVRWpXExcRVKaVkx0e1u0oxzaYTb7UXlb1985o5mbfYlyi8wATdnhT9epQfkFsDOtMGA==" saltValue="MLv1oDHk8ivzsPFp1nyec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26684</v>
      </c>
      <c r="R7" s="788"/>
      <c r="S7" s="788"/>
      <c r="T7" s="788"/>
      <c r="U7" s="788"/>
      <c r="V7" s="788">
        <v>26493</v>
      </c>
      <c r="W7" s="788"/>
      <c r="X7" s="788"/>
      <c r="Y7" s="788"/>
      <c r="Z7" s="788"/>
      <c r="AA7" s="788">
        <v>190</v>
      </c>
      <c r="AB7" s="788"/>
      <c r="AC7" s="788"/>
      <c r="AD7" s="788"/>
      <c r="AE7" s="789"/>
      <c r="AF7" s="790">
        <v>103</v>
      </c>
      <c r="AG7" s="791"/>
      <c r="AH7" s="791"/>
      <c r="AI7" s="791"/>
      <c r="AJ7" s="792"/>
      <c r="AK7" s="793">
        <v>862</v>
      </c>
      <c r="AL7" s="794"/>
      <c r="AM7" s="794"/>
      <c r="AN7" s="794"/>
      <c r="AO7" s="794"/>
      <c r="AP7" s="794">
        <v>23668</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559</v>
      </c>
      <c r="BT7" s="782"/>
      <c r="BU7" s="782"/>
      <c r="BV7" s="782"/>
      <c r="BW7" s="782"/>
      <c r="BX7" s="782"/>
      <c r="BY7" s="782"/>
      <c r="BZ7" s="782"/>
      <c r="CA7" s="782"/>
      <c r="CB7" s="782"/>
      <c r="CC7" s="782"/>
      <c r="CD7" s="782"/>
      <c r="CE7" s="782"/>
      <c r="CF7" s="782"/>
      <c r="CG7" s="797"/>
      <c r="CH7" s="778">
        <v>33</v>
      </c>
      <c r="CI7" s="779"/>
      <c r="CJ7" s="779"/>
      <c r="CK7" s="779"/>
      <c r="CL7" s="780"/>
      <c r="CM7" s="778">
        <v>475</v>
      </c>
      <c r="CN7" s="779"/>
      <c r="CO7" s="779"/>
      <c r="CP7" s="779"/>
      <c r="CQ7" s="780"/>
      <c r="CR7" s="778">
        <v>13</v>
      </c>
      <c r="CS7" s="779"/>
      <c r="CT7" s="779"/>
      <c r="CU7" s="779"/>
      <c r="CV7" s="780"/>
      <c r="CW7" s="778" t="s">
        <v>561</v>
      </c>
      <c r="CX7" s="779"/>
      <c r="CY7" s="779"/>
      <c r="CZ7" s="779"/>
      <c r="DA7" s="780"/>
      <c r="DB7" s="778" t="s">
        <v>561</v>
      </c>
      <c r="DC7" s="779"/>
      <c r="DD7" s="779"/>
      <c r="DE7" s="779"/>
      <c r="DF7" s="780"/>
      <c r="DG7" s="778" t="s">
        <v>561</v>
      </c>
      <c r="DH7" s="779"/>
      <c r="DI7" s="779"/>
      <c r="DJ7" s="779"/>
      <c r="DK7" s="780"/>
      <c r="DL7" s="778" t="s">
        <v>561</v>
      </c>
      <c r="DM7" s="779"/>
      <c r="DN7" s="779"/>
      <c r="DO7" s="779"/>
      <c r="DP7" s="780"/>
      <c r="DQ7" s="778" t="s">
        <v>561</v>
      </c>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9</v>
      </c>
      <c r="R8" s="819"/>
      <c r="S8" s="819"/>
      <c r="T8" s="819"/>
      <c r="U8" s="819"/>
      <c r="V8" s="819">
        <v>9</v>
      </c>
      <c r="W8" s="819"/>
      <c r="X8" s="819"/>
      <c r="Y8" s="819"/>
      <c r="Z8" s="819"/>
      <c r="AA8" s="819">
        <v>0</v>
      </c>
      <c r="AB8" s="819"/>
      <c r="AC8" s="819"/>
      <c r="AD8" s="819"/>
      <c r="AE8" s="820"/>
      <c r="AF8" s="821" t="s">
        <v>121</v>
      </c>
      <c r="AG8" s="822"/>
      <c r="AH8" s="822"/>
      <c r="AI8" s="822"/>
      <c r="AJ8" s="823"/>
      <c r="AK8" s="804">
        <v>4</v>
      </c>
      <c r="AL8" s="805"/>
      <c r="AM8" s="805"/>
      <c r="AN8" s="805"/>
      <c r="AO8" s="805"/>
      <c r="AP8" s="805" t="s">
        <v>552</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560</v>
      </c>
      <c r="BT8" s="809"/>
      <c r="BU8" s="809"/>
      <c r="BV8" s="809"/>
      <c r="BW8" s="809"/>
      <c r="BX8" s="809"/>
      <c r="BY8" s="809"/>
      <c r="BZ8" s="809"/>
      <c r="CA8" s="809"/>
      <c r="CB8" s="809"/>
      <c r="CC8" s="809"/>
      <c r="CD8" s="809"/>
      <c r="CE8" s="809"/>
      <c r="CF8" s="809"/>
      <c r="CG8" s="810"/>
      <c r="CH8" s="811">
        <v>0</v>
      </c>
      <c r="CI8" s="812"/>
      <c r="CJ8" s="812"/>
      <c r="CK8" s="812"/>
      <c r="CL8" s="813"/>
      <c r="CM8" s="811">
        <v>18</v>
      </c>
      <c r="CN8" s="812"/>
      <c r="CO8" s="812"/>
      <c r="CP8" s="812"/>
      <c r="CQ8" s="813"/>
      <c r="CR8" s="811">
        <v>10</v>
      </c>
      <c r="CS8" s="812"/>
      <c r="CT8" s="812"/>
      <c r="CU8" s="812"/>
      <c r="CV8" s="813"/>
      <c r="CW8" s="811">
        <v>120</v>
      </c>
      <c r="CX8" s="812"/>
      <c r="CY8" s="812"/>
      <c r="CZ8" s="812"/>
      <c r="DA8" s="813"/>
      <c r="DB8" s="811" t="s">
        <v>561</v>
      </c>
      <c r="DC8" s="812"/>
      <c r="DD8" s="812"/>
      <c r="DE8" s="812"/>
      <c r="DF8" s="813"/>
      <c r="DG8" s="811" t="s">
        <v>561</v>
      </c>
      <c r="DH8" s="812"/>
      <c r="DI8" s="812"/>
      <c r="DJ8" s="812"/>
      <c r="DK8" s="813"/>
      <c r="DL8" s="811" t="s">
        <v>561</v>
      </c>
      <c r="DM8" s="812"/>
      <c r="DN8" s="812"/>
      <c r="DO8" s="812"/>
      <c r="DP8" s="813"/>
      <c r="DQ8" s="811" t="s">
        <v>561</v>
      </c>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26688</v>
      </c>
      <c r="R23" s="828"/>
      <c r="S23" s="828"/>
      <c r="T23" s="828"/>
      <c r="U23" s="828"/>
      <c r="V23" s="828">
        <v>26498</v>
      </c>
      <c r="W23" s="828"/>
      <c r="X23" s="828"/>
      <c r="Y23" s="828"/>
      <c r="Z23" s="828"/>
      <c r="AA23" s="828">
        <v>190</v>
      </c>
      <c r="AB23" s="828"/>
      <c r="AC23" s="828"/>
      <c r="AD23" s="828"/>
      <c r="AE23" s="829"/>
      <c r="AF23" s="830">
        <v>103</v>
      </c>
      <c r="AG23" s="828"/>
      <c r="AH23" s="828"/>
      <c r="AI23" s="828"/>
      <c r="AJ23" s="831"/>
      <c r="AK23" s="832"/>
      <c r="AL23" s="833"/>
      <c r="AM23" s="833"/>
      <c r="AN23" s="833"/>
      <c r="AO23" s="833"/>
      <c r="AP23" s="828">
        <v>23668</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5654</v>
      </c>
      <c r="R28" s="858"/>
      <c r="S28" s="858"/>
      <c r="T28" s="858"/>
      <c r="U28" s="858"/>
      <c r="V28" s="858">
        <v>5519</v>
      </c>
      <c r="W28" s="858"/>
      <c r="X28" s="858"/>
      <c r="Y28" s="858"/>
      <c r="Z28" s="858"/>
      <c r="AA28" s="858">
        <v>136</v>
      </c>
      <c r="AB28" s="858"/>
      <c r="AC28" s="858"/>
      <c r="AD28" s="858"/>
      <c r="AE28" s="859"/>
      <c r="AF28" s="860">
        <v>136</v>
      </c>
      <c r="AG28" s="858"/>
      <c r="AH28" s="858"/>
      <c r="AI28" s="858"/>
      <c r="AJ28" s="861"/>
      <c r="AK28" s="862">
        <v>487</v>
      </c>
      <c r="AL28" s="863"/>
      <c r="AM28" s="863"/>
      <c r="AN28" s="863"/>
      <c r="AO28" s="863"/>
      <c r="AP28" s="863" t="s">
        <v>552</v>
      </c>
      <c r="AQ28" s="863"/>
      <c r="AR28" s="863"/>
      <c r="AS28" s="863"/>
      <c r="AT28" s="863"/>
      <c r="AU28" s="863" t="s">
        <v>552</v>
      </c>
      <c r="AV28" s="863"/>
      <c r="AW28" s="863"/>
      <c r="AX28" s="863"/>
      <c r="AY28" s="863"/>
      <c r="AZ28" s="864"/>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6</v>
      </c>
      <c r="R29" s="819"/>
      <c r="S29" s="819"/>
      <c r="T29" s="819"/>
      <c r="U29" s="819"/>
      <c r="V29" s="819">
        <v>6</v>
      </c>
      <c r="W29" s="819"/>
      <c r="X29" s="819"/>
      <c r="Y29" s="819"/>
      <c r="Z29" s="819"/>
      <c r="AA29" s="819" t="s">
        <v>552</v>
      </c>
      <c r="AB29" s="819"/>
      <c r="AC29" s="819"/>
      <c r="AD29" s="819"/>
      <c r="AE29" s="820"/>
      <c r="AF29" s="821" t="s">
        <v>121</v>
      </c>
      <c r="AG29" s="822"/>
      <c r="AH29" s="822"/>
      <c r="AI29" s="822"/>
      <c r="AJ29" s="823"/>
      <c r="AK29" s="869">
        <v>4</v>
      </c>
      <c r="AL29" s="865"/>
      <c r="AM29" s="865"/>
      <c r="AN29" s="865"/>
      <c r="AO29" s="865"/>
      <c r="AP29" s="865" t="s">
        <v>552</v>
      </c>
      <c r="AQ29" s="865"/>
      <c r="AR29" s="865"/>
      <c r="AS29" s="865"/>
      <c r="AT29" s="865"/>
      <c r="AU29" s="865" t="s">
        <v>552</v>
      </c>
      <c r="AV29" s="865"/>
      <c r="AW29" s="865"/>
      <c r="AX29" s="865"/>
      <c r="AY29" s="865"/>
      <c r="AZ29" s="866"/>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6142</v>
      </c>
      <c r="R30" s="819"/>
      <c r="S30" s="819"/>
      <c r="T30" s="819"/>
      <c r="U30" s="819"/>
      <c r="V30" s="819">
        <v>6081</v>
      </c>
      <c r="W30" s="819"/>
      <c r="X30" s="819"/>
      <c r="Y30" s="819"/>
      <c r="Z30" s="819"/>
      <c r="AA30" s="819">
        <v>61</v>
      </c>
      <c r="AB30" s="819"/>
      <c r="AC30" s="819"/>
      <c r="AD30" s="819"/>
      <c r="AE30" s="820"/>
      <c r="AF30" s="821">
        <v>61</v>
      </c>
      <c r="AG30" s="822"/>
      <c r="AH30" s="822"/>
      <c r="AI30" s="822"/>
      <c r="AJ30" s="823"/>
      <c r="AK30" s="869">
        <v>1030</v>
      </c>
      <c r="AL30" s="865"/>
      <c r="AM30" s="865"/>
      <c r="AN30" s="865"/>
      <c r="AO30" s="865"/>
      <c r="AP30" s="865" t="s">
        <v>552</v>
      </c>
      <c r="AQ30" s="865"/>
      <c r="AR30" s="865"/>
      <c r="AS30" s="865"/>
      <c r="AT30" s="865"/>
      <c r="AU30" s="865" t="s">
        <v>552</v>
      </c>
      <c r="AV30" s="865"/>
      <c r="AW30" s="865"/>
      <c r="AX30" s="865"/>
      <c r="AY30" s="865"/>
      <c r="AZ30" s="866"/>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67</v>
      </c>
      <c r="R31" s="819"/>
      <c r="S31" s="819"/>
      <c r="T31" s="819"/>
      <c r="U31" s="819"/>
      <c r="V31" s="819">
        <v>67</v>
      </c>
      <c r="W31" s="819"/>
      <c r="X31" s="819"/>
      <c r="Y31" s="819"/>
      <c r="Z31" s="819"/>
      <c r="AA31" s="819" t="s">
        <v>552</v>
      </c>
      <c r="AB31" s="819"/>
      <c r="AC31" s="819"/>
      <c r="AD31" s="819"/>
      <c r="AE31" s="820"/>
      <c r="AF31" s="821" t="s">
        <v>121</v>
      </c>
      <c r="AG31" s="822"/>
      <c r="AH31" s="822"/>
      <c r="AI31" s="822"/>
      <c r="AJ31" s="823"/>
      <c r="AK31" s="869">
        <v>19</v>
      </c>
      <c r="AL31" s="865"/>
      <c r="AM31" s="865"/>
      <c r="AN31" s="865"/>
      <c r="AO31" s="865"/>
      <c r="AP31" s="865" t="s">
        <v>552</v>
      </c>
      <c r="AQ31" s="865"/>
      <c r="AR31" s="865"/>
      <c r="AS31" s="865"/>
      <c r="AT31" s="865"/>
      <c r="AU31" s="865" t="s">
        <v>552</v>
      </c>
      <c r="AV31" s="865"/>
      <c r="AW31" s="865"/>
      <c r="AX31" s="865"/>
      <c r="AY31" s="865"/>
      <c r="AZ31" s="866"/>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393</v>
      </c>
      <c r="C32" s="816"/>
      <c r="D32" s="816"/>
      <c r="E32" s="816"/>
      <c r="F32" s="816"/>
      <c r="G32" s="816"/>
      <c r="H32" s="816"/>
      <c r="I32" s="816"/>
      <c r="J32" s="816"/>
      <c r="K32" s="816"/>
      <c r="L32" s="816"/>
      <c r="M32" s="816"/>
      <c r="N32" s="816"/>
      <c r="O32" s="816"/>
      <c r="P32" s="817"/>
      <c r="Q32" s="818">
        <v>44</v>
      </c>
      <c r="R32" s="819"/>
      <c r="S32" s="819"/>
      <c r="T32" s="819"/>
      <c r="U32" s="819"/>
      <c r="V32" s="819">
        <v>25</v>
      </c>
      <c r="W32" s="819"/>
      <c r="X32" s="819"/>
      <c r="Y32" s="819"/>
      <c r="Z32" s="819"/>
      <c r="AA32" s="819">
        <v>19</v>
      </c>
      <c r="AB32" s="819"/>
      <c r="AC32" s="819"/>
      <c r="AD32" s="819"/>
      <c r="AE32" s="820"/>
      <c r="AF32" s="821">
        <v>19</v>
      </c>
      <c r="AG32" s="822"/>
      <c r="AH32" s="822"/>
      <c r="AI32" s="822"/>
      <c r="AJ32" s="823"/>
      <c r="AK32" s="869" t="s">
        <v>552</v>
      </c>
      <c r="AL32" s="865"/>
      <c r="AM32" s="865"/>
      <c r="AN32" s="865"/>
      <c r="AO32" s="865"/>
      <c r="AP32" s="865" t="s">
        <v>552</v>
      </c>
      <c r="AQ32" s="865"/>
      <c r="AR32" s="865"/>
      <c r="AS32" s="865"/>
      <c r="AT32" s="865"/>
      <c r="AU32" s="865" t="s">
        <v>552</v>
      </c>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394</v>
      </c>
      <c r="C33" s="816"/>
      <c r="D33" s="816"/>
      <c r="E33" s="816"/>
      <c r="F33" s="816"/>
      <c r="G33" s="816"/>
      <c r="H33" s="816"/>
      <c r="I33" s="816"/>
      <c r="J33" s="816"/>
      <c r="K33" s="816"/>
      <c r="L33" s="816"/>
      <c r="M33" s="816"/>
      <c r="N33" s="816"/>
      <c r="O33" s="816"/>
      <c r="P33" s="817"/>
      <c r="Q33" s="818">
        <v>1187</v>
      </c>
      <c r="R33" s="819"/>
      <c r="S33" s="819"/>
      <c r="T33" s="819"/>
      <c r="U33" s="819"/>
      <c r="V33" s="819">
        <v>1187</v>
      </c>
      <c r="W33" s="819"/>
      <c r="X33" s="819"/>
      <c r="Y33" s="819"/>
      <c r="Z33" s="819"/>
      <c r="AA33" s="819">
        <v>0</v>
      </c>
      <c r="AB33" s="819"/>
      <c r="AC33" s="819"/>
      <c r="AD33" s="819"/>
      <c r="AE33" s="820"/>
      <c r="AF33" s="821">
        <v>0</v>
      </c>
      <c r="AG33" s="822"/>
      <c r="AH33" s="822"/>
      <c r="AI33" s="822"/>
      <c r="AJ33" s="823"/>
      <c r="AK33" s="869">
        <v>303</v>
      </c>
      <c r="AL33" s="865"/>
      <c r="AM33" s="865"/>
      <c r="AN33" s="865"/>
      <c r="AO33" s="865"/>
      <c r="AP33" s="865" t="s">
        <v>552</v>
      </c>
      <c r="AQ33" s="865"/>
      <c r="AR33" s="865"/>
      <c r="AS33" s="865"/>
      <c r="AT33" s="865"/>
      <c r="AU33" s="865" t="s">
        <v>552</v>
      </c>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395</v>
      </c>
      <c r="C34" s="816"/>
      <c r="D34" s="816"/>
      <c r="E34" s="816"/>
      <c r="F34" s="816"/>
      <c r="G34" s="816"/>
      <c r="H34" s="816"/>
      <c r="I34" s="816"/>
      <c r="J34" s="816"/>
      <c r="K34" s="816"/>
      <c r="L34" s="816"/>
      <c r="M34" s="816"/>
      <c r="N34" s="816"/>
      <c r="O34" s="816"/>
      <c r="P34" s="817"/>
      <c r="Q34" s="818">
        <v>7418</v>
      </c>
      <c r="R34" s="819"/>
      <c r="S34" s="819"/>
      <c r="T34" s="819"/>
      <c r="U34" s="819"/>
      <c r="V34" s="819">
        <v>7402</v>
      </c>
      <c r="W34" s="819"/>
      <c r="X34" s="819"/>
      <c r="Y34" s="819"/>
      <c r="Z34" s="819"/>
      <c r="AA34" s="819">
        <v>16</v>
      </c>
      <c r="AB34" s="819"/>
      <c r="AC34" s="819"/>
      <c r="AD34" s="819"/>
      <c r="AE34" s="820"/>
      <c r="AF34" s="821">
        <v>6774</v>
      </c>
      <c r="AG34" s="822"/>
      <c r="AH34" s="822"/>
      <c r="AI34" s="822"/>
      <c r="AJ34" s="823"/>
      <c r="AK34" s="869">
        <v>357</v>
      </c>
      <c r="AL34" s="865"/>
      <c r="AM34" s="865"/>
      <c r="AN34" s="865"/>
      <c r="AO34" s="865"/>
      <c r="AP34" s="865">
        <v>4824</v>
      </c>
      <c r="AQ34" s="865"/>
      <c r="AR34" s="865"/>
      <c r="AS34" s="865"/>
      <c r="AT34" s="865"/>
      <c r="AU34" s="865">
        <v>2480</v>
      </c>
      <c r="AV34" s="865"/>
      <c r="AW34" s="865"/>
      <c r="AX34" s="865"/>
      <c r="AY34" s="865"/>
      <c r="AZ34" s="866" t="s">
        <v>567</v>
      </c>
      <c r="BA34" s="866"/>
      <c r="BB34" s="866"/>
      <c r="BC34" s="866"/>
      <c r="BD34" s="866"/>
      <c r="BE34" s="867" t="s">
        <v>396</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t="s">
        <v>397</v>
      </c>
      <c r="C35" s="816"/>
      <c r="D35" s="816"/>
      <c r="E35" s="816"/>
      <c r="F35" s="816"/>
      <c r="G35" s="816"/>
      <c r="H35" s="816"/>
      <c r="I35" s="816"/>
      <c r="J35" s="816"/>
      <c r="K35" s="816"/>
      <c r="L35" s="816"/>
      <c r="M35" s="816"/>
      <c r="N35" s="816"/>
      <c r="O35" s="816"/>
      <c r="P35" s="817"/>
      <c r="Q35" s="818">
        <v>996</v>
      </c>
      <c r="R35" s="819"/>
      <c r="S35" s="819"/>
      <c r="T35" s="819"/>
      <c r="U35" s="819"/>
      <c r="V35" s="819">
        <v>996</v>
      </c>
      <c r="W35" s="819"/>
      <c r="X35" s="819"/>
      <c r="Y35" s="819"/>
      <c r="Z35" s="819"/>
      <c r="AA35" s="819" t="s">
        <v>552</v>
      </c>
      <c r="AB35" s="819"/>
      <c r="AC35" s="819"/>
      <c r="AD35" s="819"/>
      <c r="AE35" s="820"/>
      <c r="AF35" s="821">
        <v>42</v>
      </c>
      <c r="AG35" s="822"/>
      <c r="AH35" s="822"/>
      <c r="AI35" s="822"/>
      <c r="AJ35" s="823"/>
      <c r="AK35" s="869">
        <v>479</v>
      </c>
      <c r="AL35" s="865"/>
      <c r="AM35" s="865"/>
      <c r="AN35" s="865"/>
      <c r="AO35" s="865"/>
      <c r="AP35" s="865">
        <v>6804</v>
      </c>
      <c r="AQ35" s="865"/>
      <c r="AR35" s="865"/>
      <c r="AS35" s="865"/>
      <c r="AT35" s="865"/>
      <c r="AU35" s="865">
        <v>3592</v>
      </c>
      <c r="AV35" s="865"/>
      <c r="AW35" s="865"/>
      <c r="AX35" s="865"/>
      <c r="AY35" s="865"/>
      <c r="AZ35" s="866" t="s">
        <v>567</v>
      </c>
      <c r="BA35" s="866"/>
      <c r="BB35" s="866"/>
      <c r="BC35" s="866"/>
      <c r="BD35" s="866"/>
      <c r="BE35" s="867" t="s">
        <v>396</v>
      </c>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t="s">
        <v>398</v>
      </c>
      <c r="C36" s="816"/>
      <c r="D36" s="816"/>
      <c r="E36" s="816"/>
      <c r="F36" s="816"/>
      <c r="G36" s="816"/>
      <c r="H36" s="816"/>
      <c r="I36" s="816"/>
      <c r="J36" s="816"/>
      <c r="K36" s="816"/>
      <c r="L36" s="816"/>
      <c r="M36" s="816"/>
      <c r="N36" s="816"/>
      <c r="O36" s="816"/>
      <c r="P36" s="817"/>
      <c r="Q36" s="818">
        <v>187</v>
      </c>
      <c r="R36" s="819"/>
      <c r="S36" s="819"/>
      <c r="T36" s="819"/>
      <c r="U36" s="819"/>
      <c r="V36" s="819">
        <v>12</v>
      </c>
      <c r="W36" s="819"/>
      <c r="X36" s="819"/>
      <c r="Y36" s="819"/>
      <c r="Z36" s="819"/>
      <c r="AA36" s="819">
        <v>175</v>
      </c>
      <c r="AB36" s="819"/>
      <c r="AC36" s="819"/>
      <c r="AD36" s="819"/>
      <c r="AE36" s="820"/>
      <c r="AF36" s="821">
        <v>175</v>
      </c>
      <c r="AG36" s="822"/>
      <c r="AH36" s="822"/>
      <c r="AI36" s="822"/>
      <c r="AJ36" s="823"/>
      <c r="AK36" s="869" t="s">
        <v>552</v>
      </c>
      <c r="AL36" s="865"/>
      <c r="AM36" s="865"/>
      <c r="AN36" s="865"/>
      <c r="AO36" s="865"/>
      <c r="AP36" s="865">
        <v>86</v>
      </c>
      <c r="AQ36" s="865"/>
      <c r="AR36" s="865"/>
      <c r="AS36" s="865"/>
      <c r="AT36" s="865"/>
      <c r="AU36" s="865" t="s">
        <v>552</v>
      </c>
      <c r="AV36" s="865"/>
      <c r="AW36" s="865"/>
      <c r="AX36" s="865"/>
      <c r="AY36" s="865"/>
      <c r="AZ36" s="866" t="s">
        <v>567</v>
      </c>
      <c r="BA36" s="866"/>
      <c r="BB36" s="866"/>
      <c r="BC36" s="866"/>
      <c r="BD36" s="866"/>
      <c r="BE36" s="867" t="s">
        <v>399</v>
      </c>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400</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401</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7206</v>
      </c>
      <c r="AG63" s="879"/>
      <c r="AH63" s="879"/>
      <c r="AI63" s="879"/>
      <c r="AJ63" s="880"/>
      <c r="AK63" s="881"/>
      <c r="AL63" s="876"/>
      <c r="AM63" s="876"/>
      <c r="AN63" s="876"/>
      <c r="AO63" s="876"/>
      <c r="AP63" s="879">
        <v>11714</v>
      </c>
      <c r="AQ63" s="879"/>
      <c r="AR63" s="879"/>
      <c r="AS63" s="879"/>
      <c r="AT63" s="879"/>
      <c r="AU63" s="879">
        <v>6072</v>
      </c>
      <c r="AV63" s="879"/>
      <c r="AW63" s="879"/>
      <c r="AX63" s="879"/>
      <c r="AY63" s="879"/>
      <c r="AZ63" s="883"/>
      <c r="BA63" s="883"/>
      <c r="BB63" s="883"/>
      <c r="BC63" s="883"/>
      <c r="BD63" s="883"/>
      <c r="BE63" s="884"/>
      <c r="BF63" s="884"/>
      <c r="BG63" s="884"/>
      <c r="BH63" s="884"/>
      <c r="BI63" s="885"/>
      <c r="BJ63" s="886" t="s">
        <v>121</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403</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404</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553</v>
      </c>
      <c r="C68" s="905"/>
      <c r="D68" s="905"/>
      <c r="E68" s="905"/>
      <c r="F68" s="905"/>
      <c r="G68" s="905"/>
      <c r="H68" s="905"/>
      <c r="I68" s="905"/>
      <c r="J68" s="905"/>
      <c r="K68" s="905"/>
      <c r="L68" s="905"/>
      <c r="M68" s="905"/>
      <c r="N68" s="905"/>
      <c r="O68" s="905"/>
      <c r="P68" s="906"/>
      <c r="Q68" s="907">
        <v>726</v>
      </c>
      <c r="R68" s="901"/>
      <c r="S68" s="901"/>
      <c r="T68" s="901"/>
      <c r="U68" s="901"/>
      <c r="V68" s="901">
        <v>726</v>
      </c>
      <c r="W68" s="901"/>
      <c r="X68" s="901"/>
      <c r="Y68" s="901"/>
      <c r="Z68" s="901"/>
      <c r="AA68" s="901">
        <v>0</v>
      </c>
      <c r="AB68" s="901"/>
      <c r="AC68" s="901"/>
      <c r="AD68" s="901"/>
      <c r="AE68" s="901"/>
      <c r="AF68" s="901">
        <v>0</v>
      </c>
      <c r="AG68" s="901"/>
      <c r="AH68" s="901"/>
      <c r="AI68" s="901"/>
      <c r="AJ68" s="901"/>
      <c r="AK68" s="901" t="s">
        <v>561</v>
      </c>
      <c r="AL68" s="901"/>
      <c r="AM68" s="901"/>
      <c r="AN68" s="901"/>
      <c r="AO68" s="901"/>
      <c r="AP68" s="901">
        <v>2129</v>
      </c>
      <c r="AQ68" s="901"/>
      <c r="AR68" s="901"/>
      <c r="AS68" s="901"/>
      <c r="AT68" s="901"/>
      <c r="AU68" s="901">
        <v>1515</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554</v>
      </c>
      <c r="C69" s="909"/>
      <c r="D69" s="909"/>
      <c r="E69" s="909"/>
      <c r="F69" s="909"/>
      <c r="G69" s="909"/>
      <c r="H69" s="909"/>
      <c r="I69" s="909"/>
      <c r="J69" s="909"/>
      <c r="K69" s="909"/>
      <c r="L69" s="909"/>
      <c r="M69" s="909"/>
      <c r="N69" s="909"/>
      <c r="O69" s="909"/>
      <c r="P69" s="910"/>
      <c r="Q69" s="911">
        <v>820</v>
      </c>
      <c r="R69" s="865"/>
      <c r="S69" s="865"/>
      <c r="T69" s="865"/>
      <c r="U69" s="865"/>
      <c r="V69" s="865">
        <v>797</v>
      </c>
      <c r="W69" s="865"/>
      <c r="X69" s="865"/>
      <c r="Y69" s="865"/>
      <c r="Z69" s="865"/>
      <c r="AA69" s="865">
        <v>23</v>
      </c>
      <c r="AB69" s="865"/>
      <c r="AC69" s="865"/>
      <c r="AD69" s="865"/>
      <c r="AE69" s="865"/>
      <c r="AF69" s="865">
        <v>23</v>
      </c>
      <c r="AG69" s="865"/>
      <c r="AH69" s="865"/>
      <c r="AI69" s="865"/>
      <c r="AJ69" s="865"/>
      <c r="AK69" s="865">
        <v>152</v>
      </c>
      <c r="AL69" s="865"/>
      <c r="AM69" s="865"/>
      <c r="AN69" s="865"/>
      <c r="AO69" s="865"/>
      <c r="AP69" s="865" t="s">
        <v>561</v>
      </c>
      <c r="AQ69" s="865"/>
      <c r="AR69" s="865"/>
      <c r="AS69" s="865"/>
      <c r="AT69" s="865"/>
      <c r="AU69" s="865" t="s">
        <v>561</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555</v>
      </c>
      <c r="C70" s="909"/>
      <c r="D70" s="909"/>
      <c r="E70" s="909"/>
      <c r="F70" s="909"/>
      <c r="G70" s="909"/>
      <c r="H70" s="909"/>
      <c r="I70" s="909"/>
      <c r="J70" s="909"/>
      <c r="K70" s="909"/>
      <c r="L70" s="909"/>
      <c r="M70" s="909"/>
      <c r="N70" s="909"/>
      <c r="O70" s="909"/>
      <c r="P70" s="910"/>
      <c r="Q70" s="911">
        <v>162866</v>
      </c>
      <c r="R70" s="865"/>
      <c r="S70" s="865"/>
      <c r="T70" s="865"/>
      <c r="U70" s="865"/>
      <c r="V70" s="865">
        <v>159925</v>
      </c>
      <c r="W70" s="865"/>
      <c r="X70" s="865"/>
      <c r="Y70" s="865"/>
      <c r="Z70" s="865"/>
      <c r="AA70" s="865">
        <v>2941</v>
      </c>
      <c r="AB70" s="865"/>
      <c r="AC70" s="865"/>
      <c r="AD70" s="865"/>
      <c r="AE70" s="865"/>
      <c r="AF70" s="865">
        <v>2941</v>
      </c>
      <c r="AG70" s="865"/>
      <c r="AH70" s="865"/>
      <c r="AI70" s="865"/>
      <c r="AJ70" s="865"/>
      <c r="AK70" s="865">
        <v>1620</v>
      </c>
      <c r="AL70" s="865"/>
      <c r="AM70" s="865"/>
      <c r="AN70" s="865"/>
      <c r="AO70" s="865"/>
      <c r="AP70" s="865" t="s">
        <v>561</v>
      </c>
      <c r="AQ70" s="865"/>
      <c r="AR70" s="865"/>
      <c r="AS70" s="865"/>
      <c r="AT70" s="865"/>
      <c r="AU70" s="865" t="s">
        <v>561</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556</v>
      </c>
      <c r="C71" s="909"/>
      <c r="D71" s="909"/>
      <c r="E71" s="909"/>
      <c r="F71" s="909"/>
      <c r="G71" s="909"/>
      <c r="H71" s="909"/>
      <c r="I71" s="909"/>
      <c r="J71" s="909"/>
      <c r="K71" s="909"/>
      <c r="L71" s="909"/>
      <c r="M71" s="909"/>
      <c r="N71" s="909"/>
      <c r="O71" s="909"/>
      <c r="P71" s="910"/>
      <c r="Q71" s="911">
        <v>21549</v>
      </c>
      <c r="R71" s="865"/>
      <c r="S71" s="865"/>
      <c r="T71" s="865"/>
      <c r="U71" s="865"/>
      <c r="V71" s="865">
        <v>21154</v>
      </c>
      <c r="W71" s="865"/>
      <c r="X71" s="865"/>
      <c r="Y71" s="865"/>
      <c r="Z71" s="865"/>
      <c r="AA71" s="865">
        <v>395</v>
      </c>
      <c r="AB71" s="865"/>
      <c r="AC71" s="865"/>
      <c r="AD71" s="865"/>
      <c r="AE71" s="865"/>
      <c r="AF71" s="865">
        <v>28145</v>
      </c>
      <c r="AG71" s="865"/>
      <c r="AH71" s="865"/>
      <c r="AI71" s="865"/>
      <c r="AJ71" s="865"/>
      <c r="AK71" s="865" t="s">
        <v>561</v>
      </c>
      <c r="AL71" s="865"/>
      <c r="AM71" s="865"/>
      <c r="AN71" s="865"/>
      <c r="AO71" s="865"/>
      <c r="AP71" s="865">
        <v>52844</v>
      </c>
      <c r="AQ71" s="865"/>
      <c r="AR71" s="865"/>
      <c r="AS71" s="865"/>
      <c r="AT71" s="865"/>
      <c r="AU71" s="865" t="s">
        <v>561</v>
      </c>
      <c r="AV71" s="865"/>
      <c r="AW71" s="865"/>
      <c r="AX71" s="865"/>
      <c r="AY71" s="865"/>
      <c r="AZ71" s="867" t="s">
        <v>558</v>
      </c>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557</v>
      </c>
      <c r="C72" s="909"/>
      <c r="D72" s="909"/>
      <c r="E72" s="909"/>
      <c r="F72" s="909"/>
      <c r="G72" s="909"/>
      <c r="H72" s="909"/>
      <c r="I72" s="909"/>
      <c r="J72" s="909"/>
      <c r="K72" s="909"/>
      <c r="L72" s="909"/>
      <c r="M72" s="909"/>
      <c r="N72" s="909"/>
      <c r="O72" s="909"/>
      <c r="P72" s="910"/>
      <c r="Q72" s="911">
        <v>736</v>
      </c>
      <c r="R72" s="865"/>
      <c r="S72" s="865"/>
      <c r="T72" s="865"/>
      <c r="U72" s="865"/>
      <c r="V72" s="865">
        <v>587</v>
      </c>
      <c r="W72" s="865"/>
      <c r="X72" s="865"/>
      <c r="Y72" s="865"/>
      <c r="Z72" s="865"/>
      <c r="AA72" s="865">
        <v>149</v>
      </c>
      <c r="AB72" s="865"/>
      <c r="AC72" s="865"/>
      <c r="AD72" s="865"/>
      <c r="AE72" s="865"/>
      <c r="AF72" s="865">
        <v>2079</v>
      </c>
      <c r="AG72" s="865"/>
      <c r="AH72" s="865"/>
      <c r="AI72" s="865"/>
      <c r="AJ72" s="865"/>
      <c r="AK72" s="865" t="s">
        <v>561</v>
      </c>
      <c r="AL72" s="865"/>
      <c r="AM72" s="865"/>
      <c r="AN72" s="865"/>
      <c r="AO72" s="865"/>
      <c r="AP72" s="865">
        <v>1074</v>
      </c>
      <c r="AQ72" s="865"/>
      <c r="AR72" s="865"/>
      <c r="AS72" s="865"/>
      <c r="AT72" s="865"/>
      <c r="AU72" s="865" t="s">
        <v>561</v>
      </c>
      <c r="AV72" s="865"/>
      <c r="AW72" s="865"/>
      <c r="AX72" s="865"/>
      <c r="AY72" s="865"/>
      <c r="AZ72" s="867" t="s">
        <v>558</v>
      </c>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405</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33188</v>
      </c>
      <c r="AG88" s="879"/>
      <c r="AH88" s="879"/>
      <c r="AI88" s="879"/>
      <c r="AJ88" s="879"/>
      <c r="AK88" s="876"/>
      <c r="AL88" s="876"/>
      <c r="AM88" s="876"/>
      <c r="AN88" s="876"/>
      <c r="AO88" s="876"/>
      <c r="AP88" s="879">
        <v>56047</v>
      </c>
      <c r="AQ88" s="879"/>
      <c r="AR88" s="879"/>
      <c r="AS88" s="879"/>
      <c r="AT88" s="879"/>
      <c r="AU88" s="879">
        <v>1515</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406</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23</v>
      </c>
      <c r="CS102" s="887"/>
      <c r="CT102" s="887"/>
      <c r="CU102" s="887"/>
      <c r="CV102" s="926"/>
      <c r="CW102" s="925">
        <v>120</v>
      </c>
      <c r="CX102" s="887"/>
      <c r="CY102" s="887"/>
      <c r="CZ102" s="887"/>
      <c r="DA102" s="926"/>
      <c r="DB102" s="925" t="s">
        <v>561</v>
      </c>
      <c r="DC102" s="887"/>
      <c r="DD102" s="887"/>
      <c r="DE102" s="887"/>
      <c r="DF102" s="926"/>
      <c r="DG102" s="925" t="s">
        <v>561</v>
      </c>
      <c r="DH102" s="887"/>
      <c r="DI102" s="887"/>
      <c r="DJ102" s="887"/>
      <c r="DK102" s="926"/>
      <c r="DL102" s="925" t="s">
        <v>561</v>
      </c>
      <c r="DM102" s="887"/>
      <c r="DN102" s="887"/>
      <c r="DO102" s="887"/>
      <c r="DP102" s="926"/>
      <c r="DQ102" s="925" t="s">
        <v>561</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407</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408</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411</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412</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413</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414</v>
      </c>
      <c r="AB109" s="928"/>
      <c r="AC109" s="928"/>
      <c r="AD109" s="928"/>
      <c r="AE109" s="929"/>
      <c r="AF109" s="927" t="s">
        <v>415</v>
      </c>
      <c r="AG109" s="928"/>
      <c r="AH109" s="928"/>
      <c r="AI109" s="928"/>
      <c r="AJ109" s="929"/>
      <c r="AK109" s="927" t="s">
        <v>294</v>
      </c>
      <c r="AL109" s="928"/>
      <c r="AM109" s="928"/>
      <c r="AN109" s="928"/>
      <c r="AO109" s="929"/>
      <c r="AP109" s="927" t="s">
        <v>416</v>
      </c>
      <c r="AQ109" s="928"/>
      <c r="AR109" s="928"/>
      <c r="AS109" s="928"/>
      <c r="AT109" s="930"/>
      <c r="AU109" s="947" t="s">
        <v>413</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414</v>
      </c>
      <c r="BR109" s="928"/>
      <c r="BS109" s="928"/>
      <c r="BT109" s="928"/>
      <c r="BU109" s="929"/>
      <c r="BV109" s="927" t="s">
        <v>415</v>
      </c>
      <c r="BW109" s="928"/>
      <c r="BX109" s="928"/>
      <c r="BY109" s="928"/>
      <c r="BZ109" s="929"/>
      <c r="CA109" s="927" t="s">
        <v>294</v>
      </c>
      <c r="CB109" s="928"/>
      <c r="CC109" s="928"/>
      <c r="CD109" s="928"/>
      <c r="CE109" s="929"/>
      <c r="CF109" s="948" t="s">
        <v>416</v>
      </c>
      <c r="CG109" s="948"/>
      <c r="CH109" s="948"/>
      <c r="CI109" s="948"/>
      <c r="CJ109" s="948"/>
      <c r="CK109" s="927" t="s">
        <v>417</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414</v>
      </c>
      <c r="DH109" s="928"/>
      <c r="DI109" s="928"/>
      <c r="DJ109" s="928"/>
      <c r="DK109" s="929"/>
      <c r="DL109" s="927" t="s">
        <v>415</v>
      </c>
      <c r="DM109" s="928"/>
      <c r="DN109" s="928"/>
      <c r="DO109" s="928"/>
      <c r="DP109" s="929"/>
      <c r="DQ109" s="927" t="s">
        <v>294</v>
      </c>
      <c r="DR109" s="928"/>
      <c r="DS109" s="928"/>
      <c r="DT109" s="928"/>
      <c r="DU109" s="929"/>
      <c r="DV109" s="927" t="s">
        <v>416</v>
      </c>
      <c r="DW109" s="928"/>
      <c r="DX109" s="928"/>
      <c r="DY109" s="928"/>
      <c r="DZ109" s="930"/>
    </row>
    <row r="110" spans="1:131" s="212" customFormat="1" ht="26.25" customHeight="1" x14ac:dyDescent="0.2">
      <c r="A110" s="931" t="s">
        <v>418</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2001839</v>
      </c>
      <c r="AB110" s="935"/>
      <c r="AC110" s="935"/>
      <c r="AD110" s="935"/>
      <c r="AE110" s="936"/>
      <c r="AF110" s="937">
        <v>1991320</v>
      </c>
      <c r="AG110" s="935"/>
      <c r="AH110" s="935"/>
      <c r="AI110" s="935"/>
      <c r="AJ110" s="936"/>
      <c r="AK110" s="937">
        <v>1926583</v>
      </c>
      <c r="AL110" s="935"/>
      <c r="AM110" s="935"/>
      <c r="AN110" s="935"/>
      <c r="AO110" s="936"/>
      <c r="AP110" s="938">
        <v>14.8</v>
      </c>
      <c r="AQ110" s="939"/>
      <c r="AR110" s="939"/>
      <c r="AS110" s="939"/>
      <c r="AT110" s="940"/>
      <c r="AU110" s="941" t="s">
        <v>69</v>
      </c>
      <c r="AV110" s="942"/>
      <c r="AW110" s="942"/>
      <c r="AX110" s="942"/>
      <c r="AY110" s="942"/>
      <c r="AZ110" s="964" t="s">
        <v>419</v>
      </c>
      <c r="BA110" s="932"/>
      <c r="BB110" s="932"/>
      <c r="BC110" s="932"/>
      <c r="BD110" s="932"/>
      <c r="BE110" s="932"/>
      <c r="BF110" s="932"/>
      <c r="BG110" s="932"/>
      <c r="BH110" s="932"/>
      <c r="BI110" s="932"/>
      <c r="BJ110" s="932"/>
      <c r="BK110" s="932"/>
      <c r="BL110" s="932"/>
      <c r="BM110" s="932"/>
      <c r="BN110" s="932"/>
      <c r="BO110" s="932"/>
      <c r="BP110" s="933"/>
      <c r="BQ110" s="965">
        <v>25099322</v>
      </c>
      <c r="BR110" s="966"/>
      <c r="BS110" s="966"/>
      <c r="BT110" s="966"/>
      <c r="BU110" s="966"/>
      <c r="BV110" s="966">
        <v>24314786</v>
      </c>
      <c r="BW110" s="966"/>
      <c r="BX110" s="966"/>
      <c r="BY110" s="966"/>
      <c r="BZ110" s="966"/>
      <c r="CA110" s="966">
        <v>23668241</v>
      </c>
      <c r="CB110" s="966"/>
      <c r="CC110" s="966"/>
      <c r="CD110" s="966"/>
      <c r="CE110" s="966"/>
      <c r="CF110" s="979">
        <v>182.4</v>
      </c>
      <c r="CG110" s="980"/>
      <c r="CH110" s="980"/>
      <c r="CI110" s="980"/>
      <c r="CJ110" s="980"/>
      <c r="CK110" s="981" t="s">
        <v>420</v>
      </c>
      <c r="CL110" s="982"/>
      <c r="CM110" s="964" t="s">
        <v>421</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443232</v>
      </c>
      <c r="DH110" s="966"/>
      <c r="DI110" s="966"/>
      <c r="DJ110" s="966"/>
      <c r="DK110" s="966"/>
      <c r="DL110" s="966">
        <v>412299</v>
      </c>
      <c r="DM110" s="966"/>
      <c r="DN110" s="966"/>
      <c r="DO110" s="966"/>
      <c r="DP110" s="966"/>
      <c r="DQ110" s="966">
        <v>381341</v>
      </c>
      <c r="DR110" s="966"/>
      <c r="DS110" s="966"/>
      <c r="DT110" s="966"/>
      <c r="DU110" s="966"/>
      <c r="DV110" s="967">
        <v>2.9</v>
      </c>
      <c r="DW110" s="967"/>
      <c r="DX110" s="967"/>
      <c r="DY110" s="967"/>
      <c r="DZ110" s="968"/>
    </row>
    <row r="111" spans="1:131" s="212" customFormat="1" ht="26.25" customHeight="1" x14ac:dyDescent="0.2">
      <c r="A111" s="969" t="s">
        <v>422</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121</v>
      </c>
      <c r="AB111" s="973"/>
      <c r="AC111" s="973"/>
      <c r="AD111" s="973"/>
      <c r="AE111" s="974"/>
      <c r="AF111" s="975" t="s">
        <v>121</v>
      </c>
      <c r="AG111" s="973"/>
      <c r="AH111" s="973"/>
      <c r="AI111" s="973"/>
      <c r="AJ111" s="974"/>
      <c r="AK111" s="975" t="s">
        <v>121</v>
      </c>
      <c r="AL111" s="973"/>
      <c r="AM111" s="973"/>
      <c r="AN111" s="973"/>
      <c r="AO111" s="974"/>
      <c r="AP111" s="976" t="s">
        <v>121</v>
      </c>
      <c r="AQ111" s="977"/>
      <c r="AR111" s="977"/>
      <c r="AS111" s="977"/>
      <c r="AT111" s="978"/>
      <c r="AU111" s="943"/>
      <c r="AV111" s="944"/>
      <c r="AW111" s="944"/>
      <c r="AX111" s="944"/>
      <c r="AY111" s="944"/>
      <c r="AZ111" s="957" t="s">
        <v>423</v>
      </c>
      <c r="BA111" s="958"/>
      <c r="BB111" s="958"/>
      <c r="BC111" s="958"/>
      <c r="BD111" s="958"/>
      <c r="BE111" s="958"/>
      <c r="BF111" s="958"/>
      <c r="BG111" s="958"/>
      <c r="BH111" s="958"/>
      <c r="BI111" s="958"/>
      <c r="BJ111" s="958"/>
      <c r="BK111" s="958"/>
      <c r="BL111" s="958"/>
      <c r="BM111" s="958"/>
      <c r="BN111" s="958"/>
      <c r="BO111" s="958"/>
      <c r="BP111" s="959"/>
      <c r="BQ111" s="960">
        <v>443232</v>
      </c>
      <c r="BR111" s="961"/>
      <c r="BS111" s="961"/>
      <c r="BT111" s="961"/>
      <c r="BU111" s="961"/>
      <c r="BV111" s="961">
        <v>412299</v>
      </c>
      <c r="BW111" s="961"/>
      <c r="BX111" s="961"/>
      <c r="BY111" s="961"/>
      <c r="BZ111" s="961"/>
      <c r="CA111" s="961">
        <v>381341</v>
      </c>
      <c r="CB111" s="961"/>
      <c r="CC111" s="961"/>
      <c r="CD111" s="961"/>
      <c r="CE111" s="961"/>
      <c r="CF111" s="955">
        <v>2.9</v>
      </c>
      <c r="CG111" s="956"/>
      <c r="CH111" s="956"/>
      <c r="CI111" s="956"/>
      <c r="CJ111" s="956"/>
      <c r="CK111" s="983"/>
      <c r="CL111" s="984"/>
      <c r="CM111" s="957" t="s">
        <v>424</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121</v>
      </c>
      <c r="DH111" s="961"/>
      <c r="DI111" s="961"/>
      <c r="DJ111" s="961"/>
      <c r="DK111" s="961"/>
      <c r="DL111" s="961" t="s">
        <v>121</v>
      </c>
      <c r="DM111" s="961"/>
      <c r="DN111" s="961"/>
      <c r="DO111" s="961"/>
      <c r="DP111" s="961"/>
      <c r="DQ111" s="961" t="s">
        <v>121</v>
      </c>
      <c r="DR111" s="961"/>
      <c r="DS111" s="961"/>
      <c r="DT111" s="961"/>
      <c r="DU111" s="961"/>
      <c r="DV111" s="962" t="s">
        <v>121</v>
      </c>
      <c r="DW111" s="962"/>
      <c r="DX111" s="962"/>
      <c r="DY111" s="962"/>
      <c r="DZ111" s="963"/>
    </row>
    <row r="112" spans="1:131" s="212" customFormat="1" ht="26.25" customHeight="1" x14ac:dyDescent="0.2">
      <c r="A112" s="987" t="s">
        <v>425</v>
      </c>
      <c r="B112" s="988"/>
      <c r="C112" s="958" t="s">
        <v>426</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121</v>
      </c>
      <c r="AB112" s="994"/>
      <c r="AC112" s="994"/>
      <c r="AD112" s="994"/>
      <c r="AE112" s="995"/>
      <c r="AF112" s="996" t="s">
        <v>121</v>
      </c>
      <c r="AG112" s="994"/>
      <c r="AH112" s="994"/>
      <c r="AI112" s="994"/>
      <c r="AJ112" s="995"/>
      <c r="AK112" s="996" t="s">
        <v>121</v>
      </c>
      <c r="AL112" s="994"/>
      <c r="AM112" s="994"/>
      <c r="AN112" s="994"/>
      <c r="AO112" s="995"/>
      <c r="AP112" s="997" t="s">
        <v>121</v>
      </c>
      <c r="AQ112" s="998"/>
      <c r="AR112" s="998"/>
      <c r="AS112" s="998"/>
      <c r="AT112" s="999"/>
      <c r="AU112" s="943"/>
      <c r="AV112" s="944"/>
      <c r="AW112" s="944"/>
      <c r="AX112" s="944"/>
      <c r="AY112" s="944"/>
      <c r="AZ112" s="957" t="s">
        <v>427</v>
      </c>
      <c r="BA112" s="958"/>
      <c r="BB112" s="958"/>
      <c r="BC112" s="958"/>
      <c r="BD112" s="958"/>
      <c r="BE112" s="958"/>
      <c r="BF112" s="958"/>
      <c r="BG112" s="958"/>
      <c r="BH112" s="958"/>
      <c r="BI112" s="958"/>
      <c r="BJ112" s="958"/>
      <c r="BK112" s="958"/>
      <c r="BL112" s="958"/>
      <c r="BM112" s="958"/>
      <c r="BN112" s="958"/>
      <c r="BO112" s="958"/>
      <c r="BP112" s="959"/>
      <c r="BQ112" s="960">
        <v>5939394</v>
      </c>
      <c r="BR112" s="961"/>
      <c r="BS112" s="961"/>
      <c r="BT112" s="961"/>
      <c r="BU112" s="961"/>
      <c r="BV112" s="961">
        <v>6011104</v>
      </c>
      <c r="BW112" s="961"/>
      <c r="BX112" s="961"/>
      <c r="BY112" s="961"/>
      <c r="BZ112" s="961"/>
      <c r="CA112" s="961">
        <v>6071832</v>
      </c>
      <c r="CB112" s="961"/>
      <c r="CC112" s="961"/>
      <c r="CD112" s="961"/>
      <c r="CE112" s="961"/>
      <c r="CF112" s="955">
        <v>46.8</v>
      </c>
      <c r="CG112" s="956"/>
      <c r="CH112" s="956"/>
      <c r="CI112" s="956"/>
      <c r="CJ112" s="956"/>
      <c r="CK112" s="983"/>
      <c r="CL112" s="984"/>
      <c r="CM112" s="957" t="s">
        <v>428</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121</v>
      </c>
      <c r="DH112" s="961"/>
      <c r="DI112" s="961"/>
      <c r="DJ112" s="961"/>
      <c r="DK112" s="961"/>
      <c r="DL112" s="961" t="s">
        <v>121</v>
      </c>
      <c r="DM112" s="961"/>
      <c r="DN112" s="961"/>
      <c r="DO112" s="961"/>
      <c r="DP112" s="961"/>
      <c r="DQ112" s="961" t="s">
        <v>121</v>
      </c>
      <c r="DR112" s="961"/>
      <c r="DS112" s="961"/>
      <c r="DT112" s="961"/>
      <c r="DU112" s="961"/>
      <c r="DV112" s="962" t="s">
        <v>121</v>
      </c>
      <c r="DW112" s="962"/>
      <c r="DX112" s="962"/>
      <c r="DY112" s="962"/>
      <c r="DZ112" s="963"/>
    </row>
    <row r="113" spans="1:130" s="212" customFormat="1" ht="26.25" customHeight="1" x14ac:dyDescent="0.2">
      <c r="A113" s="989"/>
      <c r="B113" s="990"/>
      <c r="C113" s="958" t="s">
        <v>429</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460685</v>
      </c>
      <c r="AB113" s="973"/>
      <c r="AC113" s="973"/>
      <c r="AD113" s="973"/>
      <c r="AE113" s="974"/>
      <c r="AF113" s="975">
        <v>519709</v>
      </c>
      <c r="AG113" s="973"/>
      <c r="AH113" s="973"/>
      <c r="AI113" s="973"/>
      <c r="AJ113" s="974"/>
      <c r="AK113" s="975">
        <v>511541</v>
      </c>
      <c r="AL113" s="973"/>
      <c r="AM113" s="973"/>
      <c r="AN113" s="973"/>
      <c r="AO113" s="974"/>
      <c r="AP113" s="976">
        <v>3.9</v>
      </c>
      <c r="AQ113" s="977"/>
      <c r="AR113" s="977"/>
      <c r="AS113" s="977"/>
      <c r="AT113" s="978"/>
      <c r="AU113" s="943"/>
      <c r="AV113" s="944"/>
      <c r="AW113" s="944"/>
      <c r="AX113" s="944"/>
      <c r="AY113" s="944"/>
      <c r="AZ113" s="957" t="s">
        <v>430</v>
      </c>
      <c r="BA113" s="958"/>
      <c r="BB113" s="958"/>
      <c r="BC113" s="958"/>
      <c r="BD113" s="958"/>
      <c r="BE113" s="958"/>
      <c r="BF113" s="958"/>
      <c r="BG113" s="958"/>
      <c r="BH113" s="958"/>
      <c r="BI113" s="958"/>
      <c r="BJ113" s="958"/>
      <c r="BK113" s="958"/>
      <c r="BL113" s="958"/>
      <c r="BM113" s="958"/>
      <c r="BN113" s="958"/>
      <c r="BO113" s="958"/>
      <c r="BP113" s="959"/>
      <c r="BQ113" s="960">
        <v>591328</v>
      </c>
      <c r="BR113" s="961"/>
      <c r="BS113" s="961"/>
      <c r="BT113" s="961"/>
      <c r="BU113" s="961"/>
      <c r="BV113" s="961">
        <v>1503506</v>
      </c>
      <c r="BW113" s="961"/>
      <c r="BX113" s="961"/>
      <c r="BY113" s="961"/>
      <c r="BZ113" s="961"/>
      <c r="CA113" s="961">
        <v>1514568</v>
      </c>
      <c r="CB113" s="961"/>
      <c r="CC113" s="961"/>
      <c r="CD113" s="961"/>
      <c r="CE113" s="961"/>
      <c r="CF113" s="955">
        <v>11.7</v>
      </c>
      <c r="CG113" s="956"/>
      <c r="CH113" s="956"/>
      <c r="CI113" s="956"/>
      <c r="CJ113" s="956"/>
      <c r="CK113" s="983"/>
      <c r="CL113" s="984"/>
      <c r="CM113" s="957" t="s">
        <v>431</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121</v>
      </c>
      <c r="DH113" s="994"/>
      <c r="DI113" s="994"/>
      <c r="DJ113" s="994"/>
      <c r="DK113" s="995"/>
      <c r="DL113" s="996" t="s">
        <v>121</v>
      </c>
      <c r="DM113" s="994"/>
      <c r="DN113" s="994"/>
      <c r="DO113" s="994"/>
      <c r="DP113" s="995"/>
      <c r="DQ113" s="996" t="s">
        <v>121</v>
      </c>
      <c r="DR113" s="994"/>
      <c r="DS113" s="994"/>
      <c r="DT113" s="994"/>
      <c r="DU113" s="995"/>
      <c r="DV113" s="997" t="s">
        <v>121</v>
      </c>
      <c r="DW113" s="998"/>
      <c r="DX113" s="998"/>
      <c r="DY113" s="998"/>
      <c r="DZ113" s="999"/>
    </row>
    <row r="114" spans="1:130" s="212" customFormat="1" ht="26.25" customHeight="1" x14ac:dyDescent="0.2">
      <c r="A114" s="989"/>
      <c r="B114" s="990"/>
      <c r="C114" s="958" t="s">
        <v>432</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1919</v>
      </c>
      <c r="AB114" s="994"/>
      <c r="AC114" s="994"/>
      <c r="AD114" s="994"/>
      <c r="AE114" s="995"/>
      <c r="AF114" s="996">
        <v>5132</v>
      </c>
      <c r="AG114" s="994"/>
      <c r="AH114" s="994"/>
      <c r="AI114" s="994"/>
      <c r="AJ114" s="995"/>
      <c r="AK114" s="996">
        <v>21493</v>
      </c>
      <c r="AL114" s="994"/>
      <c r="AM114" s="994"/>
      <c r="AN114" s="994"/>
      <c r="AO114" s="995"/>
      <c r="AP114" s="997">
        <v>0.2</v>
      </c>
      <c r="AQ114" s="998"/>
      <c r="AR114" s="998"/>
      <c r="AS114" s="998"/>
      <c r="AT114" s="999"/>
      <c r="AU114" s="943"/>
      <c r="AV114" s="944"/>
      <c r="AW114" s="944"/>
      <c r="AX114" s="944"/>
      <c r="AY114" s="944"/>
      <c r="AZ114" s="957" t="s">
        <v>433</v>
      </c>
      <c r="BA114" s="958"/>
      <c r="BB114" s="958"/>
      <c r="BC114" s="958"/>
      <c r="BD114" s="958"/>
      <c r="BE114" s="958"/>
      <c r="BF114" s="958"/>
      <c r="BG114" s="958"/>
      <c r="BH114" s="958"/>
      <c r="BI114" s="958"/>
      <c r="BJ114" s="958"/>
      <c r="BK114" s="958"/>
      <c r="BL114" s="958"/>
      <c r="BM114" s="958"/>
      <c r="BN114" s="958"/>
      <c r="BO114" s="958"/>
      <c r="BP114" s="959"/>
      <c r="BQ114" s="960">
        <v>3029638</v>
      </c>
      <c r="BR114" s="961"/>
      <c r="BS114" s="961"/>
      <c r="BT114" s="961"/>
      <c r="BU114" s="961"/>
      <c r="BV114" s="961">
        <v>2975570</v>
      </c>
      <c r="BW114" s="961"/>
      <c r="BX114" s="961"/>
      <c r="BY114" s="961"/>
      <c r="BZ114" s="961"/>
      <c r="CA114" s="961">
        <v>2890067</v>
      </c>
      <c r="CB114" s="961"/>
      <c r="CC114" s="961"/>
      <c r="CD114" s="961"/>
      <c r="CE114" s="961"/>
      <c r="CF114" s="955">
        <v>22.3</v>
      </c>
      <c r="CG114" s="956"/>
      <c r="CH114" s="956"/>
      <c r="CI114" s="956"/>
      <c r="CJ114" s="956"/>
      <c r="CK114" s="983"/>
      <c r="CL114" s="984"/>
      <c r="CM114" s="957" t="s">
        <v>434</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121</v>
      </c>
      <c r="DH114" s="994"/>
      <c r="DI114" s="994"/>
      <c r="DJ114" s="994"/>
      <c r="DK114" s="995"/>
      <c r="DL114" s="996" t="s">
        <v>121</v>
      </c>
      <c r="DM114" s="994"/>
      <c r="DN114" s="994"/>
      <c r="DO114" s="994"/>
      <c r="DP114" s="995"/>
      <c r="DQ114" s="996" t="s">
        <v>121</v>
      </c>
      <c r="DR114" s="994"/>
      <c r="DS114" s="994"/>
      <c r="DT114" s="994"/>
      <c r="DU114" s="995"/>
      <c r="DV114" s="997" t="s">
        <v>121</v>
      </c>
      <c r="DW114" s="998"/>
      <c r="DX114" s="998"/>
      <c r="DY114" s="998"/>
      <c r="DZ114" s="999"/>
    </row>
    <row r="115" spans="1:130" s="212" customFormat="1" ht="26.25" customHeight="1" x14ac:dyDescent="0.2">
      <c r="A115" s="989"/>
      <c r="B115" s="990"/>
      <c r="C115" s="958" t="s">
        <v>435</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24439</v>
      </c>
      <c r="AB115" s="973"/>
      <c r="AC115" s="973"/>
      <c r="AD115" s="973"/>
      <c r="AE115" s="974"/>
      <c r="AF115" s="975">
        <v>433</v>
      </c>
      <c r="AG115" s="973"/>
      <c r="AH115" s="973"/>
      <c r="AI115" s="973"/>
      <c r="AJ115" s="974"/>
      <c r="AK115" s="975">
        <v>458</v>
      </c>
      <c r="AL115" s="973"/>
      <c r="AM115" s="973"/>
      <c r="AN115" s="973"/>
      <c r="AO115" s="974"/>
      <c r="AP115" s="976">
        <v>0</v>
      </c>
      <c r="AQ115" s="977"/>
      <c r="AR115" s="977"/>
      <c r="AS115" s="977"/>
      <c r="AT115" s="978"/>
      <c r="AU115" s="943"/>
      <c r="AV115" s="944"/>
      <c r="AW115" s="944"/>
      <c r="AX115" s="944"/>
      <c r="AY115" s="944"/>
      <c r="AZ115" s="957" t="s">
        <v>436</v>
      </c>
      <c r="BA115" s="958"/>
      <c r="BB115" s="958"/>
      <c r="BC115" s="958"/>
      <c r="BD115" s="958"/>
      <c r="BE115" s="958"/>
      <c r="BF115" s="958"/>
      <c r="BG115" s="958"/>
      <c r="BH115" s="958"/>
      <c r="BI115" s="958"/>
      <c r="BJ115" s="958"/>
      <c r="BK115" s="958"/>
      <c r="BL115" s="958"/>
      <c r="BM115" s="958"/>
      <c r="BN115" s="958"/>
      <c r="BO115" s="958"/>
      <c r="BP115" s="959"/>
      <c r="BQ115" s="960" t="s">
        <v>121</v>
      </c>
      <c r="BR115" s="961"/>
      <c r="BS115" s="961"/>
      <c r="BT115" s="961"/>
      <c r="BU115" s="961"/>
      <c r="BV115" s="961" t="s">
        <v>121</v>
      </c>
      <c r="BW115" s="961"/>
      <c r="BX115" s="961"/>
      <c r="BY115" s="961"/>
      <c r="BZ115" s="961"/>
      <c r="CA115" s="961" t="s">
        <v>121</v>
      </c>
      <c r="CB115" s="961"/>
      <c r="CC115" s="961"/>
      <c r="CD115" s="961"/>
      <c r="CE115" s="961"/>
      <c r="CF115" s="955" t="s">
        <v>121</v>
      </c>
      <c r="CG115" s="956"/>
      <c r="CH115" s="956"/>
      <c r="CI115" s="956"/>
      <c r="CJ115" s="956"/>
      <c r="CK115" s="983"/>
      <c r="CL115" s="984"/>
      <c r="CM115" s="957" t="s">
        <v>437</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121</v>
      </c>
      <c r="DH115" s="994"/>
      <c r="DI115" s="994"/>
      <c r="DJ115" s="994"/>
      <c r="DK115" s="995"/>
      <c r="DL115" s="996" t="s">
        <v>121</v>
      </c>
      <c r="DM115" s="994"/>
      <c r="DN115" s="994"/>
      <c r="DO115" s="994"/>
      <c r="DP115" s="995"/>
      <c r="DQ115" s="996" t="s">
        <v>121</v>
      </c>
      <c r="DR115" s="994"/>
      <c r="DS115" s="994"/>
      <c r="DT115" s="994"/>
      <c r="DU115" s="995"/>
      <c r="DV115" s="997" t="s">
        <v>121</v>
      </c>
      <c r="DW115" s="998"/>
      <c r="DX115" s="998"/>
      <c r="DY115" s="998"/>
      <c r="DZ115" s="999"/>
    </row>
    <row r="116" spans="1:130" s="212" customFormat="1" ht="26.25" customHeight="1" x14ac:dyDescent="0.2">
      <c r="A116" s="991"/>
      <c r="B116" s="992"/>
      <c r="C116" s="1000" t="s">
        <v>438</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121</v>
      </c>
      <c r="AB116" s="994"/>
      <c r="AC116" s="994"/>
      <c r="AD116" s="994"/>
      <c r="AE116" s="995"/>
      <c r="AF116" s="996" t="s">
        <v>121</v>
      </c>
      <c r="AG116" s="994"/>
      <c r="AH116" s="994"/>
      <c r="AI116" s="994"/>
      <c r="AJ116" s="995"/>
      <c r="AK116" s="996" t="s">
        <v>121</v>
      </c>
      <c r="AL116" s="994"/>
      <c r="AM116" s="994"/>
      <c r="AN116" s="994"/>
      <c r="AO116" s="995"/>
      <c r="AP116" s="997" t="s">
        <v>121</v>
      </c>
      <c r="AQ116" s="998"/>
      <c r="AR116" s="998"/>
      <c r="AS116" s="998"/>
      <c r="AT116" s="999"/>
      <c r="AU116" s="943"/>
      <c r="AV116" s="944"/>
      <c r="AW116" s="944"/>
      <c r="AX116" s="944"/>
      <c r="AY116" s="944"/>
      <c r="AZ116" s="1002" t="s">
        <v>439</v>
      </c>
      <c r="BA116" s="1003"/>
      <c r="BB116" s="1003"/>
      <c r="BC116" s="1003"/>
      <c r="BD116" s="1003"/>
      <c r="BE116" s="1003"/>
      <c r="BF116" s="1003"/>
      <c r="BG116" s="1003"/>
      <c r="BH116" s="1003"/>
      <c r="BI116" s="1003"/>
      <c r="BJ116" s="1003"/>
      <c r="BK116" s="1003"/>
      <c r="BL116" s="1003"/>
      <c r="BM116" s="1003"/>
      <c r="BN116" s="1003"/>
      <c r="BO116" s="1003"/>
      <c r="BP116" s="1004"/>
      <c r="BQ116" s="960" t="s">
        <v>121</v>
      </c>
      <c r="BR116" s="961"/>
      <c r="BS116" s="961"/>
      <c r="BT116" s="961"/>
      <c r="BU116" s="961"/>
      <c r="BV116" s="961" t="s">
        <v>121</v>
      </c>
      <c r="BW116" s="961"/>
      <c r="BX116" s="961"/>
      <c r="BY116" s="961"/>
      <c r="BZ116" s="961"/>
      <c r="CA116" s="961" t="s">
        <v>121</v>
      </c>
      <c r="CB116" s="961"/>
      <c r="CC116" s="961"/>
      <c r="CD116" s="961"/>
      <c r="CE116" s="961"/>
      <c r="CF116" s="955" t="s">
        <v>121</v>
      </c>
      <c r="CG116" s="956"/>
      <c r="CH116" s="956"/>
      <c r="CI116" s="956"/>
      <c r="CJ116" s="956"/>
      <c r="CK116" s="983"/>
      <c r="CL116" s="984"/>
      <c r="CM116" s="957" t="s">
        <v>440</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121</v>
      </c>
      <c r="DH116" s="994"/>
      <c r="DI116" s="994"/>
      <c r="DJ116" s="994"/>
      <c r="DK116" s="995"/>
      <c r="DL116" s="996" t="s">
        <v>121</v>
      </c>
      <c r="DM116" s="994"/>
      <c r="DN116" s="994"/>
      <c r="DO116" s="994"/>
      <c r="DP116" s="995"/>
      <c r="DQ116" s="996" t="s">
        <v>121</v>
      </c>
      <c r="DR116" s="994"/>
      <c r="DS116" s="994"/>
      <c r="DT116" s="994"/>
      <c r="DU116" s="995"/>
      <c r="DV116" s="997" t="s">
        <v>121</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441</v>
      </c>
      <c r="Z117" s="929"/>
      <c r="AA117" s="1013">
        <v>2488882</v>
      </c>
      <c r="AB117" s="1014"/>
      <c r="AC117" s="1014"/>
      <c r="AD117" s="1014"/>
      <c r="AE117" s="1015"/>
      <c r="AF117" s="1016">
        <v>2516594</v>
      </c>
      <c r="AG117" s="1014"/>
      <c r="AH117" s="1014"/>
      <c r="AI117" s="1014"/>
      <c r="AJ117" s="1015"/>
      <c r="AK117" s="1016">
        <v>2460075</v>
      </c>
      <c r="AL117" s="1014"/>
      <c r="AM117" s="1014"/>
      <c r="AN117" s="1014"/>
      <c r="AO117" s="1015"/>
      <c r="AP117" s="1017"/>
      <c r="AQ117" s="1018"/>
      <c r="AR117" s="1018"/>
      <c r="AS117" s="1018"/>
      <c r="AT117" s="1019"/>
      <c r="AU117" s="943"/>
      <c r="AV117" s="944"/>
      <c r="AW117" s="944"/>
      <c r="AX117" s="944"/>
      <c r="AY117" s="944"/>
      <c r="AZ117" s="1009" t="s">
        <v>442</v>
      </c>
      <c r="BA117" s="1010"/>
      <c r="BB117" s="1010"/>
      <c r="BC117" s="1010"/>
      <c r="BD117" s="1010"/>
      <c r="BE117" s="1010"/>
      <c r="BF117" s="1010"/>
      <c r="BG117" s="1010"/>
      <c r="BH117" s="1010"/>
      <c r="BI117" s="1010"/>
      <c r="BJ117" s="1010"/>
      <c r="BK117" s="1010"/>
      <c r="BL117" s="1010"/>
      <c r="BM117" s="1010"/>
      <c r="BN117" s="1010"/>
      <c r="BO117" s="1010"/>
      <c r="BP117" s="1011"/>
      <c r="BQ117" s="960" t="s">
        <v>121</v>
      </c>
      <c r="BR117" s="961"/>
      <c r="BS117" s="961"/>
      <c r="BT117" s="961"/>
      <c r="BU117" s="961"/>
      <c r="BV117" s="961" t="s">
        <v>121</v>
      </c>
      <c r="BW117" s="961"/>
      <c r="BX117" s="961"/>
      <c r="BY117" s="961"/>
      <c r="BZ117" s="961"/>
      <c r="CA117" s="961" t="s">
        <v>121</v>
      </c>
      <c r="CB117" s="961"/>
      <c r="CC117" s="961"/>
      <c r="CD117" s="961"/>
      <c r="CE117" s="961"/>
      <c r="CF117" s="955" t="s">
        <v>121</v>
      </c>
      <c r="CG117" s="956"/>
      <c r="CH117" s="956"/>
      <c r="CI117" s="956"/>
      <c r="CJ117" s="956"/>
      <c r="CK117" s="983"/>
      <c r="CL117" s="984"/>
      <c r="CM117" s="957" t="s">
        <v>443</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121</v>
      </c>
      <c r="DH117" s="994"/>
      <c r="DI117" s="994"/>
      <c r="DJ117" s="994"/>
      <c r="DK117" s="995"/>
      <c r="DL117" s="996" t="s">
        <v>121</v>
      </c>
      <c r="DM117" s="994"/>
      <c r="DN117" s="994"/>
      <c r="DO117" s="994"/>
      <c r="DP117" s="995"/>
      <c r="DQ117" s="996" t="s">
        <v>121</v>
      </c>
      <c r="DR117" s="994"/>
      <c r="DS117" s="994"/>
      <c r="DT117" s="994"/>
      <c r="DU117" s="995"/>
      <c r="DV117" s="997" t="s">
        <v>121</v>
      </c>
      <c r="DW117" s="998"/>
      <c r="DX117" s="998"/>
      <c r="DY117" s="998"/>
      <c r="DZ117" s="999"/>
    </row>
    <row r="118" spans="1:130" s="212" customFormat="1" ht="26.25" customHeight="1" x14ac:dyDescent="0.2">
      <c r="A118" s="947" t="s">
        <v>417</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414</v>
      </c>
      <c r="AB118" s="928"/>
      <c r="AC118" s="928"/>
      <c r="AD118" s="928"/>
      <c r="AE118" s="929"/>
      <c r="AF118" s="927" t="s">
        <v>415</v>
      </c>
      <c r="AG118" s="928"/>
      <c r="AH118" s="928"/>
      <c r="AI118" s="928"/>
      <c r="AJ118" s="929"/>
      <c r="AK118" s="927" t="s">
        <v>294</v>
      </c>
      <c r="AL118" s="928"/>
      <c r="AM118" s="928"/>
      <c r="AN118" s="928"/>
      <c r="AO118" s="929"/>
      <c r="AP118" s="1005" t="s">
        <v>416</v>
      </c>
      <c r="AQ118" s="1006"/>
      <c r="AR118" s="1006"/>
      <c r="AS118" s="1006"/>
      <c r="AT118" s="1007"/>
      <c r="AU118" s="943"/>
      <c r="AV118" s="944"/>
      <c r="AW118" s="944"/>
      <c r="AX118" s="944"/>
      <c r="AY118" s="944"/>
      <c r="AZ118" s="1008" t="s">
        <v>444</v>
      </c>
      <c r="BA118" s="1000"/>
      <c r="BB118" s="1000"/>
      <c r="BC118" s="1000"/>
      <c r="BD118" s="1000"/>
      <c r="BE118" s="1000"/>
      <c r="BF118" s="1000"/>
      <c r="BG118" s="1000"/>
      <c r="BH118" s="1000"/>
      <c r="BI118" s="1000"/>
      <c r="BJ118" s="1000"/>
      <c r="BK118" s="1000"/>
      <c r="BL118" s="1000"/>
      <c r="BM118" s="1000"/>
      <c r="BN118" s="1000"/>
      <c r="BO118" s="1000"/>
      <c r="BP118" s="1001"/>
      <c r="BQ118" s="1034" t="s">
        <v>121</v>
      </c>
      <c r="BR118" s="1035"/>
      <c r="BS118" s="1035"/>
      <c r="BT118" s="1035"/>
      <c r="BU118" s="1035"/>
      <c r="BV118" s="1035" t="s">
        <v>121</v>
      </c>
      <c r="BW118" s="1035"/>
      <c r="BX118" s="1035"/>
      <c r="BY118" s="1035"/>
      <c r="BZ118" s="1035"/>
      <c r="CA118" s="1035" t="s">
        <v>121</v>
      </c>
      <c r="CB118" s="1035"/>
      <c r="CC118" s="1035"/>
      <c r="CD118" s="1035"/>
      <c r="CE118" s="1035"/>
      <c r="CF118" s="955" t="s">
        <v>121</v>
      </c>
      <c r="CG118" s="956"/>
      <c r="CH118" s="956"/>
      <c r="CI118" s="956"/>
      <c r="CJ118" s="956"/>
      <c r="CK118" s="983"/>
      <c r="CL118" s="984"/>
      <c r="CM118" s="957" t="s">
        <v>445</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121</v>
      </c>
      <c r="DH118" s="994"/>
      <c r="DI118" s="994"/>
      <c r="DJ118" s="994"/>
      <c r="DK118" s="995"/>
      <c r="DL118" s="996" t="s">
        <v>121</v>
      </c>
      <c r="DM118" s="994"/>
      <c r="DN118" s="994"/>
      <c r="DO118" s="994"/>
      <c r="DP118" s="995"/>
      <c r="DQ118" s="996" t="s">
        <v>121</v>
      </c>
      <c r="DR118" s="994"/>
      <c r="DS118" s="994"/>
      <c r="DT118" s="994"/>
      <c r="DU118" s="995"/>
      <c r="DV118" s="997" t="s">
        <v>121</v>
      </c>
      <c r="DW118" s="998"/>
      <c r="DX118" s="998"/>
      <c r="DY118" s="998"/>
      <c r="DZ118" s="999"/>
    </row>
    <row r="119" spans="1:130" s="212" customFormat="1" ht="26.25" customHeight="1" x14ac:dyDescent="0.2">
      <c r="A119" s="1091" t="s">
        <v>420</v>
      </c>
      <c r="B119" s="982"/>
      <c r="C119" s="964" t="s">
        <v>421</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23051</v>
      </c>
      <c r="AB119" s="935"/>
      <c r="AC119" s="935"/>
      <c r="AD119" s="935"/>
      <c r="AE119" s="936"/>
      <c r="AF119" s="937">
        <v>433</v>
      </c>
      <c r="AG119" s="935"/>
      <c r="AH119" s="935"/>
      <c r="AI119" s="935"/>
      <c r="AJ119" s="936"/>
      <c r="AK119" s="937">
        <v>458</v>
      </c>
      <c r="AL119" s="935"/>
      <c r="AM119" s="935"/>
      <c r="AN119" s="935"/>
      <c r="AO119" s="936"/>
      <c r="AP119" s="938">
        <v>0</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446</v>
      </c>
      <c r="BP119" s="1040"/>
      <c r="BQ119" s="1034">
        <v>35102914</v>
      </c>
      <c r="BR119" s="1035"/>
      <c r="BS119" s="1035"/>
      <c r="BT119" s="1035"/>
      <c r="BU119" s="1035"/>
      <c r="BV119" s="1035">
        <v>35217265</v>
      </c>
      <c r="BW119" s="1035"/>
      <c r="BX119" s="1035"/>
      <c r="BY119" s="1035"/>
      <c r="BZ119" s="1035"/>
      <c r="CA119" s="1035">
        <v>34526049</v>
      </c>
      <c r="CB119" s="1035"/>
      <c r="CC119" s="1035"/>
      <c r="CD119" s="1035"/>
      <c r="CE119" s="1035"/>
      <c r="CF119" s="1036"/>
      <c r="CG119" s="1037"/>
      <c r="CH119" s="1037"/>
      <c r="CI119" s="1037"/>
      <c r="CJ119" s="1038"/>
      <c r="CK119" s="985"/>
      <c r="CL119" s="986"/>
      <c r="CM119" s="1008" t="s">
        <v>447</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121</v>
      </c>
      <c r="DH119" s="1021"/>
      <c r="DI119" s="1021"/>
      <c r="DJ119" s="1021"/>
      <c r="DK119" s="1022"/>
      <c r="DL119" s="1020" t="s">
        <v>121</v>
      </c>
      <c r="DM119" s="1021"/>
      <c r="DN119" s="1021"/>
      <c r="DO119" s="1021"/>
      <c r="DP119" s="1022"/>
      <c r="DQ119" s="1020" t="s">
        <v>121</v>
      </c>
      <c r="DR119" s="1021"/>
      <c r="DS119" s="1021"/>
      <c r="DT119" s="1021"/>
      <c r="DU119" s="1022"/>
      <c r="DV119" s="1023" t="s">
        <v>121</v>
      </c>
      <c r="DW119" s="1024"/>
      <c r="DX119" s="1024"/>
      <c r="DY119" s="1024"/>
      <c r="DZ119" s="1025"/>
    </row>
    <row r="120" spans="1:130" s="212" customFormat="1" ht="26.25" customHeight="1" x14ac:dyDescent="0.2">
      <c r="A120" s="1092"/>
      <c r="B120" s="984"/>
      <c r="C120" s="957" t="s">
        <v>424</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121</v>
      </c>
      <c r="AB120" s="994"/>
      <c r="AC120" s="994"/>
      <c r="AD120" s="994"/>
      <c r="AE120" s="995"/>
      <c r="AF120" s="996" t="s">
        <v>121</v>
      </c>
      <c r="AG120" s="994"/>
      <c r="AH120" s="994"/>
      <c r="AI120" s="994"/>
      <c r="AJ120" s="995"/>
      <c r="AK120" s="996" t="s">
        <v>121</v>
      </c>
      <c r="AL120" s="994"/>
      <c r="AM120" s="994"/>
      <c r="AN120" s="994"/>
      <c r="AO120" s="995"/>
      <c r="AP120" s="997" t="s">
        <v>121</v>
      </c>
      <c r="AQ120" s="998"/>
      <c r="AR120" s="998"/>
      <c r="AS120" s="998"/>
      <c r="AT120" s="999"/>
      <c r="AU120" s="1026" t="s">
        <v>448</v>
      </c>
      <c r="AV120" s="1027"/>
      <c r="AW120" s="1027"/>
      <c r="AX120" s="1027"/>
      <c r="AY120" s="1028"/>
      <c r="AZ120" s="964" t="s">
        <v>449</v>
      </c>
      <c r="BA120" s="932"/>
      <c r="BB120" s="932"/>
      <c r="BC120" s="932"/>
      <c r="BD120" s="932"/>
      <c r="BE120" s="932"/>
      <c r="BF120" s="932"/>
      <c r="BG120" s="932"/>
      <c r="BH120" s="932"/>
      <c r="BI120" s="932"/>
      <c r="BJ120" s="932"/>
      <c r="BK120" s="932"/>
      <c r="BL120" s="932"/>
      <c r="BM120" s="932"/>
      <c r="BN120" s="932"/>
      <c r="BO120" s="932"/>
      <c r="BP120" s="933"/>
      <c r="BQ120" s="965">
        <v>6623343</v>
      </c>
      <c r="BR120" s="966"/>
      <c r="BS120" s="966"/>
      <c r="BT120" s="966"/>
      <c r="BU120" s="966"/>
      <c r="BV120" s="966">
        <v>7287552</v>
      </c>
      <c r="BW120" s="966"/>
      <c r="BX120" s="966"/>
      <c r="BY120" s="966"/>
      <c r="BZ120" s="966"/>
      <c r="CA120" s="966">
        <v>7297575</v>
      </c>
      <c r="CB120" s="966"/>
      <c r="CC120" s="966"/>
      <c r="CD120" s="966"/>
      <c r="CE120" s="966"/>
      <c r="CF120" s="979">
        <v>56.2</v>
      </c>
      <c r="CG120" s="980"/>
      <c r="CH120" s="980"/>
      <c r="CI120" s="980"/>
      <c r="CJ120" s="980"/>
      <c r="CK120" s="1041" t="s">
        <v>450</v>
      </c>
      <c r="CL120" s="1042"/>
      <c r="CM120" s="1042"/>
      <c r="CN120" s="1042"/>
      <c r="CO120" s="1043"/>
      <c r="CP120" s="1049" t="s">
        <v>397</v>
      </c>
      <c r="CQ120" s="1050"/>
      <c r="CR120" s="1050"/>
      <c r="CS120" s="1050"/>
      <c r="CT120" s="1050"/>
      <c r="CU120" s="1050"/>
      <c r="CV120" s="1050"/>
      <c r="CW120" s="1050"/>
      <c r="CX120" s="1050"/>
      <c r="CY120" s="1050"/>
      <c r="CZ120" s="1050"/>
      <c r="DA120" s="1050"/>
      <c r="DB120" s="1050"/>
      <c r="DC120" s="1050"/>
      <c r="DD120" s="1050"/>
      <c r="DE120" s="1050"/>
      <c r="DF120" s="1051"/>
      <c r="DG120" s="965">
        <v>3250564</v>
      </c>
      <c r="DH120" s="966"/>
      <c r="DI120" s="966"/>
      <c r="DJ120" s="966"/>
      <c r="DK120" s="966"/>
      <c r="DL120" s="966">
        <v>3439207</v>
      </c>
      <c r="DM120" s="966"/>
      <c r="DN120" s="966"/>
      <c r="DO120" s="966"/>
      <c r="DP120" s="966"/>
      <c r="DQ120" s="966">
        <v>3592262</v>
      </c>
      <c r="DR120" s="966"/>
      <c r="DS120" s="966"/>
      <c r="DT120" s="966"/>
      <c r="DU120" s="966"/>
      <c r="DV120" s="967">
        <v>27.7</v>
      </c>
      <c r="DW120" s="967"/>
      <c r="DX120" s="967"/>
      <c r="DY120" s="967"/>
      <c r="DZ120" s="968"/>
    </row>
    <row r="121" spans="1:130" s="212" customFormat="1" ht="26.25" customHeight="1" x14ac:dyDescent="0.2">
      <c r="A121" s="1092"/>
      <c r="B121" s="984"/>
      <c r="C121" s="1009" t="s">
        <v>451</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v>1388</v>
      </c>
      <c r="AB121" s="994"/>
      <c r="AC121" s="994"/>
      <c r="AD121" s="994"/>
      <c r="AE121" s="995"/>
      <c r="AF121" s="996" t="s">
        <v>121</v>
      </c>
      <c r="AG121" s="994"/>
      <c r="AH121" s="994"/>
      <c r="AI121" s="994"/>
      <c r="AJ121" s="995"/>
      <c r="AK121" s="996" t="s">
        <v>121</v>
      </c>
      <c r="AL121" s="994"/>
      <c r="AM121" s="994"/>
      <c r="AN121" s="994"/>
      <c r="AO121" s="995"/>
      <c r="AP121" s="997" t="s">
        <v>121</v>
      </c>
      <c r="AQ121" s="998"/>
      <c r="AR121" s="998"/>
      <c r="AS121" s="998"/>
      <c r="AT121" s="999"/>
      <c r="AU121" s="1029"/>
      <c r="AV121" s="1030"/>
      <c r="AW121" s="1030"/>
      <c r="AX121" s="1030"/>
      <c r="AY121" s="1031"/>
      <c r="AZ121" s="957" t="s">
        <v>452</v>
      </c>
      <c r="BA121" s="958"/>
      <c r="BB121" s="958"/>
      <c r="BC121" s="958"/>
      <c r="BD121" s="958"/>
      <c r="BE121" s="958"/>
      <c r="BF121" s="958"/>
      <c r="BG121" s="958"/>
      <c r="BH121" s="958"/>
      <c r="BI121" s="958"/>
      <c r="BJ121" s="958"/>
      <c r="BK121" s="958"/>
      <c r="BL121" s="958"/>
      <c r="BM121" s="958"/>
      <c r="BN121" s="958"/>
      <c r="BO121" s="958"/>
      <c r="BP121" s="959"/>
      <c r="BQ121" s="960" t="s">
        <v>121</v>
      </c>
      <c r="BR121" s="961"/>
      <c r="BS121" s="961"/>
      <c r="BT121" s="961"/>
      <c r="BU121" s="961"/>
      <c r="BV121" s="961" t="s">
        <v>121</v>
      </c>
      <c r="BW121" s="961"/>
      <c r="BX121" s="961"/>
      <c r="BY121" s="961"/>
      <c r="BZ121" s="961"/>
      <c r="CA121" s="961" t="s">
        <v>121</v>
      </c>
      <c r="CB121" s="961"/>
      <c r="CC121" s="961"/>
      <c r="CD121" s="961"/>
      <c r="CE121" s="961"/>
      <c r="CF121" s="955" t="s">
        <v>121</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v>2688830</v>
      </c>
      <c r="DH121" s="961"/>
      <c r="DI121" s="961"/>
      <c r="DJ121" s="961"/>
      <c r="DK121" s="961"/>
      <c r="DL121" s="961">
        <v>2571897</v>
      </c>
      <c r="DM121" s="961"/>
      <c r="DN121" s="961"/>
      <c r="DO121" s="961"/>
      <c r="DP121" s="961"/>
      <c r="DQ121" s="961">
        <v>2479570</v>
      </c>
      <c r="DR121" s="961"/>
      <c r="DS121" s="961"/>
      <c r="DT121" s="961"/>
      <c r="DU121" s="961"/>
      <c r="DV121" s="962">
        <v>19.100000000000001</v>
      </c>
      <c r="DW121" s="962"/>
      <c r="DX121" s="962"/>
      <c r="DY121" s="962"/>
      <c r="DZ121" s="963"/>
    </row>
    <row r="122" spans="1:130" s="212" customFormat="1" ht="26.25" customHeight="1" x14ac:dyDescent="0.2">
      <c r="A122" s="1092"/>
      <c r="B122" s="984"/>
      <c r="C122" s="957" t="s">
        <v>434</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121</v>
      </c>
      <c r="AB122" s="994"/>
      <c r="AC122" s="994"/>
      <c r="AD122" s="994"/>
      <c r="AE122" s="995"/>
      <c r="AF122" s="996" t="s">
        <v>121</v>
      </c>
      <c r="AG122" s="994"/>
      <c r="AH122" s="994"/>
      <c r="AI122" s="994"/>
      <c r="AJ122" s="995"/>
      <c r="AK122" s="996" t="s">
        <v>121</v>
      </c>
      <c r="AL122" s="994"/>
      <c r="AM122" s="994"/>
      <c r="AN122" s="994"/>
      <c r="AO122" s="995"/>
      <c r="AP122" s="997" t="s">
        <v>121</v>
      </c>
      <c r="AQ122" s="998"/>
      <c r="AR122" s="998"/>
      <c r="AS122" s="998"/>
      <c r="AT122" s="999"/>
      <c r="AU122" s="1029"/>
      <c r="AV122" s="1030"/>
      <c r="AW122" s="1030"/>
      <c r="AX122" s="1030"/>
      <c r="AY122" s="1031"/>
      <c r="AZ122" s="1008" t="s">
        <v>453</v>
      </c>
      <c r="BA122" s="1000"/>
      <c r="BB122" s="1000"/>
      <c r="BC122" s="1000"/>
      <c r="BD122" s="1000"/>
      <c r="BE122" s="1000"/>
      <c r="BF122" s="1000"/>
      <c r="BG122" s="1000"/>
      <c r="BH122" s="1000"/>
      <c r="BI122" s="1000"/>
      <c r="BJ122" s="1000"/>
      <c r="BK122" s="1000"/>
      <c r="BL122" s="1000"/>
      <c r="BM122" s="1000"/>
      <c r="BN122" s="1000"/>
      <c r="BO122" s="1000"/>
      <c r="BP122" s="1001"/>
      <c r="BQ122" s="1034">
        <v>19146469</v>
      </c>
      <c r="BR122" s="1035"/>
      <c r="BS122" s="1035"/>
      <c r="BT122" s="1035"/>
      <c r="BU122" s="1035"/>
      <c r="BV122" s="1035">
        <v>18603904</v>
      </c>
      <c r="BW122" s="1035"/>
      <c r="BX122" s="1035"/>
      <c r="BY122" s="1035"/>
      <c r="BZ122" s="1035"/>
      <c r="CA122" s="1035">
        <v>17610363</v>
      </c>
      <c r="CB122" s="1035"/>
      <c r="CC122" s="1035"/>
      <c r="CD122" s="1035"/>
      <c r="CE122" s="1035"/>
      <c r="CF122" s="1052">
        <v>135.69999999999999</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t="s">
        <v>121</v>
      </c>
      <c r="DH122" s="961"/>
      <c r="DI122" s="961"/>
      <c r="DJ122" s="961"/>
      <c r="DK122" s="961"/>
      <c r="DL122" s="961" t="s">
        <v>121</v>
      </c>
      <c r="DM122" s="961"/>
      <c r="DN122" s="961"/>
      <c r="DO122" s="961"/>
      <c r="DP122" s="961"/>
      <c r="DQ122" s="961" t="s">
        <v>121</v>
      </c>
      <c r="DR122" s="961"/>
      <c r="DS122" s="961"/>
      <c r="DT122" s="961"/>
      <c r="DU122" s="961"/>
      <c r="DV122" s="962" t="s">
        <v>121</v>
      </c>
      <c r="DW122" s="962"/>
      <c r="DX122" s="962"/>
      <c r="DY122" s="962"/>
      <c r="DZ122" s="963"/>
    </row>
    <row r="123" spans="1:130" s="212" customFormat="1" ht="26.25" customHeight="1" x14ac:dyDescent="0.2">
      <c r="A123" s="1092"/>
      <c r="B123" s="984"/>
      <c r="C123" s="957" t="s">
        <v>440</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121</v>
      </c>
      <c r="AB123" s="994"/>
      <c r="AC123" s="994"/>
      <c r="AD123" s="994"/>
      <c r="AE123" s="995"/>
      <c r="AF123" s="996" t="s">
        <v>121</v>
      </c>
      <c r="AG123" s="994"/>
      <c r="AH123" s="994"/>
      <c r="AI123" s="994"/>
      <c r="AJ123" s="995"/>
      <c r="AK123" s="996" t="s">
        <v>121</v>
      </c>
      <c r="AL123" s="994"/>
      <c r="AM123" s="994"/>
      <c r="AN123" s="994"/>
      <c r="AO123" s="995"/>
      <c r="AP123" s="997" t="s">
        <v>121</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454</v>
      </c>
      <c r="BP123" s="1040"/>
      <c r="BQ123" s="1098">
        <v>25769812</v>
      </c>
      <c r="BR123" s="1099"/>
      <c r="BS123" s="1099"/>
      <c r="BT123" s="1099"/>
      <c r="BU123" s="1099"/>
      <c r="BV123" s="1099">
        <v>25891456</v>
      </c>
      <c r="BW123" s="1099"/>
      <c r="BX123" s="1099"/>
      <c r="BY123" s="1099"/>
      <c r="BZ123" s="1099"/>
      <c r="CA123" s="1099">
        <v>24907938</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121</v>
      </c>
      <c r="DH123" s="994"/>
      <c r="DI123" s="994"/>
      <c r="DJ123" s="994"/>
      <c r="DK123" s="995"/>
      <c r="DL123" s="996" t="s">
        <v>121</v>
      </c>
      <c r="DM123" s="994"/>
      <c r="DN123" s="994"/>
      <c r="DO123" s="994"/>
      <c r="DP123" s="995"/>
      <c r="DQ123" s="996" t="s">
        <v>121</v>
      </c>
      <c r="DR123" s="994"/>
      <c r="DS123" s="994"/>
      <c r="DT123" s="994"/>
      <c r="DU123" s="995"/>
      <c r="DV123" s="997" t="s">
        <v>121</v>
      </c>
      <c r="DW123" s="998"/>
      <c r="DX123" s="998"/>
      <c r="DY123" s="998"/>
      <c r="DZ123" s="999"/>
    </row>
    <row r="124" spans="1:130" s="212" customFormat="1" ht="26.25" customHeight="1" thickBot="1" x14ac:dyDescent="0.25">
      <c r="A124" s="1092"/>
      <c r="B124" s="984"/>
      <c r="C124" s="957" t="s">
        <v>443</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121</v>
      </c>
      <c r="AB124" s="994"/>
      <c r="AC124" s="994"/>
      <c r="AD124" s="994"/>
      <c r="AE124" s="995"/>
      <c r="AF124" s="996" t="s">
        <v>121</v>
      </c>
      <c r="AG124" s="994"/>
      <c r="AH124" s="994"/>
      <c r="AI124" s="994"/>
      <c r="AJ124" s="995"/>
      <c r="AK124" s="996" t="s">
        <v>121</v>
      </c>
      <c r="AL124" s="994"/>
      <c r="AM124" s="994"/>
      <c r="AN124" s="994"/>
      <c r="AO124" s="995"/>
      <c r="AP124" s="997" t="s">
        <v>121</v>
      </c>
      <c r="AQ124" s="998"/>
      <c r="AR124" s="998"/>
      <c r="AS124" s="998"/>
      <c r="AT124" s="999"/>
      <c r="AU124" s="1094" t="s">
        <v>455</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73.8</v>
      </c>
      <c r="BR124" s="1062"/>
      <c r="BS124" s="1062"/>
      <c r="BT124" s="1062"/>
      <c r="BU124" s="1062"/>
      <c r="BV124" s="1062">
        <v>73.3</v>
      </c>
      <c r="BW124" s="1062"/>
      <c r="BX124" s="1062"/>
      <c r="BY124" s="1062"/>
      <c r="BZ124" s="1062"/>
      <c r="CA124" s="1062">
        <v>74.099999999999994</v>
      </c>
      <c r="CB124" s="1062"/>
      <c r="CC124" s="1062"/>
      <c r="CD124" s="1062"/>
      <c r="CE124" s="1062"/>
      <c r="CF124" s="1063"/>
      <c r="CG124" s="1064"/>
      <c r="CH124" s="1064"/>
      <c r="CI124" s="1064"/>
      <c r="CJ124" s="1065"/>
      <c r="CK124" s="1047"/>
      <c r="CL124" s="1047"/>
      <c r="CM124" s="1047"/>
      <c r="CN124" s="1047"/>
      <c r="CO124" s="1048"/>
      <c r="CP124" s="1054" t="s">
        <v>456</v>
      </c>
      <c r="CQ124" s="1055"/>
      <c r="CR124" s="1055"/>
      <c r="CS124" s="1055"/>
      <c r="CT124" s="1055"/>
      <c r="CU124" s="1055"/>
      <c r="CV124" s="1055"/>
      <c r="CW124" s="1055"/>
      <c r="CX124" s="1055"/>
      <c r="CY124" s="1055"/>
      <c r="CZ124" s="1055"/>
      <c r="DA124" s="1055"/>
      <c r="DB124" s="1055"/>
      <c r="DC124" s="1055"/>
      <c r="DD124" s="1055"/>
      <c r="DE124" s="1055"/>
      <c r="DF124" s="1056"/>
      <c r="DG124" s="1039" t="s">
        <v>121</v>
      </c>
      <c r="DH124" s="1021"/>
      <c r="DI124" s="1021"/>
      <c r="DJ124" s="1021"/>
      <c r="DK124" s="1022"/>
      <c r="DL124" s="1020" t="s">
        <v>121</v>
      </c>
      <c r="DM124" s="1021"/>
      <c r="DN124" s="1021"/>
      <c r="DO124" s="1021"/>
      <c r="DP124" s="1022"/>
      <c r="DQ124" s="1020" t="s">
        <v>121</v>
      </c>
      <c r="DR124" s="1021"/>
      <c r="DS124" s="1021"/>
      <c r="DT124" s="1021"/>
      <c r="DU124" s="1022"/>
      <c r="DV124" s="1023" t="s">
        <v>121</v>
      </c>
      <c r="DW124" s="1024"/>
      <c r="DX124" s="1024"/>
      <c r="DY124" s="1024"/>
      <c r="DZ124" s="1025"/>
    </row>
    <row r="125" spans="1:130" s="212" customFormat="1" ht="26.25" customHeight="1" x14ac:dyDescent="0.2">
      <c r="A125" s="1092"/>
      <c r="B125" s="984"/>
      <c r="C125" s="957" t="s">
        <v>445</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121</v>
      </c>
      <c r="AB125" s="994"/>
      <c r="AC125" s="994"/>
      <c r="AD125" s="994"/>
      <c r="AE125" s="995"/>
      <c r="AF125" s="996" t="s">
        <v>121</v>
      </c>
      <c r="AG125" s="994"/>
      <c r="AH125" s="994"/>
      <c r="AI125" s="994"/>
      <c r="AJ125" s="995"/>
      <c r="AK125" s="996" t="s">
        <v>121</v>
      </c>
      <c r="AL125" s="994"/>
      <c r="AM125" s="994"/>
      <c r="AN125" s="994"/>
      <c r="AO125" s="995"/>
      <c r="AP125" s="997" t="s">
        <v>121</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457</v>
      </c>
      <c r="CL125" s="1042"/>
      <c r="CM125" s="1042"/>
      <c r="CN125" s="1042"/>
      <c r="CO125" s="1043"/>
      <c r="CP125" s="964" t="s">
        <v>458</v>
      </c>
      <c r="CQ125" s="932"/>
      <c r="CR125" s="932"/>
      <c r="CS125" s="932"/>
      <c r="CT125" s="932"/>
      <c r="CU125" s="932"/>
      <c r="CV125" s="932"/>
      <c r="CW125" s="932"/>
      <c r="CX125" s="932"/>
      <c r="CY125" s="932"/>
      <c r="CZ125" s="932"/>
      <c r="DA125" s="932"/>
      <c r="DB125" s="932"/>
      <c r="DC125" s="932"/>
      <c r="DD125" s="932"/>
      <c r="DE125" s="932"/>
      <c r="DF125" s="933"/>
      <c r="DG125" s="965" t="s">
        <v>121</v>
      </c>
      <c r="DH125" s="966"/>
      <c r="DI125" s="966"/>
      <c r="DJ125" s="966"/>
      <c r="DK125" s="966"/>
      <c r="DL125" s="966" t="s">
        <v>121</v>
      </c>
      <c r="DM125" s="966"/>
      <c r="DN125" s="966"/>
      <c r="DO125" s="966"/>
      <c r="DP125" s="966"/>
      <c r="DQ125" s="966" t="s">
        <v>121</v>
      </c>
      <c r="DR125" s="966"/>
      <c r="DS125" s="966"/>
      <c r="DT125" s="966"/>
      <c r="DU125" s="966"/>
      <c r="DV125" s="967" t="s">
        <v>121</v>
      </c>
      <c r="DW125" s="967"/>
      <c r="DX125" s="967"/>
      <c r="DY125" s="967"/>
      <c r="DZ125" s="968"/>
    </row>
    <row r="126" spans="1:130" s="212" customFormat="1" ht="26.25" customHeight="1" thickBot="1" x14ac:dyDescent="0.25">
      <c r="A126" s="1092"/>
      <c r="B126" s="984"/>
      <c r="C126" s="957" t="s">
        <v>447</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121</v>
      </c>
      <c r="AB126" s="994"/>
      <c r="AC126" s="994"/>
      <c r="AD126" s="994"/>
      <c r="AE126" s="995"/>
      <c r="AF126" s="996" t="s">
        <v>121</v>
      </c>
      <c r="AG126" s="994"/>
      <c r="AH126" s="994"/>
      <c r="AI126" s="994"/>
      <c r="AJ126" s="995"/>
      <c r="AK126" s="996" t="s">
        <v>121</v>
      </c>
      <c r="AL126" s="994"/>
      <c r="AM126" s="994"/>
      <c r="AN126" s="994"/>
      <c r="AO126" s="995"/>
      <c r="AP126" s="997" t="s">
        <v>121</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459</v>
      </c>
      <c r="CQ126" s="958"/>
      <c r="CR126" s="958"/>
      <c r="CS126" s="958"/>
      <c r="CT126" s="958"/>
      <c r="CU126" s="958"/>
      <c r="CV126" s="958"/>
      <c r="CW126" s="958"/>
      <c r="CX126" s="958"/>
      <c r="CY126" s="958"/>
      <c r="CZ126" s="958"/>
      <c r="DA126" s="958"/>
      <c r="DB126" s="958"/>
      <c r="DC126" s="958"/>
      <c r="DD126" s="958"/>
      <c r="DE126" s="958"/>
      <c r="DF126" s="959"/>
      <c r="DG126" s="960" t="s">
        <v>121</v>
      </c>
      <c r="DH126" s="961"/>
      <c r="DI126" s="961"/>
      <c r="DJ126" s="961"/>
      <c r="DK126" s="961"/>
      <c r="DL126" s="961" t="s">
        <v>121</v>
      </c>
      <c r="DM126" s="961"/>
      <c r="DN126" s="961"/>
      <c r="DO126" s="961"/>
      <c r="DP126" s="961"/>
      <c r="DQ126" s="961" t="s">
        <v>121</v>
      </c>
      <c r="DR126" s="961"/>
      <c r="DS126" s="961"/>
      <c r="DT126" s="961"/>
      <c r="DU126" s="961"/>
      <c r="DV126" s="962" t="s">
        <v>121</v>
      </c>
      <c r="DW126" s="962"/>
      <c r="DX126" s="962"/>
      <c r="DY126" s="962"/>
      <c r="DZ126" s="963"/>
    </row>
    <row r="127" spans="1:130" s="212" customFormat="1" ht="26.25" customHeight="1" x14ac:dyDescent="0.2">
      <c r="A127" s="1093"/>
      <c r="B127" s="986"/>
      <c r="C127" s="1008" t="s">
        <v>460</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121</v>
      </c>
      <c r="AB127" s="994"/>
      <c r="AC127" s="994"/>
      <c r="AD127" s="994"/>
      <c r="AE127" s="995"/>
      <c r="AF127" s="996" t="s">
        <v>121</v>
      </c>
      <c r="AG127" s="994"/>
      <c r="AH127" s="994"/>
      <c r="AI127" s="994"/>
      <c r="AJ127" s="995"/>
      <c r="AK127" s="996" t="s">
        <v>121</v>
      </c>
      <c r="AL127" s="994"/>
      <c r="AM127" s="994"/>
      <c r="AN127" s="994"/>
      <c r="AO127" s="995"/>
      <c r="AP127" s="997" t="s">
        <v>121</v>
      </c>
      <c r="AQ127" s="998"/>
      <c r="AR127" s="998"/>
      <c r="AS127" s="998"/>
      <c r="AT127" s="999"/>
      <c r="AU127" s="214"/>
      <c r="AV127" s="214"/>
      <c r="AW127" s="214"/>
      <c r="AX127" s="1066" t="s">
        <v>461</v>
      </c>
      <c r="AY127" s="1067"/>
      <c r="AZ127" s="1067"/>
      <c r="BA127" s="1067"/>
      <c r="BB127" s="1067"/>
      <c r="BC127" s="1067"/>
      <c r="BD127" s="1067"/>
      <c r="BE127" s="1068"/>
      <c r="BF127" s="1069" t="s">
        <v>462</v>
      </c>
      <c r="BG127" s="1067"/>
      <c r="BH127" s="1067"/>
      <c r="BI127" s="1067"/>
      <c r="BJ127" s="1067"/>
      <c r="BK127" s="1067"/>
      <c r="BL127" s="1068"/>
      <c r="BM127" s="1069" t="s">
        <v>463</v>
      </c>
      <c r="BN127" s="1067"/>
      <c r="BO127" s="1067"/>
      <c r="BP127" s="1067"/>
      <c r="BQ127" s="1067"/>
      <c r="BR127" s="1067"/>
      <c r="BS127" s="1068"/>
      <c r="BT127" s="1069" t="s">
        <v>464</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465</v>
      </c>
      <c r="CQ127" s="958"/>
      <c r="CR127" s="958"/>
      <c r="CS127" s="958"/>
      <c r="CT127" s="958"/>
      <c r="CU127" s="958"/>
      <c r="CV127" s="958"/>
      <c r="CW127" s="958"/>
      <c r="CX127" s="958"/>
      <c r="CY127" s="958"/>
      <c r="CZ127" s="958"/>
      <c r="DA127" s="958"/>
      <c r="DB127" s="958"/>
      <c r="DC127" s="958"/>
      <c r="DD127" s="958"/>
      <c r="DE127" s="958"/>
      <c r="DF127" s="959"/>
      <c r="DG127" s="960" t="s">
        <v>121</v>
      </c>
      <c r="DH127" s="961"/>
      <c r="DI127" s="961"/>
      <c r="DJ127" s="961"/>
      <c r="DK127" s="961"/>
      <c r="DL127" s="961" t="s">
        <v>121</v>
      </c>
      <c r="DM127" s="961"/>
      <c r="DN127" s="961"/>
      <c r="DO127" s="961"/>
      <c r="DP127" s="961"/>
      <c r="DQ127" s="961" t="s">
        <v>121</v>
      </c>
      <c r="DR127" s="961"/>
      <c r="DS127" s="961"/>
      <c r="DT127" s="961"/>
      <c r="DU127" s="961"/>
      <c r="DV127" s="962" t="s">
        <v>121</v>
      </c>
      <c r="DW127" s="962"/>
      <c r="DX127" s="962"/>
      <c r="DY127" s="962"/>
      <c r="DZ127" s="963"/>
    </row>
    <row r="128" spans="1:130" s="212" customFormat="1" ht="26.25" customHeight="1" thickBot="1" x14ac:dyDescent="0.25">
      <c r="A128" s="1076" t="s">
        <v>466</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467</v>
      </c>
      <c r="X128" s="1078"/>
      <c r="Y128" s="1078"/>
      <c r="Z128" s="1079"/>
      <c r="AA128" s="1080" t="s">
        <v>121</v>
      </c>
      <c r="AB128" s="1081"/>
      <c r="AC128" s="1081"/>
      <c r="AD128" s="1081"/>
      <c r="AE128" s="1082"/>
      <c r="AF128" s="1083" t="s">
        <v>121</v>
      </c>
      <c r="AG128" s="1081"/>
      <c r="AH128" s="1081"/>
      <c r="AI128" s="1081"/>
      <c r="AJ128" s="1082"/>
      <c r="AK128" s="1083" t="s">
        <v>121</v>
      </c>
      <c r="AL128" s="1081"/>
      <c r="AM128" s="1081"/>
      <c r="AN128" s="1081"/>
      <c r="AO128" s="1082"/>
      <c r="AP128" s="1084"/>
      <c r="AQ128" s="1085"/>
      <c r="AR128" s="1085"/>
      <c r="AS128" s="1085"/>
      <c r="AT128" s="1086"/>
      <c r="AU128" s="214"/>
      <c r="AV128" s="214"/>
      <c r="AW128" s="214"/>
      <c r="AX128" s="931" t="s">
        <v>468</v>
      </c>
      <c r="AY128" s="932"/>
      <c r="AZ128" s="932"/>
      <c r="BA128" s="932"/>
      <c r="BB128" s="932"/>
      <c r="BC128" s="932"/>
      <c r="BD128" s="932"/>
      <c r="BE128" s="933"/>
      <c r="BF128" s="1087" t="s">
        <v>121</v>
      </c>
      <c r="BG128" s="1088"/>
      <c r="BH128" s="1088"/>
      <c r="BI128" s="1088"/>
      <c r="BJ128" s="1088"/>
      <c r="BK128" s="1088"/>
      <c r="BL128" s="1089"/>
      <c r="BM128" s="1087">
        <v>12.82</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469</v>
      </c>
      <c r="CQ128" s="761"/>
      <c r="CR128" s="761"/>
      <c r="CS128" s="761"/>
      <c r="CT128" s="761"/>
      <c r="CU128" s="761"/>
      <c r="CV128" s="761"/>
      <c r="CW128" s="761"/>
      <c r="CX128" s="761"/>
      <c r="CY128" s="761"/>
      <c r="CZ128" s="761"/>
      <c r="DA128" s="761"/>
      <c r="DB128" s="761"/>
      <c r="DC128" s="761"/>
      <c r="DD128" s="761"/>
      <c r="DE128" s="761"/>
      <c r="DF128" s="1071"/>
      <c r="DG128" s="1072" t="s">
        <v>121</v>
      </c>
      <c r="DH128" s="1073"/>
      <c r="DI128" s="1073"/>
      <c r="DJ128" s="1073"/>
      <c r="DK128" s="1073"/>
      <c r="DL128" s="1073" t="s">
        <v>121</v>
      </c>
      <c r="DM128" s="1073"/>
      <c r="DN128" s="1073"/>
      <c r="DO128" s="1073"/>
      <c r="DP128" s="1073"/>
      <c r="DQ128" s="1073" t="s">
        <v>121</v>
      </c>
      <c r="DR128" s="1073"/>
      <c r="DS128" s="1073"/>
      <c r="DT128" s="1073"/>
      <c r="DU128" s="1073"/>
      <c r="DV128" s="1074" t="s">
        <v>121</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470</v>
      </c>
      <c r="X129" s="1106"/>
      <c r="Y129" s="1106"/>
      <c r="Z129" s="1107"/>
      <c r="AA129" s="993">
        <v>14104835</v>
      </c>
      <c r="AB129" s="994"/>
      <c r="AC129" s="994"/>
      <c r="AD129" s="994"/>
      <c r="AE129" s="995"/>
      <c r="AF129" s="996">
        <v>14202950</v>
      </c>
      <c r="AG129" s="994"/>
      <c r="AH129" s="994"/>
      <c r="AI129" s="994"/>
      <c r="AJ129" s="995"/>
      <c r="AK129" s="996">
        <v>14465965</v>
      </c>
      <c r="AL129" s="994"/>
      <c r="AM129" s="994"/>
      <c r="AN129" s="994"/>
      <c r="AO129" s="995"/>
      <c r="AP129" s="1108"/>
      <c r="AQ129" s="1109"/>
      <c r="AR129" s="1109"/>
      <c r="AS129" s="1109"/>
      <c r="AT129" s="1110"/>
      <c r="AU129" s="215"/>
      <c r="AV129" s="215"/>
      <c r="AW129" s="215"/>
      <c r="AX129" s="1100" t="s">
        <v>471</v>
      </c>
      <c r="AY129" s="958"/>
      <c r="AZ129" s="958"/>
      <c r="BA129" s="958"/>
      <c r="BB129" s="958"/>
      <c r="BC129" s="958"/>
      <c r="BD129" s="958"/>
      <c r="BE129" s="959"/>
      <c r="BF129" s="1101" t="s">
        <v>121</v>
      </c>
      <c r="BG129" s="1102"/>
      <c r="BH129" s="1102"/>
      <c r="BI129" s="1102"/>
      <c r="BJ129" s="1102"/>
      <c r="BK129" s="1102"/>
      <c r="BL129" s="1103"/>
      <c r="BM129" s="1101">
        <v>17.82</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472</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473</v>
      </c>
      <c r="X130" s="1106"/>
      <c r="Y130" s="1106"/>
      <c r="Z130" s="1107"/>
      <c r="AA130" s="993">
        <v>1466629</v>
      </c>
      <c r="AB130" s="994"/>
      <c r="AC130" s="994"/>
      <c r="AD130" s="994"/>
      <c r="AE130" s="995"/>
      <c r="AF130" s="996">
        <v>1489698</v>
      </c>
      <c r="AG130" s="994"/>
      <c r="AH130" s="994"/>
      <c r="AI130" s="994"/>
      <c r="AJ130" s="995"/>
      <c r="AK130" s="996">
        <v>1488210</v>
      </c>
      <c r="AL130" s="994"/>
      <c r="AM130" s="994"/>
      <c r="AN130" s="994"/>
      <c r="AO130" s="995"/>
      <c r="AP130" s="1108"/>
      <c r="AQ130" s="1109"/>
      <c r="AR130" s="1109"/>
      <c r="AS130" s="1109"/>
      <c r="AT130" s="1110"/>
      <c r="AU130" s="215"/>
      <c r="AV130" s="215"/>
      <c r="AW130" s="215"/>
      <c r="AX130" s="1100" t="s">
        <v>474</v>
      </c>
      <c r="AY130" s="958"/>
      <c r="AZ130" s="958"/>
      <c r="BA130" s="958"/>
      <c r="BB130" s="958"/>
      <c r="BC130" s="958"/>
      <c r="BD130" s="958"/>
      <c r="BE130" s="959"/>
      <c r="BF130" s="1136">
        <v>7.8</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475</v>
      </c>
      <c r="X131" s="1143"/>
      <c r="Y131" s="1143"/>
      <c r="Z131" s="1144"/>
      <c r="AA131" s="1039">
        <v>12638206</v>
      </c>
      <c r="AB131" s="1021"/>
      <c r="AC131" s="1021"/>
      <c r="AD131" s="1021"/>
      <c r="AE131" s="1022"/>
      <c r="AF131" s="1020">
        <v>12713252</v>
      </c>
      <c r="AG131" s="1021"/>
      <c r="AH131" s="1021"/>
      <c r="AI131" s="1021"/>
      <c r="AJ131" s="1022"/>
      <c r="AK131" s="1020">
        <v>12977755</v>
      </c>
      <c r="AL131" s="1021"/>
      <c r="AM131" s="1021"/>
      <c r="AN131" s="1021"/>
      <c r="AO131" s="1022"/>
      <c r="AP131" s="1145"/>
      <c r="AQ131" s="1146"/>
      <c r="AR131" s="1146"/>
      <c r="AS131" s="1146"/>
      <c r="AT131" s="1147"/>
      <c r="AU131" s="215"/>
      <c r="AV131" s="215"/>
      <c r="AW131" s="215"/>
      <c r="AX131" s="1118" t="s">
        <v>476</v>
      </c>
      <c r="AY131" s="761"/>
      <c r="AZ131" s="761"/>
      <c r="BA131" s="761"/>
      <c r="BB131" s="761"/>
      <c r="BC131" s="761"/>
      <c r="BD131" s="761"/>
      <c r="BE131" s="1071"/>
      <c r="BF131" s="1119">
        <v>74.099999999999994</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477</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478</v>
      </c>
      <c r="W132" s="1129"/>
      <c r="X132" s="1129"/>
      <c r="Y132" s="1129"/>
      <c r="Z132" s="1130"/>
      <c r="AA132" s="1131">
        <v>8.0885926369999996</v>
      </c>
      <c r="AB132" s="1132"/>
      <c r="AC132" s="1132"/>
      <c r="AD132" s="1132"/>
      <c r="AE132" s="1133"/>
      <c r="AF132" s="1134">
        <v>8.0773668300000008</v>
      </c>
      <c r="AG132" s="1132"/>
      <c r="AH132" s="1132"/>
      <c r="AI132" s="1132"/>
      <c r="AJ132" s="1133"/>
      <c r="AK132" s="1134">
        <v>7.4886989310000001</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479</v>
      </c>
      <c r="W133" s="1112"/>
      <c r="X133" s="1112"/>
      <c r="Y133" s="1112"/>
      <c r="Z133" s="1113"/>
      <c r="AA133" s="1114">
        <v>7.9</v>
      </c>
      <c r="AB133" s="1115"/>
      <c r="AC133" s="1115"/>
      <c r="AD133" s="1115"/>
      <c r="AE133" s="1116"/>
      <c r="AF133" s="1114">
        <v>7.8</v>
      </c>
      <c r="AG133" s="1115"/>
      <c r="AH133" s="1115"/>
      <c r="AI133" s="1115"/>
      <c r="AJ133" s="1116"/>
      <c r="AK133" s="1114">
        <v>7.8</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4t0LX7Sz6f05yLropywNd//0aHTxdn/nYmy208VuJ7oCQssz7iHjZjiZRauLd/sOS+g3vtAytHt7VFCwAZXfg==" saltValue="byYPnRm9qK+lo5b0UmKn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HfprjGPUtTdlk+0qnXnLnZi45tV4pIE4jz2Iq62QwnQNTdOFRhGOI5FZ1JyyT2S6jF2pdKcIPT6eo0+HK/scQ==" saltValue="9etM2CpgAv1tnyAQkeP6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lX5sSSfzBW9/vtirBTqo9MCAiQ2N9Wtrh3TO+jOGvOkyYSpfJ5FHvCLaFK4j6nX6ehC5HwEsR8+wValyylesg==" saltValue="jK5owEkcVB47WxtQvHWctg=="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49" t="s">
        <v>483</v>
      </c>
      <c r="AP7" s="253"/>
      <c r="AQ7" s="254" t="s">
        <v>484</v>
      </c>
      <c r="AR7" s="255"/>
    </row>
    <row r="8" spans="1:46" ht="13.2" x14ac:dyDescent="0.2">
      <c r="A8" s="247"/>
      <c r="AK8" s="256"/>
      <c r="AL8" s="257"/>
      <c r="AM8" s="257"/>
      <c r="AN8" s="258"/>
      <c r="AO8" s="1150"/>
      <c r="AP8" s="259" t="s">
        <v>485</v>
      </c>
      <c r="AQ8" s="260" t="s">
        <v>486</v>
      </c>
      <c r="AR8" s="261" t="s">
        <v>487</v>
      </c>
    </row>
    <row r="9" spans="1:46" ht="13.2" x14ac:dyDescent="0.2">
      <c r="A9" s="247"/>
      <c r="AK9" s="1151" t="s">
        <v>488</v>
      </c>
      <c r="AL9" s="1152"/>
      <c r="AM9" s="1152"/>
      <c r="AN9" s="1153"/>
      <c r="AO9" s="262">
        <v>5526627</v>
      </c>
      <c r="AP9" s="262">
        <v>111480</v>
      </c>
      <c r="AQ9" s="263">
        <v>72348</v>
      </c>
      <c r="AR9" s="264">
        <v>54.1</v>
      </c>
    </row>
    <row r="10" spans="1:46" ht="13.5" customHeight="1" x14ac:dyDescent="0.2">
      <c r="A10" s="247"/>
      <c r="AK10" s="1151" t="s">
        <v>489</v>
      </c>
      <c r="AL10" s="1152"/>
      <c r="AM10" s="1152"/>
      <c r="AN10" s="1153"/>
      <c r="AO10" s="265">
        <v>84628</v>
      </c>
      <c r="AP10" s="265">
        <v>1707</v>
      </c>
      <c r="AQ10" s="266">
        <v>6364</v>
      </c>
      <c r="AR10" s="267">
        <v>-73.2</v>
      </c>
    </row>
    <row r="11" spans="1:46" ht="13.5" customHeight="1" x14ac:dyDescent="0.2">
      <c r="A11" s="247"/>
      <c r="AK11" s="1151" t="s">
        <v>490</v>
      </c>
      <c r="AL11" s="1152"/>
      <c r="AM11" s="1152"/>
      <c r="AN11" s="1153"/>
      <c r="AO11" s="265">
        <v>20194</v>
      </c>
      <c r="AP11" s="265">
        <v>407</v>
      </c>
      <c r="AQ11" s="266">
        <v>1262</v>
      </c>
      <c r="AR11" s="267">
        <v>-67.7</v>
      </c>
    </row>
    <row r="12" spans="1:46" ht="13.5" customHeight="1" x14ac:dyDescent="0.2">
      <c r="A12" s="247"/>
      <c r="AK12" s="1151" t="s">
        <v>491</v>
      </c>
      <c r="AL12" s="1152"/>
      <c r="AM12" s="1152"/>
      <c r="AN12" s="1153"/>
      <c r="AO12" s="265" t="s">
        <v>492</v>
      </c>
      <c r="AP12" s="265" t="s">
        <v>492</v>
      </c>
      <c r="AQ12" s="266">
        <v>10</v>
      </c>
      <c r="AR12" s="267" t="s">
        <v>492</v>
      </c>
    </row>
    <row r="13" spans="1:46" ht="13.5" customHeight="1" x14ac:dyDescent="0.2">
      <c r="A13" s="247"/>
      <c r="AK13" s="1151" t="s">
        <v>493</v>
      </c>
      <c r="AL13" s="1152"/>
      <c r="AM13" s="1152"/>
      <c r="AN13" s="1153"/>
      <c r="AO13" s="265">
        <v>210942</v>
      </c>
      <c r="AP13" s="265">
        <v>4255</v>
      </c>
      <c r="AQ13" s="266">
        <v>3257</v>
      </c>
      <c r="AR13" s="267">
        <v>30.6</v>
      </c>
    </row>
    <row r="14" spans="1:46" ht="13.5" customHeight="1" x14ac:dyDescent="0.2">
      <c r="A14" s="247"/>
      <c r="AK14" s="1151" t="s">
        <v>494</v>
      </c>
      <c r="AL14" s="1152"/>
      <c r="AM14" s="1152"/>
      <c r="AN14" s="1153"/>
      <c r="AO14" s="265">
        <v>48939</v>
      </c>
      <c r="AP14" s="265">
        <v>987</v>
      </c>
      <c r="AQ14" s="266">
        <v>1617</v>
      </c>
      <c r="AR14" s="267">
        <v>-39</v>
      </c>
    </row>
    <row r="15" spans="1:46" ht="13.5" customHeight="1" x14ac:dyDescent="0.2">
      <c r="A15" s="247"/>
      <c r="AK15" s="1154" t="s">
        <v>495</v>
      </c>
      <c r="AL15" s="1155"/>
      <c r="AM15" s="1155"/>
      <c r="AN15" s="1156"/>
      <c r="AO15" s="265">
        <v>-508151</v>
      </c>
      <c r="AP15" s="265">
        <v>-10250</v>
      </c>
      <c r="AQ15" s="266">
        <v>-3947</v>
      </c>
      <c r="AR15" s="267">
        <v>159.69999999999999</v>
      </c>
    </row>
    <row r="16" spans="1:46" ht="13.2" x14ac:dyDescent="0.2">
      <c r="A16" s="247"/>
      <c r="AK16" s="1154" t="s">
        <v>177</v>
      </c>
      <c r="AL16" s="1155"/>
      <c r="AM16" s="1155"/>
      <c r="AN16" s="1156"/>
      <c r="AO16" s="265">
        <v>5383179</v>
      </c>
      <c r="AP16" s="265">
        <v>108587</v>
      </c>
      <c r="AQ16" s="266">
        <v>80912</v>
      </c>
      <c r="AR16" s="267">
        <v>34.200000000000003</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57" t="s">
        <v>500</v>
      </c>
      <c r="AL21" s="1158"/>
      <c r="AM21" s="1158"/>
      <c r="AN21" s="1159"/>
      <c r="AO21" s="277">
        <v>10.11</v>
      </c>
      <c r="AP21" s="278">
        <v>6.71</v>
      </c>
      <c r="AQ21" s="279">
        <v>3.4</v>
      </c>
      <c r="AS21" s="280"/>
      <c r="AT21" s="276"/>
    </row>
    <row r="22" spans="1:46" s="248" customFormat="1" ht="13.2" x14ac:dyDescent="0.2">
      <c r="A22" s="276"/>
      <c r="AK22" s="1157" t="s">
        <v>501</v>
      </c>
      <c r="AL22" s="1158"/>
      <c r="AM22" s="1158"/>
      <c r="AN22" s="1159"/>
      <c r="AO22" s="281">
        <v>99.8</v>
      </c>
      <c r="AP22" s="282">
        <v>98.3</v>
      </c>
      <c r="AQ22" s="283">
        <v>1.5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502</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49" t="s">
        <v>483</v>
      </c>
      <c r="AP30" s="253"/>
      <c r="AQ30" s="254" t="s">
        <v>484</v>
      </c>
      <c r="AR30" s="255"/>
    </row>
    <row r="31" spans="1:46" ht="13.2" x14ac:dyDescent="0.2">
      <c r="A31" s="247"/>
      <c r="AK31" s="256"/>
      <c r="AL31" s="257"/>
      <c r="AM31" s="257"/>
      <c r="AN31" s="258"/>
      <c r="AO31" s="1150"/>
      <c r="AP31" s="259" t="s">
        <v>485</v>
      </c>
      <c r="AQ31" s="260" t="s">
        <v>486</v>
      </c>
      <c r="AR31" s="261" t="s">
        <v>487</v>
      </c>
    </row>
    <row r="32" spans="1:46" ht="27" customHeight="1" x14ac:dyDescent="0.2">
      <c r="A32" s="247"/>
      <c r="AK32" s="1165" t="s">
        <v>505</v>
      </c>
      <c r="AL32" s="1166"/>
      <c r="AM32" s="1166"/>
      <c r="AN32" s="1167"/>
      <c r="AO32" s="291">
        <v>1926583</v>
      </c>
      <c r="AP32" s="291">
        <v>38862</v>
      </c>
      <c r="AQ32" s="292">
        <v>34344</v>
      </c>
      <c r="AR32" s="293">
        <v>13.2</v>
      </c>
    </row>
    <row r="33" spans="1:46" ht="13.5" customHeight="1" x14ac:dyDescent="0.2">
      <c r="A33" s="247"/>
      <c r="AK33" s="1165" t="s">
        <v>506</v>
      </c>
      <c r="AL33" s="1166"/>
      <c r="AM33" s="1166"/>
      <c r="AN33" s="1167"/>
      <c r="AO33" s="291" t="s">
        <v>492</v>
      </c>
      <c r="AP33" s="291" t="s">
        <v>492</v>
      </c>
      <c r="AQ33" s="292" t="s">
        <v>492</v>
      </c>
      <c r="AR33" s="293" t="s">
        <v>492</v>
      </c>
    </row>
    <row r="34" spans="1:46" ht="27" customHeight="1" x14ac:dyDescent="0.2">
      <c r="A34" s="247"/>
      <c r="AK34" s="1165" t="s">
        <v>507</v>
      </c>
      <c r="AL34" s="1166"/>
      <c r="AM34" s="1166"/>
      <c r="AN34" s="1167"/>
      <c r="AO34" s="291" t="s">
        <v>492</v>
      </c>
      <c r="AP34" s="291" t="s">
        <v>492</v>
      </c>
      <c r="AQ34" s="292">
        <v>3</v>
      </c>
      <c r="AR34" s="293" t="s">
        <v>492</v>
      </c>
    </row>
    <row r="35" spans="1:46" ht="27" customHeight="1" x14ac:dyDescent="0.2">
      <c r="A35" s="247"/>
      <c r="AK35" s="1165" t="s">
        <v>508</v>
      </c>
      <c r="AL35" s="1166"/>
      <c r="AM35" s="1166"/>
      <c r="AN35" s="1167"/>
      <c r="AO35" s="291">
        <v>511541</v>
      </c>
      <c r="AP35" s="291">
        <v>10319</v>
      </c>
      <c r="AQ35" s="292">
        <v>7806</v>
      </c>
      <c r="AR35" s="293">
        <v>32.200000000000003</v>
      </c>
    </row>
    <row r="36" spans="1:46" ht="27" customHeight="1" x14ac:dyDescent="0.2">
      <c r="A36" s="247"/>
      <c r="AK36" s="1165" t="s">
        <v>509</v>
      </c>
      <c r="AL36" s="1166"/>
      <c r="AM36" s="1166"/>
      <c r="AN36" s="1167"/>
      <c r="AO36" s="291">
        <v>21493</v>
      </c>
      <c r="AP36" s="291">
        <v>434</v>
      </c>
      <c r="AQ36" s="292">
        <v>1690</v>
      </c>
      <c r="AR36" s="293">
        <v>-74.3</v>
      </c>
    </row>
    <row r="37" spans="1:46" ht="13.5" customHeight="1" x14ac:dyDescent="0.2">
      <c r="A37" s="247"/>
      <c r="AK37" s="1165" t="s">
        <v>510</v>
      </c>
      <c r="AL37" s="1166"/>
      <c r="AM37" s="1166"/>
      <c r="AN37" s="1167"/>
      <c r="AO37" s="291">
        <v>458</v>
      </c>
      <c r="AP37" s="291">
        <v>9</v>
      </c>
      <c r="AQ37" s="292">
        <v>666</v>
      </c>
      <c r="AR37" s="293">
        <v>-98.6</v>
      </c>
    </row>
    <row r="38" spans="1:46" ht="27" customHeight="1" x14ac:dyDescent="0.2">
      <c r="A38" s="247"/>
      <c r="AK38" s="1168" t="s">
        <v>511</v>
      </c>
      <c r="AL38" s="1169"/>
      <c r="AM38" s="1169"/>
      <c r="AN38" s="1170"/>
      <c r="AO38" s="294" t="s">
        <v>492</v>
      </c>
      <c r="AP38" s="294" t="s">
        <v>492</v>
      </c>
      <c r="AQ38" s="295">
        <v>3</v>
      </c>
      <c r="AR38" s="283" t="s">
        <v>492</v>
      </c>
      <c r="AS38" s="290"/>
    </row>
    <row r="39" spans="1:46" ht="13.2" x14ac:dyDescent="0.2">
      <c r="A39" s="247"/>
      <c r="AK39" s="1168" t="s">
        <v>512</v>
      </c>
      <c r="AL39" s="1169"/>
      <c r="AM39" s="1169"/>
      <c r="AN39" s="1170"/>
      <c r="AO39" s="291" t="s">
        <v>492</v>
      </c>
      <c r="AP39" s="291" t="s">
        <v>492</v>
      </c>
      <c r="AQ39" s="292">
        <v>-5822</v>
      </c>
      <c r="AR39" s="293" t="s">
        <v>492</v>
      </c>
      <c r="AS39" s="290"/>
    </row>
    <row r="40" spans="1:46" ht="27" customHeight="1" x14ac:dyDescent="0.2">
      <c r="A40" s="247"/>
      <c r="AK40" s="1165" t="s">
        <v>513</v>
      </c>
      <c r="AL40" s="1166"/>
      <c r="AM40" s="1166"/>
      <c r="AN40" s="1167"/>
      <c r="AO40" s="291">
        <v>-1488210</v>
      </c>
      <c r="AP40" s="291">
        <v>-30019</v>
      </c>
      <c r="AQ40" s="292">
        <v>-26710</v>
      </c>
      <c r="AR40" s="293">
        <v>12.4</v>
      </c>
      <c r="AS40" s="290"/>
    </row>
    <row r="41" spans="1:46" ht="13.2" x14ac:dyDescent="0.2">
      <c r="A41" s="247"/>
      <c r="AK41" s="1171" t="s">
        <v>287</v>
      </c>
      <c r="AL41" s="1172"/>
      <c r="AM41" s="1172"/>
      <c r="AN41" s="1173"/>
      <c r="AO41" s="291">
        <v>971865</v>
      </c>
      <c r="AP41" s="291">
        <v>19604</v>
      </c>
      <c r="AQ41" s="292">
        <v>11979</v>
      </c>
      <c r="AR41" s="293">
        <v>63.7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60" t="s">
        <v>483</v>
      </c>
      <c r="AN49" s="1162" t="s">
        <v>516</v>
      </c>
      <c r="AO49" s="1163"/>
      <c r="AP49" s="1163"/>
      <c r="AQ49" s="1163"/>
      <c r="AR49" s="1164"/>
    </row>
    <row r="50" spans="1:44" ht="13.2" x14ac:dyDescent="0.2">
      <c r="A50" s="247"/>
      <c r="AK50" s="305"/>
      <c r="AL50" s="306"/>
      <c r="AM50" s="1161"/>
      <c r="AN50" s="307" t="s">
        <v>517</v>
      </c>
      <c r="AO50" s="308" t="s">
        <v>518</v>
      </c>
      <c r="AP50" s="309" t="s">
        <v>519</v>
      </c>
      <c r="AQ50" s="310" t="s">
        <v>520</v>
      </c>
      <c r="AR50" s="311" t="s">
        <v>521</v>
      </c>
    </row>
    <row r="51" spans="1:44" ht="13.2" x14ac:dyDescent="0.2">
      <c r="A51" s="247"/>
      <c r="AK51" s="303" t="s">
        <v>522</v>
      </c>
      <c r="AL51" s="304"/>
      <c r="AM51" s="312">
        <v>3644617</v>
      </c>
      <c r="AN51" s="313">
        <v>69898</v>
      </c>
      <c r="AO51" s="314">
        <v>-11.9</v>
      </c>
      <c r="AP51" s="315">
        <v>63812</v>
      </c>
      <c r="AQ51" s="316">
        <v>2.2999999999999998</v>
      </c>
      <c r="AR51" s="317">
        <v>-14.2</v>
      </c>
    </row>
    <row r="52" spans="1:44" ht="13.2" x14ac:dyDescent="0.2">
      <c r="A52" s="247"/>
      <c r="AK52" s="318"/>
      <c r="AL52" s="319" t="s">
        <v>523</v>
      </c>
      <c r="AM52" s="320">
        <v>2525405</v>
      </c>
      <c r="AN52" s="321">
        <v>48433</v>
      </c>
      <c r="AO52" s="322">
        <v>-27.3</v>
      </c>
      <c r="AP52" s="323">
        <v>33848</v>
      </c>
      <c r="AQ52" s="324">
        <v>-4.2</v>
      </c>
      <c r="AR52" s="325">
        <v>-23.1</v>
      </c>
    </row>
    <row r="53" spans="1:44" ht="13.2" x14ac:dyDescent="0.2">
      <c r="A53" s="247"/>
      <c r="AK53" s="303" t="s">
        <v>524</v>
      </c>
      <c r="AL53" s="304"/>
      <c r="AM53" s="312">
        <v>3311900</v>
      </c>
      <c r="AN53" s="313">
        <v>64471</v>
      </c>
      <c r="AO53" s="314">
        <v>-7.8</v>
      </c>
      <c r="AP53" s="315">
        <v>45945</v>
      </c>
      <c r="AQ53" s="316">
        <v>-28</v>
      </c>
      <c r="AR53" s="317">
        <v>20.2</v>
      </c>
    </row>
    <row r="54" spans="1:44" ht="13.2" x14ac:dyDescent="0.2">
      <c r="A54" s="247"/>
      <c r="AK54" s="318"/>
      <c r="AL54" s="319" t="s">
        <v>523</v>
      </c>
      <c r="AM54" s="320">
        <v>2125104</v>
      </c>
      <c r="AN54" s="321">
        <v>41369</v>
      </c>
      <c r="AO54" s="322">
        <v>-14.6</v>
      </c>
      <c r="AP54" s="323">
        <v>25180</v>
      </c>
      <c r="AQ54" s="324">
        <v>-25.6</v>
      </c>
      <c r="AR54" s="325">
        <v>11</v>
      </c>
    </row>
    <row r="55" spans="1:44" ht="13.2" x14ac:dyDescent="0.2">
      <c r="A55" s="247"/>
      <c r="AK55" s="303" t="s">
        <v>525</v>
      </c>
      <c r="AL55" s="304"/>
      <c r="AM55" s="312">
        <v>4291010</v>
      </c>
      <c r="AN55" s="313">
        <v>84251</v>
      </c>
      <c r="AO55" s="314">
        <v>30.7</v>
      </c>
      <c r="AP55" s="315">
        <v>44475</v>
      </c>
      <c r="AQ55" s="316">
        <v>-3.2</v>
      </c>
      <c r="AR55" s="317">
        <v>33.9</v>
      </c>
    </row>
    <row r="56" spans="1:44" ht="13.2" x14ac:dyDescent="0.2">
      <c r="A56" s="247"/>
      <c r="AK56" s="318"/>
      <c r="AL56" s="319" t="s">
        <v>523</v>
      </c>
      <c r="AM56" s="320">
        <v>2682812</v>
      </c>
      <c r="AN56" s="321">
        <v>52675</v>
      </c>
      <c r="AO56" s="322">
        <v>27.3</v>
      </c>
      <c r="AP56" s="323">
        <v>24780</v>
      </c>
      <c r="AQ56" s="324">
        <v>-1.6</v>
      </c>
      <c r="AR56" s="325">
        <v>28.9</v>
      </c>
    </row>
    <row r="57" spans="1:44" ht="13.2" x14ac:dyDescent="0.2">
      <c r="A57" s="247"/>
      <c r="AK57" s="303" t="s">
        <v>526</v>
      </c>
      <c r="AL57" s="304"/>
      <c r="AM57" s="312">
        <v>2300941</v>
      </c>
      <c r="AN57" s="313">
        <v>45700</v>
      </c>
      <c r="AO57" s="314">
        <v>-45.8</v>
      </c>
      <c r="AP57" s="315">
        <v>45982</v>
      </c>
      <c r="AQ57" s="316">
        <v>3.4</v>
      </c>
      <c r="AR57" s="317">
        <v>-49.2</v>
      </c>
    </row>
    <row r="58" spans="1:44" ht="13.2" x14ac:dyDescent="0.2">
      <c r="A58" s="247"/>
      <c r="AK58" s="318"/>
      <c r="AL58" s="319" t="s">
        <v>523</v>
      </c>
      <c r="AM58" s="320">
        <v>1424142</v>
      </c>
      <c r="AN58" s="321">
        <v>28285</v>
      </c>
      <c r="AO58" s="322">
        <v>-46.3</v>
      </c>
      <c r="AP58" s="323">
        <v>25583</v>
      </c>
      <c r="AQ58" s="324">
        <v>3.2</v>
      </c>
      <c r="AR58" s="325">
        <v>-49.5</v>
      </c>
    </row>
    <row r="59" spans="1:44" ht="13.2" x14ac:dyDescent="0.2">
      <c r="A59" s="247"/>
      <c r="AK59" s="303" t="s">
        <v>527</v>
      </c>
      <c r="AL59" s="304"/>
      <c r="AM59" s="312">
        <v>2833978</v>
      </c>
      <c r="AN59" s="313">
        <v>57165</v>
      </c>
      <c r="AO59" s="314">
        <v>25.1</v>
      </c>
      <c r="AP59" s="315">
        <v>50538</v>
      </c>
      <c r="AQ59" s="316">
        <v>9.9</v>
      </c>
      <c r="AR59" s="317">
        <v>15.2</v>
      </c>
    </row>
    <row r="60" spans="1:44" ht="13.2" x14ac:dyDescent="0.2">
      <c r="A60" s="247"/>
      <c r="AK60" s="318"/>
      <c r="AL60" s="319" t="s">
        <v>523</v>
      </c>
      <c r="AM60" s="320">
        <v>1634036</v>
      </c>
      <c r="AN60" s="321">
        <v>32961</v>
      </c>
      <c r="AO60" s="322">
        <v>16.5</v>
      </c>
      <c r="AP60" s="323">
        <v>29053</v>
      </c>
      <c r="AQ60" s="324">
        <v>13.6</v>
      </c>
      <c r="AR60" s="325">
        <v>2.9</v>
      </c>
    </row>
    <row r="61" spans="1:44" ht="13.2" x14ac:dyDescent="0.2">
      <c r="A61" s="247"/>
      <c r="AK61" s="303" t="s">
        <v>528</v>
      </c>
      <c r="AL61" s="326"/>
      <c r="AM61" s="312">
        <v>3276489</v>
      </c>
      <c r="AN61" s="313">
        <v>64297</v>
      </c>
      <c r="AO61" s="314">
        <v>-1.9</v>
      </c>
      <c r="AP61" s="315">
        <v>50150</v>
      </c>
      <c r="AQ61" s="327">
        <v>-3.1</v>
      </c>
      <c r="AR61" s="317">
        <v>1.2</v>
      </c>
    </row>
    <row r="62" spans="1:44" ht="13.2" x14ac:dyDescent="0.2">
      <c r="A62" s="247"/>
      <c r="AK62" s="318"/>
      <c r="AL62" s="319" t="s">
        <v>523</v>
      </c>
      <c r="AM62" s="320">
        <v>2078300</v>
      </c>
      <c r="AN62" s="321">
        <v>40745</v>
      </c>
      <c r="AO62" s="322">
        <v>-8.9</v>
      </c>
      <c r="AP62" s="323">
        <v>27689</v>
      </c>
      <c r="AQ62" s="324">
        <v>-2.9</v>
      </c>
      <c r="AR62" s="325">
        <v>-6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8P5RBKxE6ZCiQAmZpFRGVEz4eTgO/4aG+4mp6kmS6He2Am9Xi5ENyNg9RVbk2NuM6Obrx78Ve67m1VRUjlVDTA==" saltValue="KK//CcSTjainn7C2fngd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vvYURkyiOfYdW8F7SDvvtPVuYY2dacWMsG2EZ6XSCSENh6vvggWyVzDnNvBbHEww4lL3OO/Cbgu8ZBUBkxyycg==" saltValue="IWPuPL54GKs3fru5hjo0s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gzehSjGWgYbLSXJywsHnObPDUKd6O4fSXqMaolP6/CvUVIGSjvqi3pXPtcg4kdZ3Qa/ZgkvZsywqq7qCXqi6PQ==" saltValue="L9ZahPeSjBwomBbHBO8Ft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74" t="s">
        <v>3</v>
      </c>
      <c r="D47" s="1174"/>
      <c r="E47" s="1175"/>
      <c r="F47" s="11">
        <v>23.66</v>
      </c>
      <c r="G47" s="12">
        <v>23.62</v>
      </c>
      <c r="H47" s="12">
        <v>26.96</v>
      </c>
      <c r="I47" s="12">
        <v>28.47</v>
      </c>
      <c r="J47" s="13">
        <v>26.6</v>
      </c>
    </row>
    <row r="48" spans="2:10" ht="57.75" customHeight="1" x14ac:dyDescent="0.2">
      <c r="B48" s="14"/>
      <c r="C48" s="1176" t="s">
        <v>4</v>
      </c>
      <c r="D48" s="1176"/>
      <c r="E48" s="1177"/>
      <c r="F48" s="15">
        <v>2.1800000000000002</v>
      </c>
      <c r="G48" s="16">
        <v>5.34</v>
      </c>
      <c r="H48" s="16">
        <v>3.36</v>
      </c>
      <c r="I48" s="16">
        <v>1.38</v>
      </c>
      <c r="J48" s="17">
        <v>0.71</v>
      </c>
    </row>
    <row r="49" spans="2:10" ht="57.75" customHeight="1" thickBot="1" x14ac:dyDescent="0.25">
      <c r="B49" s="18"/>
      <c r="C49" s="1178" t="s">
        <v>5</v>
      </c>
      <c r="D49" s="1178"/>
      <c r="E49" s="1179"/>
      <c r="F49" s="19">
        <v>1.37</v>
      </c>
      <c r="G49" s="20">
        <v>4.33</v>
      </c>
      <c r="H49" s="20">
        <v>0.64</v>
      </c>
      <c r="I49" s="20" t="s">
        <v>535</v>
      </c>
      <c r="J49" s="21" t="s">
        <v>536</v>
      </c>
    </row>
    <row r="50" spans="2:10" ht="13.2" x14ac:dyDescent="0.2"/>
  </sheetData>
  <sheetProtection algorithmName="SHA-512" hashValue="H2U8r2GYv7gDHdxiFwKB5cOKLPzvfISmYc9av9Z3F296VH+/AdHJ7db33T+YICx7rEqRXNfDO5xOUFGQs/XPFA==" saltValue="G+k9xVb3cGNpyQuQkR5j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4" t="s">
        <v>537</v>
      </c>
      <c r="D34" s="1184"/>
      <c r="E34" s="1185"/>
      <c r="F34" s="32">
        <v>33.159999999999997</v>
      </c>
      <c r="G34" s="33">
        <v>36.61</v>
      </c>
      <c r="H34" s="33">
        <v>45.99</v>
      </c>
      <c r="I34" s="33">
        <v>51.9</v>
      </c>
      <c r="J34" s="34">
        <v>46.83</v>
      </c>
      <c r="K34" s="22"/>
      <c r="L34" s="22"/>
      <c r="M34" s="22"/>
      <c r="N34" s="22"/>
      <c r="O34" s="22"/>
      <c r="P34" s="22"/>
    </row>
    <row r="35" spans="1:16" ht="39" customHeight="1" x14ac:dyDescent="0.2">
      <c r="A35" s="22"/>
      <c r="B35" s="35"/>
      <c r="C35" s="1180" t="s">
        <v>538</v>
      </c>
      <c r="D35" s="1180"/>
      <c r="E35" s="1181"/>
      <c r="F35" s="36">
        <v>0.88</v>
      </c>
      <c r="G35" s="37">
        <v>0.9</v>
      </c>
      <c r="H35" s="37">
        <v>1</v>
      </c>
      <c r="I35" s="37">
        <v>1.0900000000000001</v>
      </c>
      <c r="J35" s="38">
        <v>1.2</v>
      </c>
      <c r="K35" s="22"/>
      <c r="L35" s="22"/>
      <c r="M35" s="22"/>
      <c r="N35" s="22"/>
      <c r="O35" s="22"/>
      <c r="P35" s="22"/>
    </row>
    <row r="36" spans="1:16" ht="39" customHeight="1" x14ac:dyDescent="0.2">
      <c r="A36" s="22"/>
      <c r="B36" s="35"/>
      <c r="C36" s="1180" t="s">
        <v>539</v>
      </c>
      <c r="D36" s="1180"/>
      <c r="E36" s="1181"/>
      <c r="F36" s="36">
        <v>0.27</v>
      </c>
      <c r="G36" s="37">
        <v>1.19</v>
      </c>
      <c r="H36" s="37">
        <v>1.31</v>
      </c>
      <c r="I36" s="37">
        <v>1.1599999999999999</v>
      </c>
      <c r="J36" s="38">
        <v>0.93</v>
      </c>
      <c r="K36" s="22"/>
      <c r="L36" s="22"/>
      <c r="M36" s="22"/>
      <c r="N36" s="22"/>
      <c r="O36" s="22"/>
      <c r="P36" s="22"/>
    </row>
    <row r="37" spans="1:16" ht="39" customHeight="1" x14ac:dyDescent="0.2">
      <c r="A37" s="22"/>
      <c r="B37" s="35"/>
      <c r="C37" s="1180" t="s">
        <v>540</v>
      </c>
      <c r="D37" s="1180"/>
      <c r="E37" s="1181"/>
      <c r="F37" s="36">
        <v>2.1800000000000002</v>
      </c>
      <c r="G37" s="37">
        <v>5.33</v>
      </c>
      <c r="H37" s="37">
        <v>3.35</v>
      </c>
      <c r="I37" s="37">
        <v>1.37</v>
      </c>
      <c r="J37" s="38">
        <v>0.71</v>
      </c>
      <c r="K37" s="22"/>
      <c r="L37" s="22"/>
      <c r="M37" s="22"/>
      <c r="N37" s="22"/>
      <c r="O37" s="22"/>
      <c r="P37" s="22"/>
    </row>
    <row r="38" spans="1:16" ht="39" customHeight="1" x14ac:dyDescent="0.2">
      <c r="A38" s="22"/>
      <c r="B38" s="35"/>
      <c r="C38" s="1180" t="s">
        <v>541</v>
      </c>
      <c r="D38" s="1180"/>
      <c r="E38" s="1181"/>
      <c r="F38" s="36">
        <v>0.46</v>
      </c>
      <c r="G38" s="37">
        <v>0.84</v>
      </c>
      <c r="H38" s="37">
        <v>1.1299999999999999</v>
      </c>
      <c r="I38" s="37">
        <v>0.5</v>
      </c>
      <c r="J38" s="38">
        <v>0.42</v>
      </c>
      <c r="K38" s="22"/>
      <c r="L38" s="22"/>
      <c r="M38" s="22"/>
      <c r="N38" s="22"/>
      <c r="O38" s="22"/>
      <c r="P38" s="22"/>
    </row>
    <row r="39" spans="1:16" ht="39" customHeight="1" x14ac:dyDescent="0.2">
      <c r="A39" s="22"/>
      <c r="B39" s="35"/>
      <c r="C39" s="1180" t="s">
        <v>542</v>
      </c>
      <c r="D39" s="1180"/>
      <c r="E39" s="1181"/>
      <c r="F39" s="36">
        <v>0.34</v>
      </c>
      <c r="G39" s="37">
        <v>0.32</v>
      </c>
      <c r="H39" s="37">
        <v>0.28999999999999998</v>
      </c>
      <c r="I39" s="37">
        <v>0.28999999999999998</v>
      </c>
      <c r="J39" s="38">
        <v>0.28000000000000003</v>
      </c>
      <c r="K39" s="22"/>
      <c r="L39" s="22"/>
      <c r="M39" s="22"/>
      <c r="N39" s="22"/>
      <c r="O39" s="22"/>
      <c r="P39" s="22"/>
    </row>
    <row r="40" spans="1:16" ht="39" customHeight="1" x14ac:dyDescent="0.2">
      <c r="A40" s="22"/>
      <c r="B40" s="35"/>
      <c r="C40" s="1180" t="s">
        <v>543</v>
      </c>
      <c r="D40" s="1180"/>
      <c r="E40" s="1181"/>
      <c r="F40" s="36">
        <v>0</v>
      </c>
      <c r="G40" s="37">
        <v>0</v>
      </c>
      <c r="H40" s="37">
        <v>0</v>
      </c>
      <c r="I40" s="37">
        <v>0.04</v>
      </c>
      <c r="J40" s="38">
        <v>0.12</v>
      </c>
      <c r="K40" s="22"/>
      <c r="L40" s="22"/>
      <c r="M40" s="22"/>
      <c r="N40" s="22"/>
      <c r="O40" s="22"/>
      <c r="P40" s="22"/>
    </row>
    <row r="41" spans="1:16" ht="39" customHeight="1" x14ac:dyDescent="0.2">
      <c r="A41" s="22"/>
      <c r="B41" s="35"/>
      <c r="C41" s="1180" t="s">
        <v>544</v>
      </c>
      <c r="D41" s="1180"/>
      <c r="E41" s="1181"/>
      <c r="F41" s="36">
        <v>0</v>
      </c>
      <c r="G41" s="37">
        <v>0</v>
      </c>
      <c r="H41" s="37">
        <v>0</v>
      </c>
      <c r="I41" s="37">
        <v>0</v>
      </c>
      <c r="J41" s="38">
        <v>0</v>
      </c>
      <c r="K41" s="22"/>
      <c r="L41" s="22"/>
      <c r="M41" s="22"/>
      <c r="N41" s="22"/>
      <c r="O41" s="22"/>
      <c r="P41" s="22"/>
    </row>
    <row r="42" spans="1:16" ht="39" customHeight="1" x14ac:dyDescent="0.2">
      <c r="A42" s="22"/>
      <c r="B42" s="39"/>
      <c r="C42" s="1180" t="s">
        <v>545</v>
      </c>
      <c r="D42" s="1180"/>
      <c r="E42" s="1181"/>
      <c r="F42" s="36" t="s">
        <v>492</v>
      </c>
      <c r="G42" s="37" t="s">
        <v>492</v>
      </c>
      <c r="H42" s="37" t="s">
        <v>492</v>
      </c>
      <c r="I42" s="37" t="s">
        <v>492</v>
      </c>
      <c r="J42" s="38" t="s">
        <v>492</v>
      </c>
      <c r="K42" s="22"/>
      <c r="L42" s="22"/>
      <c r="M42" s="22"/>
      <c r="N42" s="22"/>
      <c r="O42" s="22"/>
      <c r="P42" s="22"/>
    </row>
    <row r="43" spans="1:16" ht="39" customHeight="1" thickBot="1" x14ac:dyDescent="0.25">
      <c r="A43" s="22"/>
      <c r="B43" s="40"/>
      <c r="C43" s="1182" t="s">
        <v>546</v>
      </c>
      <c r="D43" s="1182"/>
      <c r="E43" s="1183"/>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SZW6tZYsMnla7A7FtFOG1/T+mleYnUlZXcIiUpd1vWvZCgxTDe6QaZiiJPGAJJxeXcKTWkCXevUmFj3X3wi7g==" saltValue="qrA/7cAgrg8ltzgGzyOw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1921</v>
      </c>
      <c r="L45" s="58">
        <v>1927</v>
      </c>
      <c r="M45" s="58">
        <v>2002</v>
      </c>
      <c r="N45" s="58">
        <v>1991</v>
      </c>
      <c r="O45" s="59">
        <v>1927</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492</v>
      </c>
      <c r="L46" s="62" t="s">
        <v>492</v>
      </c>
      <c r="M46" s="62" t="s">
        <v>492</v>
      </c>
      <c r="N46" s="62" t="s">
        <v>492</v>
      </c>
      <c r="O46" s="63" t="s">
        <v>492</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492</v>
      </c>
      <c r="L47" s="62" t="s">
        <v>492</v>
      </c>
      <c r="M47" s="62" t="s">
        <v>492</v>
      </c>
      <c r="N47" s="62" t="s">
        <v>492</v>
      </c>
      <c r="O47" s="63" t="s">
        <v>492</v>
      </c>
      <c r="P47" s="46"/>
      <c r="Q47" s="46"/>
      <c r="R47" s="46"/>
      <c r="S47" s="46"/>
      <c r="T47" s="46"/>
      <c r="U47" s="46"/>
    </row>
    <row r="48" spans="1:21" ht="30.75" customHeight="1" x14ac:dyDescent="0.2">
      <c r="A48" s="46"/>
      <c r="B48" s="1188"/>
      <c r="C48" s="1189"/>
      <c r="D48" s="60"/>
      <c r="E48" s="1194" t="s">
        <v>13</v>
      </c>
      <c r="F48" s="1194"/>
      <c r="G48" s="1194"/>
      <c r="H48" s="1194"/>
      <c r="I48" s="1194"/>
      <c r="J48" s="1195"/>
      <c r="K48" s="61">
        <v>523</v>
      </c>
      <c r="L48" s="62">
        <v>489</v>
      </c>
      <c r="M48" s="62">
        <v>461</v>
      </c>
      <c r="N48" s="62">
        <v>520</v>
      </c>
      <c r="O48" s="63">
        <v>512</v>
      </c>
      <c r="P48" s="46"/>
      <c r="Q48" s="46"/>
      <c r="R48" s="46"/>
      <c r="S48" s="46"/>
      <c r="T48" s="46"/>
      <c r="U48" s="46"/>
    </row>
    <row r="49" spans="1:21" ht="30.75" customHeight="1" x14ac:dyDescent="0.2">
      <c r="A49" s="46"/>
      <c r="B49" s="1188"/>
      <c r="C49" s="1189"/>
      <c r="D49" s="60"/>
      <c r="E49" s="1194" t="s">
        <v>14</v>
      </c>
      <c r="F49" s="1194"/>
      <c r="G49" s="1194"/>
      <c r="H49" s="1194"/>
      <c r="I49" s="1194"/>
      <c r="J49" s="1195"/>
      <c r="K49" s="61">
        <v>1</v>
      </c>
      <c r="L49" s="62">
        <v>1</v>
      </c>
      <c r="M49" s="62">
        <v>2</v>
      </c>
      <c r="N49" s="62">
        <v>5</v>
      </c>
      <c r="O49" s="63">
        <v>21</v>
      </c>
      <c r="P49" s="46"/>
      <c r="Q49" s="46"/>
      <c r="R49" s="46"/>
      <c r="S49" s="46"/>
      <c r="T49" s="46"/>
      <c r="U49" s="46"/>
    </row>
    <row r="50" spans="1:21" ht="30.75" customHeight="1" x14ac:dyDescent="0.2">
      <c r="A50" s="46"/>
      <c r="B50" s="1188"/>
      <c r="C50" s="1189"/>
      <c r="D50" s="60"/>
      <c r="E50" s="1194" t="s">
        <v>15</v>
      </c>
      <c r="F50" s="1194"/>
      <c r="G50" s="1194"/>
      <c r="H50" s="1194"/>
      <c r="I50" s="1194"/>
      <c r="J50" s="1195"/>
      <c r="K50" s="61">
        <v>1</v>
      </c>
      <c r="L50" s="62">
        <v>1</v>
      </c>
      <c r="M50" s="62">
        <v>24</v>
      </c>
      <c r="N50" s="62">
        <v>0</v>
      </c>
      <c r="O50" s="63">
        <v>0</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492</v>
      </c>
      <c r="L51" s="62" t="s">
        <v>492</v>
      </c>
      <c r="M51" s="62" t="s">
        <v>492</v>
      </c>
      <c r="N51" s="62" t="s">
        <v>492</v>
      </c>
      <c r="O51" s="63" t="s">
        <v>492</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1448</v>
      </c>
      <c r="L52" s="62">
        <v>1440</v>
      </c>
      <c r="M52" s="62">
        <v>1466</v>
      </c>
      <c r="N52" s="62">
        <v>1489</v>
      </c>
      <c r="O52" s="63">
        <v>1488</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998</v>
      </c>
      <c r="L53" s="67">
        <v>978</v>
      </c>
      <c r="M53" s="67">
        <v>1023</v>
      </c>
      <c r="N53" s="67">
        <v>1027</v>
      </c>
      <c r="O53" s="68">
        <v>972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1kvn17Vu+sRVCNjtF9jmXTzsgXBaAyamq/H44Wl/4FexpW0sOr1GiEeczDpsMxajQ3IH6nS3gKHD5WS33yv4A==" saltValue="pdXnMj0V+TdOWTKj0B/Wu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17" t="s">
        <v>30</v>
      </c>
      <c r="C41" s="1218"/>
      <c r="D41" s="103"/>
      <c r="E41" s="1223" t="s">
        <v>31</v>
      </c>
      <c r="F41" s="1223"/>
      <c r="G41" s="1223"/>
      <c r="H41" s="1224"/>
      <c r="I41" s="330">
        <v>24349</v>
      </c>
      <c r="J41" s="331">
        <v>24473</v>
      </c>
      <c r="K41" s="331">
        <v>25099</v>
      </c>
      <c r="L41" s="331">
        <v>24315</v>
      </c>
      <c r="M41" s="332">
        <v>23668</v>
      </c>
    </row>
    <row r="42" spans="2:13" ht="27.75" customHeight="1" x14ac:dyDescent="0.2">
      <c r="B42" s="1219"/>
      <c r="C42" s="1220"/>
      <c r="D42" s="104"/>
      <c r="E42" s="1225" t="s">
        <v>32</v>
      </c>
      <c r="F42" s="1225"/>
      <c r="G42" s="1225"/>
      <c r="H42" s="1226"/>
      <c r="I42" s="333">
        <v>3</v>
      </c>
      <c r="J42" s="334">
        <v>1</v>
      </c>
      <c r="K42" s="334">
        <v>443</v>
      </c>
      <c r="L42" s="334">
        <v>412</v>
      </c>
      <c r="M42" s="335">
        <v>381</v>
      </c>
    </row>
    <row r="43" spans="2:13" ht="27.75" customHeight="1" x14ac:dyDescent="0.2">
      <c r="B43" s="1219"/>
      <c r="C43" s="1220"/>
      <c r="D43" s="104"/>
      <c r="E43" s="1225" t="s">
        <v>33</v>
      </c>
      <c r="F43" s="1225"/>
      <c r="G43" s="1225"/>
      <c r="H43" s="1226"/>
      <c r="I43" s="333">
        <v>7417</v>
      </c>
      <c r="J43" s="334">
        <v>6719</v>
      </c>
      <c r="K43" s="334">
        <v>5939</v>
      </c>
      <c r="L43" s="334">
        <v>6011</v>
      </c>
      <c r="M43" s="335">
        <v>6072</v>
      </c>
    </row>
    <row r="44" spans="2:13" ht="27.75" customHeight="1" x14ac:dyDescent="0.2">
      <c r="B44" s="1219"/>
      <c r="C44" s="1220"/>
      <c r="D44" s="104"/>
      <c r="E44" s="1225" t="s">
        <v>34</v>
      </c>
      <c r="F44" s="1225"/>
      <c r="G44" s="1225"/>
      <c r="H44" s="1226"/>
      <c r="I44" s="333">
        <v>123</v>
      </c>
      <c r="J44" s="334">
        <v>177</v>
      </c>
      <c r="K44" s="334">
        <v>591</v>
      </c>
      <c r="L44" s="334">
        <v>1504</v>
      </c>
      <c r="M44" s="335">
        <v>1515</v>
      </c>
    </row>
    <row r="45" spans="2:13" ht="27.75" customHeight="1" x14ac:dyDescent="0.2">
      <c r="B45" s="1219"/>
      <c r="C45" s="1220"/>
      <c r="D45" s="104"/>
      <c r="E45" s="1225" t="s">
        <v>35</v>
      </c>
      <c r="F45" s="1225"/>
      <c r="G45" s="1225"/>
      <c r="H45" s="1226"/>
      <c r="I45" s="333">
        <v>3130</v>
      </c>
      <c r="J45" s="334">
        <v>2953</v>
      </c>
      <c r="K45" s="334">
        <v>3030</v>
      </c>
      <c r="L45" s="334">
        <v>2976</v>
      </c>
      <c r="M45" s="335">
        <v>2890</v>
      </c>
    </row>
    <row r="46" spans="2:13" ht="27.75" customHeight="1" x14ac:dyDescent="0.2">
      <c r="B46" s="1219"/>
      <c r="C46" s="1220"/>
      <c r="D46" s="105"/>
      <c r="E46" s="1225" t="s">
        <v>36</v>
      </c>
      <c r="F46" s="1225"/>
      <c r="G46" s="1225"/>
      <c r="H46" s="1226"/>
      <c r="I46" s="333" t="s">
        <v>492</v>
      </c>
      <c r="J46" s="334" t="s">
        <v>492</v>
      </c>
      <c r="K46" s="334" t="s">
        <v>492</v>
      </c>
      <c r="L46" s="334" t="s">
        <v>492</v>
      </c>
      <c r="M46" s="335" t="s">
        <v>492</v>
      </c>
    </row>
    <row r="47" spans="2:13" ht="27.75" customHeight="1" x14ac:dyDescent="0.2">
      <c r="B47" s="1219"/>
      <c r="C47" s="1220"/>
      <c r="D47" s="106"/>
      <c r="E47" s="1227" t="s">
        <v>37</v>
      </c>
      <c r="F47" s="1228"/>
      <c r="G47" s="1228"/>
      <c r="H47" s="1229"/>
      <c r="I47" s="333" t="s">
        <v>492</v>
      </c>
      <c r="J47" s="334" t="s">
        <v>492</v>
      </c>
      <c r="K47" s="334" t="s">
        <v>492</v>
      </c>
      <c r="L47" s="334" t="s">
        <v>492</v>
      </c>
      <c r="M47" s="335" t="s">
        <v>492</v>
      </c>
    </row>
    <row r="48" spans="2:13" ht="27.75" customHeight="1" x14ac:dyDescent="0.2">
      <c r="B48" s="1219"/>
      <c r="C48" s="1220"/>
      <c r="D48" s="104"/>
      <c r="E48" s="1225" t="s">
        <v>38</v>
      </c>
      <c r="F48" s="1225"/>
      <c r="G48" s="1225"/>
      <c r="H48" s="1226"/>
      <c r="I48" s="333" t="s">
        <v>492</v>
      </c>
      <c r="J48" s="334" t="s">
        <v>492</v>
      </c>
      <c r="K48" s="334" t="s">
        <v>492</v>
      </c>
      <c r="L48" s="334" t="s">
        <v>492</v>
      </c>
      <c r="M48" s="335" t="s">
        <v>492</v>
      </c>
    </row>
    <row r="49" spans="2:13" ht="27.75" customHeight="1" x14ac:dyDescent="0.2">
      <c r="B49" s="1221"/>
      <c r="C49" s="1222"/>
      <c r="D49" s="104"/>
      <c r="E49" s="1225" t="s">
        <v>39</v>
      </c>
      <c r="F49" s="1225"/>
      <c r="G49" s="1225"/>
      <c r="H49" s="1226"/>
      <c r="I49" s="333" t="s">
        <v>492</v>
      </c>
      <c r="J49" s="334" t="s">
        <v>492</v>
      </c>
      <c r="K49" s="334" t="s">
        <v>492</v>
      </c>
      <c r="L49" s="334" t="s">
        <v>492</v>
      </c>
      <c r="M49" s="335" t="s">
        <v>492</v>
      </c>
    </row>
    <row r="50" spans="2:13" ht="27.75" customHeight="1" x14ac:dyDescent="0.2">
      <c r="B50" s="1230" t="s">
        <v>40</v>
      </c>
      <c r="C50" s="1231"/>
      <c r="D50" s="107"/>
      <c r="E50" s="1225" t="s">
        <v>41</v>
      </c>
      <c r="F50" s="1225"/>
      <c r="G50" s="1225"/>
      <c r="H50" s="1226"/>
      <c r="I50" s="333">
        <v>5300</v>
      </c>
      <c r="J50" s="334">
        <v>5748</v>
      </c>
      <c r="K50" s="334">
        <v>6623</v>
      </c>
      <c r="L50" s="334">
        <v>7288</v>
      </c>
      <c r="M50" s="335">
        <v>7298</v>
      </c>
    </row>
    <row r="51" spans="2:13" ht="27.75" customHeight="1" x14ac:dyDescent="0.2">
      <c r="B51" s="1219"/>
      <c r="C51" s="1220"/>
      <c r="D51" s="104"/>
      <c r="E51" s="1225" t="s">
        <v>42</v>
      </c>
      <c r="F51" s="1225"/>
      <c r="G51" s="1225"/>
      <c r="H51" s="1226"/>
      <c r="I51" s="333">
        <v>0</v>
      </c>
      <c r="J51" s="334">
        <v>0</v>
      </c>
      <c r="K51" s="334" t="s">
        <v>492</v>
      </c>
      <c r="L51" s="334" t="s">
        <v>492</v>
      </c>
      <c r="M51" s="335" t="s">
        <v>492</v>
      </c>
    </row>
    <row r="52" spans="2:13" ht="27.75" customHeight="1" x14ac:dyDescent="0.2">
      <c r="B52" s="1221"/>
      <c r="C52" s="1222"/>
      <c r="D52" s="104"/>
      <c r="E52" s="1225" t="s">
        <v>43</v>
      </c>
      <c r="F52" s="1225"/>
      <c r="G52" s="1225"/>
      <c r="H52" s="1226"/>
      <c r="I52" s="333">
        <v>19513</v>
      </c>
      <c r="J52" s="334">
        <v>19475</v>
      </c>
      <c r="K52" s="334">
        <v>19146</v>
      </c>
      <c r="L52" s="334">
        <v>18604</v>
      </c>
      <c r="M52" s="335">
        <v>17610</v>
      </c>
    </row>
    <row r="53" spans="2:13" ht="27.75" customHeight="1" thickBot="1" x14ac:dyDescent="0.25">
      <c r="B53" s="1232" t="s">
        <v>19</v>
      </c>
      <c r="C53" s="1233"/>
      <c r="D53" s="108"/>
      <c r="E53" s="1234" t="s">
        <v>44</v>
      </c>
      <c r="F53" s="1234"/>
      <c r="G53" s="1234"/>
      <c r="H53" s="1235"/>
      <c r="I53" s="336">
        <v>10208</v>
      </c>
      <c r="J53" s="337">
        <v>9100</v>
      </c>
      <c r="K53" s="337">
        <v>9333</v>
      </c>
      <c r="L53" s="337">
        <v>9326</v>
      </c>
      <c r="M53" s="338">
        <v>9618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pBSA9LYQk4RznmIVsxUiEzlyiuRbh06Bml4SY1qh4KBqBCTjUWvOJk4boMj3hkzWWG8j7nUnFuHAor4U6/Qw==" saltValue="ie5dcVWH5i/EKg38oRzD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44" t="s">
        <v>46</v>
      </c>
      <c r="D55" s="1244"/>
      <c r="E55" s="1245"/>
      <c r="F55" s="339">
        <v>3803</v>
      </c>
      <c r="G55" s="339">
        <v>4044</v>
      </c>
      <c r="H55" s="340">
        <v>3848</v>
      </c>
    </row>
    <row r="56" spans="2:8" ht="52.5" customHeight="1" x14ac:dyDescent="0.2">
      <c r="B56" s="120"/>
      <c r="C56" s="1246" t="s">
        <v>47</v>
      </c>
      <c r="D56" s="1246"/>
      <c r="E56" s="1247"/>
      <c r="F56" s="341">
        <v>18</v>
      </c>
      <c r="G56" s="341">
        <v>18</v>
      </c>
      <c r="H56" s="342">
        <v>18</v>
      </c>
    </row>
    <row r="57" spans="2:8" ht="53.25" customHeight="1" x14ac:dyDescent="0.2">
      <c r="B57" s="120"/>
      <c r="C57" s="1248" t="s">
        <v>48</v>
      </c>
      <c r="D57" s="1248"/>
      <c r="E57" s="1249"/>
      <c r="F57" s="343">
        <v>2143</v>
      </c>
      <c r="G57" s="343">
        <v>2463</v>
      </c>
      <c r="H57" s="344">
        <v>2599</v>
      </c>
    </row>
    <row r="58" spans="2:8" ht="45.75" customHeight="1" x14ac:dyDescent="0.2">
      <c r="B58" s="121"/>
      <c r="C58" s="1236" t="s">
        <v>562</v>
      </c>
      <c r="D58" s="1237"/>
      <c r="E58" s="1238"/>
      <c r="F58" s="345">
        <v>944</v>
      </c>
      <c r="G58" s="345">
        <v>944</v>
      </c>
      <c r="H58" s="346">
        <v>945</v>
      </c>
    </row>
    <row r="59" spans="2:8" ht="45.75" customHeight="1" x14ac:dyDescent="0.2">
      <c r="B59" s="121"/>
      <c r="C59" s="1236" t="s">
        <v>563</v>
      </c>
      <c r="D59" s="1237"/>
      <c r="E59" s="1238"/>
      <c r="F59" s="345">
        <v>504</v>
      </c>
      <c r="G59" s="345">
        <v>669</v>
      </c>
      <c r="H59" s="346">
        <v>669</v>
      </c>
    </row>
    <row r="60" spans="2:8" ht="45.75" customHeight="1" x14ac:dyDescent="0.2">
      <c r="B60" s="121"/>
      <c r="C60" s="1236" t="s">
        <v>564</v>
      </c>
      <c r="D60" s="1237"/>
      <c r="E60" s="1238"/>
      <c r="F60" s="345">
        <v>100</v>
      </c>
      <c r="G60" s="345">
        <v>200</v>
      </c>
      <c r="H60" s="346">
        <v>300</v>
      </c>
    </row>
    <row r="61" spans="2:8" ht="45.75" customHeight="1" x14ac:dyDescent="0.2">
      <c r="B61" s="121"/>
      <c r="C61" s="1236" t="s">
        <v>565</v>
      </c>
      <c r="D61" s="1237"/>
      <c r="E61" s="1238"/>
      <c r="F61" s="345">
        <v>200</v>
      </c>
      <c r="G61" s="345">
        <v>197</v>
      </c>
      <c r="H61" s="346">
        <v>195</v>
      </c>
    </row>
    <row r="62" spans="2:8" ht="45.75" customHeight="1" thickBot="1" x14ac:dyDescent="0.25">
      <c r="B62" s="122"/>
      <c r="C62" s="1239" t="s">
        <v>566</v>
      </c>
      <c r="D62" s="1240"/>
      <c r="E62" s="1241"/>
      <c r="F62" s="347">
        <v>56</v>
      </c>
      <c r="G62" s="347">
        <v>104</v>
      </c>
      <c r="H62" s="348">
        <v>146</v>
      </c>
    </row>
    <row r="63" spans="2:8" ht="52.5" customHeight="1" thickBot="1" x14ac:dyDescent="0.25">
      <c r="B63" s="123"/>
      <c r="C63" s="1242" t="s">
        <v>49</v>
      </c>
      <c r="D63" s="1242"/>
      <c r="E63" s="1243"/>
      <c r="F63" s="349">
        <v>5965</v>
      </c>
      <c r="G63" s="349">
        <v>6526</v>
      </c>
      <c r="H63" s="350">
        <v>6465</v>
      </c>
    </row>
    <row r="64" spans="2:8" ht="13.2" x14ac:dyDescent="0.2"/>
  </sheetData>
  <sheetProtection algorithmName="SHA-512" hashValue="pP5G4LQcE/RmlimVJ/0DBVP3dSKhspvaSpQbyhfMYAsn88DDUMECAt+6SZRY4qzCAhERW1D0V+UyvRA2bn5wgw==" saltValue="PMxYloByKaqlPy41lUuq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8CA3-85A8-47A1-A07C-F6EE6C2B6637}">
  <sheetPr>
    <pageSetUpPr fitToPage="1"/>
  </sheetPr>
  <dimension ref="A1:DE85"/>
  <sheetViews>
    <sheetView showGridLines="0" topLeftCell="C20" zoomScale="85" zoomScaleNormal="85" zoomScaleSheetLayoutView="55" workbookViewId="0">
      <selection activeCell="BI113" sqref="BI113"/>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570</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530</v>
      </c>
      <c r="BQ50" s="382"/>
      <c r="BR50" s="382"/>
      <c r="BS50" s="382"/>
      <c r="BT50" s="382"/>
      <c r="BU50" s="382"/>
      <c r="BV50" s="382"/>
      <c r="BW50" s="382"/>
      <c r="BX50" s="382" t="s">
        <v>531</v>
      </c>
      <c r="BY50" s="382"/>
      <c r="BZ50" s="382"/>
      <c r="CA50" s="382"/>
      <c r="CB50" s="382"/>
      <c r="CC50" s="382"/>
      <c r="CD50" s="382"/>
      <c r="CE50" s="382"/>
      <c r="CF50" s="382" t="s">
        <v>532</v>
      </c>
      <c r="CG50" s="382"/>
      <c r="CH50" s="382"/>
      <c r="CI50" s="382"/>
      <c r="CJ50" s="382"/>
      <c r="CK50" s="382"/>
      <c r="CL50" s="382"/>
      <c r="CM50" s="382"/>
      <c r="CN50" s="382" t="s">
        <v>533</v>
      </c>
      <c r="CO50" s="382"/>
      <c r="CP50" s="382"/>
      <c r="CQ50" s="382"/>
      <c r="CR50" s="382"/>
      <c r="CS50" s="382"/>
      <c r="CT50" s="382"/>
      <c r="CU50" s="382"/>
      <c r="CV50" s="382" t="s">
        <v>534</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572</v>
      </c>
      <c r="AO51" s="380"/>
      <c r="AP51" s="380"/>
      <c r="AQ51" s="380"/>
      <c r="AR51" s="380"/>
      <c r="AS51" s="380"/>
      <c r="AT51" s="380"/>
      <c r="AU51" s="380"/>
      <c r="AV51" s="380"/>
      <c r="AW51" s="380"/>
      <c r="AX51" s="380"/>
      <c r="AY51" s="380"/>
      <c r="AZ51" s="380"/>
      <c r="BA51" s="380"/>
      <c r="BB51" s="380" t="s">
        <v>573</v>
      </c>
      <c r="BC51" s="380"/>
      <c r="BD51" s="380"/>
      <c r="BE51" s="380"/>
      <c r="BF51" s="380"/>
      <c r="BG51" s="380"/>
      <c r="BH51" s="380"/>
      <c r="BI51" s="380"/>
      <c r="BJ51" s="380"/>
      <c r="BK51" s="380"/>
      <c r="BL51" s="380"/>
      <c r="BM51" s="380"/>
      <c r="BN51" s="380"/>
      <c r="BO51" s="380"/>
      <c r="BP51" s="377">
        <v>82.8</v>
      </c>
      <c r="BQ51" s="377"/>
      <c r="BR51" s="377"/>
      <c r="BS51" s="377"/>
      <c r="BT51" s="377"/>
      <c r="BU51" s="377"/>
      <c r="BV51" s="377"/>
      <c r="BW51" s="377"/>
      <c r="BX51" s="377">
        <v>69.900000000000006</v>
      </c>
      <c r="BY51" s="377"/>
      <c r="BZ51" s="377"/>
      <c r="CA51" s="377"/>
      <c r="CB51" s="377"/>
      <c r="CC51" s="377"/>
      <c r="CD51" s="377"/>
      <c r="CE51" s="377"/>
      <c r="CF51" s="377">
        <v>73.8</v>
      </c>
      <c r="CG51" s="377"/>
      <c r="CH51" s="377"/>
      <c r="CI51" s="377"/>
      <c r="CJ51" s="377"/>
      <c r="CK51" s="377"/>
      <c r="CL51" s="377"/>
      <c r="CM51" s="377"/>
      <c r="CN51" s="377">
        <v>73.3</v>
      </c>
      <c r="CO51" s="377"/>
      <c r="CP51" s="377"/>
      <c r="CQ51" s="377"/>
      <c r="CR51" s="377"/>
      <c r="CS51" s="377"/>
      <c r="CT51" s="377"/>
      <c r="CU51" s="377"/>
      <c r="CV51" s="377">
        <v>74.099999999999994</v>
      </c>
      <c r="CW51" s="377"/>
      <c r="CX51" s="377"/>
      <c r="CY51" s="377"/>
      <c r="CZ51" s="377"/>
      <c r="DA51" s="377"/>
      <c r="DB51" s="377"/>
      <c r="DC51" s="377"/>
    </row>
    <row r="52" spans="1:109" ht="13.2"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574</v>
      </c>
      <c r="BC53" s="380"/>
      <c r="BD53" s="380"/>
      <c r="BE53" s="380"/>
      <c r="BF53" s="380"/>
      <c r="BG53" s="380"/>
      <c r="BH53" s="380"/>
      <c r="BI53" s="380"/>
      <c r="BJ53" s="380"/>
      <c r="BK53" s="380"/>
      <c r="BL53" s="380"/>
      <c r="BM53" s="380"/>
      <c r="BN53" s="380"/>
      <c r="BO53" s="380"/>
      <c r="BP53" s="377">
        <v>71.900000000000006</v>
      </c>
      <c r="BQ53" s="377"/>
      <c r="BR53" s="377"/>
      <c r="BS53" s="377"/>
      <c r="BT53" s="377"/>
      <c r="BU53" s="377"/>
      <c r="BV53" s="377"/>
      <c r="BW53" s="377"/>
      <c r="BX53" s="377">
        <v>72.400000000000006</v>
      </c>
      <c r="BY53" s="377"/>
      <c r="BZ53" s="377"/>
      <c r="CA53" s="377"/>
      <c r="CB53" s="377"/>
      <c r="CC53" s="377"/>
      <c r="CD53" s="377"/>
      <c r="CE53" s="377"/>
      <c r="CF53" s="377">
        <v>72</v>
      </c>
      <c r="CG53" s="377"/>
      <c r="CH53" s="377"/>
      <c r="CI53" s="377"/>
      <c r="CJ53" s="377"/>
      <c r="CK53" s="377"/>
      <c r="CL53" s="377"/>
      <c r="CM53" s="377"/>
      <c r="CN53" s="377">
        <v>73</v>
      </c>
      <c r="CO53" s="377"/>
      <c r="CP53" s="377"/>
      <c r="CQ53" s="377"/>
      <c r="CR53" s="377"/>
      <c r="CS53" s="377"/>
      <c r="CT53" s="377"/>
      <c r="CU53" s="377"/>
      <c r="CV53" s="377">
        <v>73.3</v>
      </c>
      <c r="CW53" s="377"/>
      <c r="CX53" s="377"/>
      <c r="CY53" s="377"/>
      <c r="CZ53" s="377"/>
      <c r="DA53" s="377"/>
      <c r="DB53" s="377"/>
      <c r="DC53" s="377"/>
    </row>
    <row r="54" spans="1:109" ht="13.2"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3"/>
      <c r="H55" s="383"/>
      <c r="I55" s="383"/>
      <c r="J55" s="383"/>
      <c r="K55" s="384"/>
      <c r="L55" s="384"/>
      <c r="M55" s="384"/>
      <c r="N55" s="384"/>
      <c r="AN55" s="382" t="s">
        <v>575</v>
      </c>
      <c r="AO55" s="382"/>
      <c r="AP55" s="382"/>
      <c r="AQ55" s="382"/>
      <c r="AR55" s="382"/>
      <c r="AS55" s="382"/>
      <c r="AT55" s="382"/>
      <c r="AU55" s="382"/>
      <c r="AV55" s="382"/>
      <c r="AW55" s="382"/>
      <c r="AX55" s="382"/>
      <c r="AY55" s="382"/>
      <c r="AZ55" s="382"/>
      <c r="BA55" s="382"/>
      <c r="BB55" s="380" t="s">
        <v>573</v>
      </c>
      <c r="BC55" s="380"/>
      <c r="BD55" s="380"/>
      <c r="BE55" s="380"/>
      <c r="BF55" s="380"/>
      <c r="BG55" s="380"/>
      <c r="BH55" s="380"/>
      <c r="BI55" s="380"/>
      <c r="BJ55" s="380"/>
      <c r="BK55" s="380"/>
      <c r="BL55" s="380"/>
      <c r="BM55" s="380"/>
      <c r="BN55" s="380"/>
      <c r="BO55" s="380"/>
      <c r="BP55" s="377">
        <v>25.1</v>
      </c>
      <c r="BQ55" s="377"/>
      <c r="BR55" s="377"/>
      <c r="BS55" s="377"/>
      <c r="BT55" s="377"/>
      <c r="BU55" s="377"/>
      <c r="BV55" s="377"/>
      <c r="BW55" s="377"/>
      <c r="BX55" s="377">
        <v>11.2</v>
      </c>
      <c r="BY55" s="377"/>
      <c r="BZ55" s="377"/>
      <c r="CA55" s="377"/>
      <c r="CB55" s="377"/>
      <c r="CC55" s="377"/>
      <c r="CD55" s="377"/>
      <c r="CE55" s="377"/>
      <c r="CF55" s="377">
        <v>4.5999999999999996</v>
      </c>
      <c r="CG55" s="377"/>
      <c r="CH55" s="377"/>
      <c r="CI55" s="377"/>
      <c r="CJ55" s="377"/>
      <c r="CK55" s="377"/>
      <c r="CL55" s="377"/>
      <c r="CM55" s="377"/>
      <c r="CN55" s="377">
        <v>4.2</v>
      </c>
      <c r="CO55" s="377"/>
      <c r="CP55" s="377"/>
      <c r="CQ55" s="377"/>
      <c r="CR55" s="377"/>
      <c r="CS55" s="377"/>
      <c r="CT55" s="377"/>
      <c r="CU55" s="377"/>
      <c r="CV55" s="377">
        <v>3.6</v>
      </c>
      <c r="CW55" s="377"/>
      <c r="CX55" s="377"/>
      <c r="CY55" s="377"/>
      <c r="CZ55" s="377"/>
      <c r="DA55" s="377"/>
      <c r="DB55" s="377"/>
      <c r="DC55" s="377"/>
    </row>
    <row r="56" spans="1:109" ht="13.2"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574</v>
      </c>
      <c r="BC57" s="380"/>
      <c r="BD57" s="380"/>
      <c r="BE57" s="380"/>
      <c r="BF57" s="380"/>
      <c r="BG57" s="380"/>
      <c r="BH57" s="380"/>
      <c r="BI57" s="380"/>
      <c r="BJ57" s="380"/>
      <c r="BK57" s="380"/>
      <c r="BL57" s="380"/>
      <c r="BM57" s="380"/>
      <c r="BN57" s="380"/>
      <c r="BO57" s="380"/>
      <c r="BP57" s="377">
        <v>61</v>
      </c>
      <c r="BQ57" s="377"/>
      <c r="BR57" s="377"/>
      <c r="BS57" s="377"/>
      <c r="BT57" s="377"/>
      <c r="BU57" s="377"/>
      <c r="BV57" s="377"/>
      <c r="BW57" s="377"/>
      <c r="BX57" s="377">
        <v>63.7</v>
      </c>
      <c r="BY57" s="377"/>
      <c r="BZ57" s="377"/>
      <c r="CA57" s="377"/>
      <c r="CB57" s="377"/>
      <c r="CC57" s="377"/>
      <c r="CD57" s="377"/>
      <c r="CE57" s="377"/>
      <c r="CF57" s="377">
        <v>64.2</v>
      </c>
      <c r="CG57" s="377"/>
      <c r="CH57" s="377"/>
      <c r="CI57" s="377"/>
      <c r="CJ57" s="377"/>
      <c r="CK57" s="377"/>
      <c r="CL57" s="377"/>
      <c r="CM57" s="377"/>
      <c r="CN57" s="377">
        <v>65</v>
      </c>
      <c r="CO57" s="377"/>
      <c r="CP57" s="377"/>
      <c r="CQ57" s="377"/>
      <c r="CR57" s="377"/>
      <c r="CS57" s="377"/>
      <c r="CT57" s="377"/>
      <c r="CU57" s="377"/>
      <c r="CV57" s="377">
        <v>66.099999999999994</v>
      </c>
      <c r="CW57" s="377"/>
      <c r="CX57" s="377"/>
      <c r="CY57" s="377"/>
      <c r="CZ57" s="377"/>
      <c r="DA57" s="377"/>
      <c r="DB57" s="377"/>
      <c r="DC57" s="377"/>
      <c r="DD57" s="363"/>
      <c r="DE57" s="362"/>
    </row>
    <row r="58" spans="1:109" s="358" customFormat="1" ht="13.2"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9" t="s">
        <v>577</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530</v>
      </c>
      <c r="BQ72" s="382"/>
      <c r="BR72" s="382"/>
      <c r="BS72" s="382"/>
      <c r="BT72" s="382"/>
      <c r="BU72" s="382"/>
      <c r="BV72" s="382"/>
      <c r="BW72" s="382"/>
      <c r="BX72" s="382" t="s">
        <v>531</v>
      </c>
      <c r="BY72" s="382"/>
      <c r="BZ72" s="382"/>
      <c r="CA72" s="382"/>
      <c r="CB72" s="382"/>
      <c r="CC72" s="382"/>
      <c r="CD72" s="382"/>
      <c r="CE72" s="382"/>
      <c r="CF72" s="382" t="s">
        <v>532</v>
      </c>
      <c r="CG72" s="382"/>
      <c r="CH72" s="382"/>
      <c r="CI72" s="382"/>
      <c r="CJ72" s="382"/>
      <c r="CK72" s="382"/>
      <c r="CL72" s="382"/>
      <c r="CM72" s="382"/>
      <c r="CN72" s="382" t="s">
        <v>533</v>
      </c>
      <c r="CO72" s="382"/>
      <c r="CP72" s="382"/>
      <c r="CQ72" s="382"/>
      <c r="CR72" s="382"/>
      <c r="CS72" s="382"/>
      <c r="CT72" s="382"/>
      <c r="CU72" s="382"/>
      <c r="CV72" s="382" t="s">
        <v>534</v>
      </c>
      <c r="CW72" s="382"/>
      <c r="CX72" s="382"/>
      <c r="CY72" s="382"/>
      <c r="CZ72" s="382"/>
      <c r="DA72" s="382"/>
      <c r="DB72" s="382"/>
      <c r="DC72" s="382"/>
    </row>
    <row r="73" spans="2:107" ht="13.2" x14ac:dyDescent="0.2">
      <c r="B73" s="247"/>
      <c r="G73" s="385"/>
      <c r="H73" s="385"/>
      <c r="I73" s="385"/>
      <c r="J73" s="385"/>
      <c r="K73" s="381"/>
      <c r="L73" s="381"/>
      <c r="M73" s="381"/>
      <c r="N73" s="381"/>
      <c r="AM73" s="359"/>
      <c r="AN73" s="380" t="s">
        <v>572</v>
      </c>
      <c r="AO73" s="380"/>
      <c r="AP73" s="380"/>
      <c r="AQ73" s="380"/>
      <c r="AR73" s="380"/>
      <c r="AS73" s="380"/>
      <c r="AT73" s="380"/>
      <c r="AU73" s="380"/>
      <c r="AV73" s="380"/>
      <c r="AW73" s="380"/>
      <c r="AX73" s="380"/>
      <c r="AY73" s="380"/>
      <c r="AZ73" s="380"/>
      <c r="BA73" s="380"/>
      <c r="BB73" s="380" t="s">
        <v>573</v>
      </c>
      <c r="BC73" s="380"/>
      <c r="BD73" s="380"/>
      <c r="BE73" s="380"/>
      <c r="BF73" s="380"/>
      <c r="BG73" s="380"/>
      <c r="BH73" s="380"/>
      <c r="BI73" s="380"/>
      <c r="BJ73" s="380"/>
      <c r="BK73" s="380"/>
      <c r="BL73" s="380"/>
      <c r="BM73" s="380"/>
      <c r="BN73" s="380"/>
      <c r="BO73" s="380"/>
      <c r="BP73" s="377">
        <v>82.8</v>
      </c>
      <c r="BQ73" s="377"/>
      <c r="BR73" s="377"/>
      <c r="BS73" s="377"/>
      <c r="BT73" s="377"/>
      <c r="BU73" s="377"/>
      <c r="BV73" s="377"/>
      <c r="BW73" s="377"/>
      <c r="BX73" s="377">
        <v>69.900000000000006</v>
      </c>
      <c r="BY73" s="377"/>
      <c r="BZ73" s="377"/>
      <c r="CA73" s="377"/>
      <c r="CB73" s="377"/>
      <c r="CC73" s="377"/>
      <c r="CD73" s="377"/>
      <c r="CE73" s="377"/>
      <c r="CF73" s="377">
        <v>73.8</v>
      </c>
      <c r="CG73" s="377"/>
      <c r="CH73" s="377"/>
      <c r="CI73" s="377"/>
      <c r="CJ73" s="377"/>
      <c r="CK73" s="377"/>
      <c r="CL73" s="377"/>
      <c r="CM73" s="377"/>
      <c r="CN73" s="377">
        <v>73.3</v>
      </c>
      <c r="CO73" s="377"/>
      <c r="CP73" s="377"/>
      <c r="CQ73" s="377"/>
      <c r="CR73" s="377"/>
      <c r="CS73" s="377"/>
      <c r="CT73" s="377"/>
      <c r="CU73" s="377"/>
      <c r="CV73" s="377">
        <v>74.099999999999994</v>
      </c>
      <c r="CW73" s="377"/>
      <c r="CX73" s="377"/>
      <c r="CY73" s="377"/>
      <c r="CZ73" s="377"/>
      <c r="DA73" s="377"/>
      <c r="DB73" s="377"/>
      <c r="DC73" s="377"/>
    </row>
    <row r="74" spans="2:107" ht="13.2"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578</v>
      </c>
      <c r="BC75" s="380"/>
      <c r="BD75" s="380"/>
      <c r="BE75" s="380"/>
      <c r="BF75" s="380"/>
      <c r="BG75" s="380"/>
      <c r="BH75" s="380"/>
      <c r="BI75" s="380"/>
      <c r="BJ75" s="380"/>
      <c r="BK75" s="380"/>
      <c r="BL75" s="380"/>
      <c r="BM75" s="380"/>
      <c r="BN75" s="380"/>
      <c r="BO75" s="380"/>
      <c r="BP75" s="377">
        <v>9.4</v>
      </c>
      <c r="BQ75" s="377"/>
      <c r="BR75" s="377"/>
      <c r="BS75" s="377"/>
      <c r="BT75" s="377"/>
      <c r="BU75" s="377"/>
      <c r="BV75" s="377"/>
      <c r="BW75" s="377"/>
      <c r="BX75" s="377">
        <v>8.5</v>
      </c>
      <c r="BY75" s="377"/>
      <c r="BZ75" s="377"/>
      <c r="CA75" s="377"/>
      <c r="CB75" s="377"/>
      <c r="CC75" s="377"/>
      <c r="CD75" s="377"/>
      <c r="CE75" s="377"/>
      <c r="CF75" s="377">
        <v>7.9</v>
      </c>
      <c r="CG75" s="377"/>
      <c r="CH75" s="377"/>
      <c r="CI75" s="377"/>
      <c r="CJ75" s="377"/>
      <c r="CK75" s="377"/>
      <c r="CL75" s="377"/>
      <c r="CM75" s="377"/>
      <c r="CN75" s="377">
        <v>7.8</v>
      </c>
      <c r="CO75" s="377"/>
      <c r="CP75" s="377"/>
      <c r="CQ75" s="377"/>
      <c r="CR75" s="377"/>
      <c r="CS75" s="377"/>
      <c r="CT75" s="377"/>
      <c r="CU75" s="377"/>
      <c r="CV75" s="377">
        <v>7.8</v>
      </c>
      <c r="CW75" s="377"/>
      <c r="CX75" s="377"/>
      <c r="CY75" s="377"/>
      <c r="CZ75" s="377"/>
      <c r="DA75" s="377"/>
      <c r="DB75" s="377"/>
      <c r="DC75" s="377"/>
    </row>
    <row r="76" spans="2:107" ht="13.2"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3"/>
      <c r="H77" s="383"/>
      <c r="I77" s="383"/>
      <c r="J77" s="383"/>
      <c r="K77" s="381"/>
      <c r="L77" s="381"/>
      <c r="M77" s="381"/>
      <c r="N77" s="381"/>
      <c r="AN77" s="382" t="s">
        <v>575</v>
      </c>
      <c r="AO77" s="382"/>
      <c r="AP77" s="382"/>
      <c r="AQ77" s="382"/>
      <c r="AR77" s="382"/>
      <c r="AS77" s="382"/>
      <c r="AT77" s="382"/>
      <c r="AU77" s="382"/>
      <c r="AV77" s="382"/>
      <c r="AW77" s="382"/>
      <c r="AX77" s="382"/>
      <c r="AY77" s="382"/>
      <c r="AZ77" s="382"/>
      <c r="BA77" s="382"/>
      <c r="BB77" s="380" t="s">
        <v>573</v>
      </c>
      <c r="BC77" s="380"/>
      <c r="BD77" s="380"/>
      <c r="BE77" s="380"/>
      <c r="BF77" s="380"/>
      <c r="BG77" s="380"/>
      <c r="BH77" s="380"/>
      <c r="BI77" s="380"/>
      <c r="BJ77" s="380"/>
      <c r="BK77" s="380"/>
      <c r="BL77" s="380"/>
      <c r="BM77" s="380"/>
      <c r="BN77" s="380"/>
      <c r="BO77" s="380"/>
      <c r="BP77" s="377">
        <v>25.1</v>
      </c>
      <c r="BQ77" s="377"/>
      <c r="BR77" s="377"/>
      <c r="BS77" s="377"/>
      <c r="BT77" s="377"/>
      <c r="BU77" s="377"/>
      <c r="BV77" s="377"/>
      <c r="BW77" s="377"/>
      <c r="BX77" s="377">
        <v>11.2</v>
      </c>
      <c r="BY77" s="377"/>
      <c r="BZ77" s="377"/>
      <c r="CA77" s="377"/>
      <c r="CB77" s="377"/>
      <c r="CC77" s="377"/>
      <c r="CD77" s="377"/>
      <c r="CE77" s="377"/>
      <c r="CF77" s="377">
        <v>4.5999999999999996</v>
      </c>
      <c r="CG77" s="377"/>
      <c r="CH77" s="377"/>
      <c r="CI77" s="377"/>
      <c r="CJ77" s="377"/>
      <c r="CK77" s="377"/>
      <c r="CL77" s="377"/>
      <c r="CM77" s="377"/>
      <c r="CN77" s="377">
        <v>4.2</v>
      </c>
      <c r="CO77" s="377"/>
      <c r="CP77" s="377"/>
      <c r="CQ77" s="377"/>
      <c r="CR77" s="377"/>
      <c r="CS77" s="377"/>
      <c r="CT77" s="377"/>
      <c r="CU77" s="377"/>
      <c r="CV77" s="377">
        <v>3.6</v>
      </c>
      <c r="CW77" s="377"/>
      <c r="CX77" s="377"/>
      <c r="CY77" s="377"/>
      <c r="CZ77" s="377"/>
      <c r="DA77" s="377"/>
      <c r="DB77" s="377"/>
      <c r="DC77" s="377"/>
    </row>
    <row r="78" spans="2:107" ht="13.2"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578</v>
      </c>
      <c r="BC79" s="380"/>
      <c r="BD79" s="380"/>
      <c r="BE79" s="380"/>
      <c r="BF79" s="380"/>
      <c r="BG79" s="380"/>
      <c r="BH79" s="380"/>
      <c r="BI79" s="380"/>
      <c r="BJ79" s="380"/>
      <c r="BK79" s="380"/>
      <c r="BL79" s="380"/>
      <c r="BM79" s="380"/>
      <c r="BN79" s="380"/>
      <c r="BO79" s="380"/>
      <c r="BP79" s="377">
        <v>6.4</v>
      </c>
      <c r="BQ79" s="377"/>
      <c r="BR79" s="377"/>
      <c r="BS79" s="377"/>
      <c r="BT79" s="377"/>
      <c r="BU79" s="377"/>
      <c r="BV79" s="377"/>
      <c r="BW79" s="377"/>
      <c r="BX79" s="377">
        <v>5.7</v>
      </c>
      <c r="BY79" s="377"/>
      <c r="BZ79" s="377"/>
      <c r="CA79" s="377"/>
      <c r="CB79" s="377"/>
      <c r="CC79" s="377"/>
      <c r="CD79" s="377"/>
      <c r="CE79" s="377"/>
      <c r="CF79" s="377">
        <v>5.8</v>
      </c>
      <c r="CG79" s="377"/>
      <c r="CH79" s="377"/>
      <c r="CI79" s="377"/>
      <c r="CJ79" s="377"/>
      <c r="CK79" s="377"/>
      <c r="CL79" s="377"/>
      <c r="CM79" s="377"/>
      <c r="CN79" s="377">
        <v>5.8</v>
      </c>
      <c r="CO79" s="377"/>
      <c r="CP79" s="377"/>
      <c r="CQ79" s="377"/>
      <c r="CR79" s="377"/>
      <c r="CS79" s="377"/>
      <c r="CT79" s="377"/>
      <c r="CU79" s="377"/>
      <c r="CV79" s="377">
        <v>5.7</v>
      </c>
      <c r="CW79" s="377"/>
      <c r="CX79" s="377"/>
      <c r="CY79" s="377"/>
      <c r="CZ79" s="377"/>
      <c r="DA79" s="377"/>
      <c r="DB79" s="377"/>
      <c r="DC79" s="377"/>
    </row>
    <row r="80" spans="2:107" ht="13.2"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EhTq0klpeLHTFJsgE43+nCH1JLwp/XNYwxiBAD0PskxNvpbQL2F7Yg776ChsWoLI7YtfUbaFY9OJdf3GNEnXsA==" saltValue="b9lMPmfePrCl/vHlCHvw8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F57F6-6B51-4226-A1EF-185356FAFC40}">
  <sheetPr>
    <pageSetUpPr fitToPage="1"/>
  </sheetPr>
  <dimension ref="A1:DR125"/>
  <sheetViews>
    <sheetView showGridLines="0" topLeftCell="A69" zoomScale="85" zoomScaleNormal="85" zoomScaleSheetLayoutView="70" workbookViewId="0">
      <selection activeCell="BI113" sqref="B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VBYTOiIwvpDRVVWxFyfWbsoBvnVWv89ZH5hJdnYm925/SXXAfG1e2lH1I/NJ6K1RKLKaHK8Pb9ZJFuDN3H6z4g==" saltValue="cdCg+wsY7q2bL+gQLca+P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39606-6DB6-4212-86CE-F708850B648B}">
  <sheetPr>
    <pageSetUpPr fitToPage="1"/>
  </sheetPr>
  <dimension ref="A1:DR125"/>
  <sheetViews>
    <sheetView showGridLines="0" topLeftCell="A51" zoomScale="55" zoomScaleNormal="55" zoomScaleSheetLayoutView="55" workbookViewId="0">
      <selection activeCell="BI113" sqref="B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V7BeaXiEGQiSfDJ3irmIA1rYDh8Xhjmh6nDl2QpuGEs/+GmqLk+e5TlVw0YKqiI7pYsTrEl3IbfjrnLD4yBFqw==" saltValue="MuanC3yeDj75dC+d4voSE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69898</v>
      </c>
      <c r="E3" s="142"/>
      <c r="F3" s="143">
        <v>63812</v>
      </c>
      <c r="G3" s="144"/>
      <c r="H3" s="145"/>
    </row>
    <row r="4" spans="1:8" x14ac:dyDescent="0.2">
      <c r="A4" s="146"/>
      <c r="B4" s="147"/>
      <c r="C4" s="148"/>
      <c r="D4" s="149">
        <v>48433</v>
      </c>
      <c r="E4" s="150"/>
      <c r="F4" s="151">
        <v>33848</v>
      </c>
      <c r="G4" s="152"/>
      <c r="H4" s="153"/>
    </row>
    <row r="5" spans="1:8" x14ac:dyDescent="0.2">
      <c r="A5" s="134" t="s">
        <v>524</v>
      </c>
      <c r="B5" s="139"/>
      <c r="C5" s="140"/>
      <c r="D5" s="141">
        <v>64471</v>
      </c>
      <c r="E5" s="142"/>
      <c r="F5" s="143">
        <v>45945</v>
      </c>
      <c r="G5" s="144"/>
      <c r="H5" s="145"/>
    </row>
    <row r="6" spans="1:8" x14ac:dyDescent="0.2">
      <c r="A6" s="146"/>
      <c r="B6" s="147"/>
      <c r="C6" s="148"/>
      <c r="D6" s="149">
        <v>41369</v>
      </c>
      <c r="E6" s="150"/>
      <c r="F6" s="151">
        <v>25180</v>
      </c>
      <c r="G6" s="152"/>
      <c r="H6" s="153"/>
    </row>
    <row r="7" spans="1:8" x14ac:dyDescent="0.2">
      <c r="A7" s="134" t="s">
        <v>525</v>
      </c>
      <c r="B7" s="139"/>
      <c r="C7" s="140"/>
      <c r="D7" s="141">
        <v>84251</v>
      </c>
      <c r="E7" s="142"/>
      <c r="F7" s="143">
        <v>44475</v>
      </c>
      <c r="G7" s="144"/>
      <c r="H7" s="145"/>
    </row>
    <row r="8" spans="1:8" x14ac:dyDescent="0.2">
      <c r="A8" s="146"/>
      <c r="B8" s="147"/>
      <c r="C8" s="148"/>
      <c r="D8" s="149">
        <v>52675</v>
      </c>
      <c r="E8" s="150"/>
      <c r="F8" s="151">
        <v>24780</v>
      </c>
      <c r="G8" s="152"/>
      <c r="H8" s="153"/>
    </row>
    <row r="9" spans="1:8" x14ac:dyDescent="0.2">
      <c r="A9" s="134" t="s">
        <v>526</v>
      </c>
      <c r="B9" s="139"/>
      <c r="C9" s="140"/>
      <c r="D9" s="141">
        <v>45700</v>
      </c>
      <c r="E9" s="142"/>
      <c r="F9" s="143">
        <v>45982</v>
      </c>
      <c r="G9" s="144"/>
      <c r="H9" s="145"/>
    </row>
    <row r="10" spans="1:8" x14ac:dyDescent="0.2">
      <c r="A10" s="146"/>
      <c r="B10" s="147"/>
      <c r="C10" s="148"/>
      <c r="D10" s="149">
        <v>28285</v>
      </c>
      <c r="E10" s="150"/>
      <c r="F10" s="151">
        <v>25583</v>
      </c>
      <c r="G10" s="152"/>
      <c r="H10" s="153"/>
    </row>
    <row r="11" spans="1:8" x14ac:dyDescent="0.2">
      <c r="A11" s="134" t="s">
        <v>527</v>
      </c>
      <c r="B11" s="139"/>
      <c r="C11" s="140"/>
      <c r="D11" s="141">
        <v>57165</v>
      </c>
      <c r="E11" s="142"/>
      <c r="F11" s="143">
        <v>50538</v>
      </c>
      <c r="G11" s="144"/>
      <c r="H11" s="145"/>
    </row>
    <row r="12" spans="1:8" x14ac:dyDescent="0.2">
      <c r="A12" s="146"/>
      <c r="B12" s="147"/>
      <c r="C12" s="154"/>
      <c r="D12" s="149">
        <v>32961</v>
      </c>
      <c r="E12" s="150"/>
      <c r="F12" s="151">
        <v>29053</v>
      </c>
      <c r="G12" s="152"/>
      <c r="H12" s="153"/>
    </row>
    <row r="13" spans="1:8" x14ac:dyDescent="0.2">
      <c r="A13" s="134"/>
      <c r="B13" s="139"/>
      <c r="C13" s="140"/>
      <c r="D13" s="141">
        <v>64297</v>
      </c>
      <c r="E13" s="142"/>
      <c r="F13" s="143">
        <v>50150</v>
      </c>
      <c r="G13" s="155"/>
      <c r="H13" s="145"/>
    </row>
    <row r="14" spans="1:8" x14ac:dyDescent="0.2">
      <c r="A14" s="146"/>
      <c r="B14" s="147"/>
      <c r="C14" s="148"/>
      <c r="D14" s="149">
        <v>40745</v>
      </c>
      <c r="E14" s="150"/>
      <c r="F14" s="151">
        <v>27689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2.1800000000000002</v>
      </c>
      <c r="C19" s="156">
        <f>ROUND(VALUE(SUBSTITUTE(実質収支比率等に係る経年分析!G$48,"▲","-")),2)</f>
        <v>5.34</v>
      </c>
      <c r="D19" s="156">
        <f>ROUND(VALUE(SUBSTITUTE(実質収支比率等に係る経年分析!H$48,"▲","-")),2)</f>
        <v>3.36</v>
      </c>
      <c r="E19" s="156">
        <f>ROUND(VALUE(SUBSTITUTE(実質収支比率等に係る経年分析!I$48,"▲","-")),2)</f>
        <v>1.38</v>
      </c>
      <c r="F19" s="156">
        <f>ROUND(VALUE(SUBSTITUTE(実質収支比率等に係る経年分析!J$48,"▲","-")),2)</f>
        <v>0.71</v>
      </c>
    </row>
    <row r="20" spans="1:11" x14ac:dyDescent="0.2">
      <c r="A20" s="156" t="s">
        <v>53</v>
      </c>
      <c r="B20" s="156">
        <f>ROUND(VALUE(SUBSTITUTE(実質収支比率等に係る経年分析!F$47,"▲","-")),2)</f>
        <v>23.66</v>
      </c>
      <c r="C20" s="156">
        <f>ROUND(VALUE(SUBSTITUTE(実質収支比率等に係る経年分析!G$47,"▲","-")),2)</f>
        <v>23.62</v>
      </c>
      <c r="D20" s="156">
        <f>ROUND(VALUE(SUBSTITUTE(実質収支比率等に係る経年分析!H$47,"▲","-")),2)</f>
        <v>26.96</v>
      </c>
      <c r="E20" s="156">
        <f>ROUND(VALUE(SUBSTITUTE(実質収支比率等に係る経年分析!I$47,"▲","-")),2)</f>
        <v>28.47</v>
      </c>
      <c r="F20" s="156">
        <f>ROUND(VALUE(SUBSTITUTE(実質収支比率等に係る経年分析!J$47,"▲","-")),2)</f>
        <v>26.6</v>
      </c>
    </row>
    <row r="21" spans="1:11" x14ac:dyDescent="0.2">
      <c r="A21" s="156" t="s">
        <v>54</v>
      </c>
      <c r="B21" s="156">
        <f>IF(ISNUMBER(VALUE(SUBSTITUTE(実質収支比率等に係る経年分析!F$49,"▲","-"))),ROUND(VALUE(SUBSTITUTE(実質収支比率等に係る経年分析!F$49,"▲","-")),2),NA())</f>
        <v>1.37</v>
      </c>
      <c r="C21" s="156">
        <f>IF(ISNUMBER(VALUE(SUBSTITUTE(実質収支比率等に係る経年分析!G$49,"▲","-"))),ROUND(VALUE(SUBSTITUTE(実質収支比率等に係る経年分析!G$49,"▲","-")),2),NA())</f>
        <v>4.33</v>
      </c>
      <c r="D21" s="156">
        <f>IF(ISNUMBER(VALUE(SUBSTITUTE(実質収支比率等に係る経年分析!H$49,"▲","-"))),ROUND(VALUE(SUBSTITUTE(実質収支比率等に係る経年分析!H$49,"▲","-")),2),NA())</f>
        <v>0.64</v>
      </c>
      <c r="E21" s="156">
        <f>IF(ISNUMBER(VALUE(SUBSTITUTE(実質収支比率等に係る経年分析!I$49,"▲","-"))),ROUND(VALUE(SUBSTITUTE(実質収支比率等に係る経年分析!I$49,"▲","-")),2),NA())</f>
        <v>-0.26</v>
      </c>
      <c r="F21" s="156">
        <f>IF(ISNUMBER(VALUE(SUBSTITUTE(実質収支比率等に係る経年分析!J$49,"▲","-"))),ROUND(VALUE(SUBSTITUTE(実質収支比率等に係る経年分析!J$49,"▲","-")),2),NA())</f>
        <v>-0.46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坂出駅北口地下駐車場事業特別会計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0.28999999999999998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0.28000000000000003</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1.1299999999999999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0.42</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2.1800000000000002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5.33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3.35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1.1599999999999999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0.93</v>
      </c>
    </row>
    <row r="35" spans="1:16" x14ac:dyDescent="0.2">
      <c r="A35" s="157" t="str">
        <f>IF(連結実質赤字比率に係る赤字・黒字の構成分析!C$35="",NA(),連結実質赤字比率に係る赤字・黒字の構成分析!C$35)</f>
        <v>坂出港港湾整備事業特別会計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1.0900000000000001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33.159999999999997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36.61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45.99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46.83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1448</v>
      </c>
      <c r="E42" s="158"/>
      <c r="F42" s="158"/>
      <c r="G42" s="158">
        <f>'実質公債費比率（分子）の構造'!L$52</f>
        <v>1440</v>
      </c>
      <c r="H42" s="158"/>
      <c r="I42" s="158"/>
      <c r="J42" s="158">
        <f>'実質公債費比率（分子）の構造'!M$52</f>
        <v>1466</v>
      </c>
      <c r="K42" s="158"/>
      <c r="L42" s="158"/>
      <c r="M42" s="158">
        <f>'実質公債費比率（分子）の構造'!N$52</f>
        <v>1489</v>
      </c>
      <c r="N42" s="158"/>
      <c r="O42" s="158"/>
      <c r="P42" s="158">
        <f>'実質公債費比率（分子）の構造'!O$52</f>
        <v>1488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24</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1</v>
      </c>
      <c r="C45" s="158"/>
      <c r="D45" s="158"/>
      <c r="E45" s="158">
        <f>'実質公債費比率（分子）の構造'!L$49</f>
        <v>1</v>
      </c>
      <c r="F45" s="158"/>
      <c r="G45" s="158"/>
      <c r="H45" s="158">
        <f>'実質公債費比率（分子）の構造'!M$49</f>
        <v>2</v>
      </c>
      <c r="I45" s="158"/>
      <c r="J45" s="158"/>
      <c r="K45" s="158">
        <f>'実質公債費比率（分子）の構造'!N$49</f>
        <v>5</v>
      </c>
      <c r="L45" s="158"/>
      <c r="M45" s="158"/>
      <c r="N45" s="158">
        <f>'実質公債費比率（分子）の構造'!O$49</f>
        <v>21</v>
      </c>
      <c r="O45" s="158"/>
      <c r="P45" s="158"/>
    </row>
    <row r="46" spans="1:16" x14ac:dyDescent="0.2">
      <c r="A46" s="158" t="s">
        <v>64</v>
      </c>
      <c r="B46" s="158">
        <f>'実質公債費比率（分子）の構造'!K$48</f>
        <v>523</v>
      </c>
      <c r="C46" s="158"/>
      <c r="D46" s="158"/>
      <c r="E46" s="158">
        <f>'実質公債費比率（分子）の構造'!L$48</f>
        <v>489</v>
      </c>
      <c r="F46" s="158"/>
      <c r="G46" s="158"/>
      <c r="H46" s="158">
        <f>'実質公債費比率（分子）の構造'!M$48</f>
        <v>461</v>
      </c>
      <c r="I46" s="158"/>
      <c r="J46" s="158"/>
      <c r="K46" s="158">
        <f>'実質公債費比率（分子）の構造'!N$48</f>
        <v>520</v>
      </c>
      <c r="L46" s="158"/>
      <c r="M46" s="158"/>
      <c r="N46" s="158">
        <f>'実質公債費比率（分子）の構造'!O$48</f>
        <v>512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1921</v>
      </c>
      <c r="C49" s="158"/>
      <c r="D49" s="158"/>
      <c r="E49" s="158">
        <f>'実質公債費比率（分子）の構造'!L$45</f>
        <v>1927</v>
      </c>
      <c r="F49" s="158"/>
      <c r="G49" s="158"/>
      <c r="H49" s="158">
        <f>'実質公債費比率（分子）の構造'!M$45</f>
        <v>2002</v>
      </c>
      <c r="I49" s="158"/>
      <c r="J49" s="158"/>
      <c r="K49" s="158">
        <f>'実質公債費比率（分子）の構造'!N$45</f>
        <v>1991</v>
      </c>
      <c r="L49" s="158"/>
      <c r="M49" s="158"/>
      <c r="N49" s="158">
        <f>'実質公債費比率（分子）の構造'!O$45</f>
        <v>1927</v>
      </c>
      <c r="O49" s="158"/>
      <c r="P49" s="158"/>
    </row>
    <row r="50" spans="1:16" x14ac:dyDescent="0.2">
      <c r="A50" s="158" t="s">
        <v>67</v>
      </c>
      <c r="B50" s="158" t="e">
        <f>NA()</f>
        <v>#N/A</v>
      </c>
      <c r="C50" s="158">
        <f>IF(ISNUMBER('実質公債費比率（分子）の構造'!K$53),'実質公債費比率（分子）の構造'!K$53,NA())</f>
        <v>998</v>
      </c>
      <c r="D50" s="158" t="e">
        <f>NA()</f>
        <v>#N/A</v>
      </c>
      <c r="E50" s="158" t="e">
        <f>NA()</f>
        <v>#N/A</v>
      </c>
      <c r="F50" s="158">
        <f>IF(ISNUMBER('実質公債費比率（分子）の構造'!L$53),'実質公債費比率（分子）の構造'!L$53,NA())</f>
        <v>978</v>
      </c>
      <c r="G50" s="158" t="e">
        <f>NA()</f>
        <v>#N/A</v>
      </c>
      <c r="H50" s="158" t="e">
        <f>NA()</f>
        <v>#N/A</v>
      </c>
      <c r="I50" s="158">
        <f>IF(ISNUMBER('実質公債費比率（分子）の構造'!M$53),'実質公債費比率（分子）の構造'!M$53,NA())</f>
        <v>1023</v>
      </c>
      <c r="J50" s="158" t="e">
        <f>NA()</f>
        <v>#N/A</v>
      </c>
      <c r="K50" s="158" t="e">
        <f>NA()</f>
        <v>#N/A</v>
      </c>
      <c r="L50" s="158">
        <f>IF(ISNUMBER('実質公債費比率（分子）の構造'!N$53),'実質公債費比率（分子）の構造'!N$53,NA())</f>
        <v>1027</v>
      </c>
      <c r="M50" s="158" t="e">
        <f>NA()</f>
        <v>#N/A</v>
      </c>
      <c r="N50" s="158" t="e">
        <f>NA()</f>
        <v>#N/A</v>
      </c>
      <c r="O50" s="158">
        <f>IF(ISNUMBER('実質公債費比率（分子）の構造'!O$53),'実質公債費比率（分子）の構造'!O$53,NA())</f>
        <v>972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19513</v>
      </c>
      <c r="E56" s="157"/>
      <c r="F56" s="157"/>
      <c r="G56" s="157">
        <f>'将来負担比率（分子）の構造'!J$52</f>
        <v>19475</v>
      </c>
      <c r="H56" s="157"/>
      <c r="I56" s="157"/>
      <c r="J56" s="157">
        <f>'将来負担比率（分子）の構造'!K$52</f>
        <v>19146</v>
      </c>
      <c r="K56" s="157"/>
      <c r="L56" s="157"/>
      <c r="M56" s="157">
        <f>'将来負担比率（分子）の構造'!L$52</f>
        <v>18604</v>
      </c>
      <c r="N56" s="157"/>
      <c r="O56" s="157"/>
      <c r="P56" s="157">
        <f>'将来負担比率（分子）の構造'!M$52</f>
        <v>17610</v>
      </c>
    </row>
    <row r="57" spans="1:16" x14ac:dyDescent="0.2">
      <c r="A57" s="157" t="s">
        <v>42</v>
      </c>
      <c r="B57" s="157"/>
      <c r="C57" s="157"/>
      <c r="D57" s="157">
        <f>'将来負担比率（分子）の構造'!I$51</f>
        <v>0</v>
      </c>
      <c r="E57" s="157"/>
      <c r="F57" s="157"/>
      <c r="G57" s="157">
        <f>'将来負担比率（分子）の構造'!J$51</f>
        <v>0</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5300</v>
      </c>
      <c r="E58" s="157"/>
      <c r="F58" s="157"/>
      <c r="G58" s="157">
        <f>'将来負担比率（分子）の構造'!J$50</f>
        <v>5748</v>
      </c>
      <c r="H58" s="157"/>
      <c r="I58" s="157"/>
      <c r="J58" s="157">
        <f>'将来負担比率（分子）の構造'!K$50</f>
        <v>6623</v>
      </c>
      <c r="K58" s="157"/>
      <c r="L58" s="157"/>
      <c r="M58" s="157">
        <f>'将来負担比率（分子）の構造'!L$50</f>
        <v>7288</v>
      </c>
      <c r="N58" s="157"/>
      <c r="O58" s="157"/>
      <c r="P58" s="157">
        <f>'将来負担比率（分子）の構造'!M$50</f>
        <v>7298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3130</v>
      </c>
      <c r="C62" s="157"/>
      <c r="D62" s="157"/>
      <c r="E62" s="157">
        <f>'将来負担比率（分子）の構造'!J$45</f>
        <v>2953</v>
      </c>
      <c r="F62" s="157"/>
      <c r="G62" s="157"/>
      <c r="H62" s="157">
        <f>'将来負担比率（分子）の構造'!K$45</f>
        <v>3030</v>
      </c>
      <c r="I62" s="157"/>
      <c r="J62" s="157"/>
      <c r="K62" s="157">
        <f>'将来負担比率（分子）の構造'!L$45</f>
        <v>2976</v>
      </c>
      <c r="L62" s="157"/>
      <c r="M62" s="157"/>
      <c r="N62" s="157">
        <f>'将来負担比率（分子）の構造'!M$45</f>
        <v>2890</v>
      </c>
      <c r="O62" s="157"/>
      <c r="P62" s="157"/>
    </row>
    <row r="63" spans="1:16" x14ac:dyDescent="0.2">
      <c r="A63" s="157" t="s">
        <v>34</v>
      </c>
      <c r="B63" s="157">
        <f>'将来負担比率（分子）の構造'!I$44</f>
        <v>123</v>
      </c>
      <c r="C63" s="157"/>
      <c r="D63" s="157"/>
      <c r="E63" s="157">
        <f>'将来負担比率（分子）の構造'!J$44</f>
        <v>177</v>
      </c>
      <c r="F63" s="157"/>
      <c r="G63" s="157"/>
      <c r="H63" s="157">
        <f>'将来負担比率（分子）の構造'!K$44</f>
        <v>591</v>
      </c>
      <c r="I63" s="157"/>
      <c r="J63" s="157"/>
      <c r="K63" s="157">
        <f>'将来負担比率（分子）の構造'!L$44</f>
        <v>1504</v>
      </c>
      <c r="L63" s="157"/>
      <c r="M63" s="157"/>
      <c r="N63" s="157">
        <f>'将来負担比率（分子）の構造'!M$44</f>
        <v>1515</v>
      </c>
      <c r="O63" s="157"/>
      <c r="P63" s="157"/>
    </row>
    <row r="64" spans="1:16" x14ac:dyDescent="0.2">
      <c r="A64" s="157" t="s">
        <v>33</v>
      </c>
      <c r="B64" s="157">
        <f>'将来負担比率（分子）の構造'!I$43</f>
        <v>7417</v>
      </c>
      <c r="C64" s="157"/>
      <c r="D64" s="157"/>
      <c r="E64" s="157">
        <f>'将来負担比率（分子）の構造'!J$43</f>
        <v>6719</v>
      </c>
      <c r="F64" s="157"/>
      <c r="G64" s="157"/>
      <c r="H64" s="157">
        <f>'将来負担比率（分子）の構造'!K$43</f>
        <v>5939</v>
      </c>
      <c r="I64" s="157"/>
      <c r="J64" s="157"/>
      <c r="K64" s="157">
        <f>'将来負担比率（分子）の構造'!L$43</f>
        <v>6011</v>
      </c>
      <c r="L64" s="157"/>
      <c r="M64" s="157"/>
      <c r="N64" s="157">
        <f>'将来負担比率（分子）の構造'!M$43</f>
        <v>6072</v>
      </c>
      <c r="O64" s="157"/>
      <c r="P64" s="157"/>
    </row>
    <row r="65" spans="1:16" x14ac:dyDescent="0.2">
      <c r="A65" s="157" t="s">
        <v>32</v>
      </c>
      <c r="B65" s="157">
        <f>'将来負担比率（分子）の構造'!I$42</f>
        <v>3</v>
      </c>
      <c r="C65" s="157"/>
      <c r="D65" s="157"/>
      <c r="E65" s="157">
        <f>'将来負担比率（分子）の構造'!J$42</f>
        <v>1</v>
      </c>
      <c r="F65" s="157"/>
      <c r="G65" s="157"/>
      <c r="H65" s="157">
        <f>'将来負担比率（分子）の構造'!K$42</f>
        <v>443</v>
      </c>
      <c r="I65" s="157"/>
      <c r="J65" s="157"/>
      <c r="K65" s="157">
        <f>'将来負担比率（分子）の構造'!L$42</f>
        <v>412</v>
      </c>
      <c r="L65" s="157"/>
      <c r="M65" s="157"/>
      <c r="N65" s="157">
        <f>'将来負担比率（分子）の構造'!M$42</f>
        <v>381</v>
      </c>
      <c r="O65" s="157"/>
      <c r="P65" s="157"/>
    </row>
    <row r="66" spans="1:16" x14ac:dyDescent="0.2">
      <c r="A66" s="157" t="s">
        <v>31</v>
      </c>
      <c r="B66" s="157">
        <f>'将来負担比率（分子）の構造'!I$41</f>
        <v>24349</v>
      </c>
      <c r="C66" s="157"/>
      <c r="D66" s="157"/>
      <c r="E66" s="157">
        <f>'将来負担比率（分子）の構造'!J$41</f>
        <v>24473</v>
      </c>
      <c r="F66" s="157"/>
      <c r="G66" s="157"/>
      <c r="H66" s="157">
        <f>'将来負担比率（分子）の構造'!K$41</f>
        <v>25099</v>
      </c>
      <c r="I66" s="157"/>
      <c r="J66" s="157"/>
      <c r="K66" s="157">
        <f>'将来負担比率（分子）の構造'!L$41</f>
        <v>24315</v>
      </c>
      <c r="L66" s="157"/>
      <c r="M66" s="157"/>
      <c r="N66" s="157">
        <f>'将来負担比率（分子）の構造'!M$41</f>
        <v>23668</v>
      </c>
      <c r="O66" s="157"/>
      <c r="P66" s="157"/>
    </row>
    <row r="67" spans="1:16" x14ac:dyDescent="0.2">
      <c r="A67" s="157" t="s">
        <v>71</v>
      </c>
      <c r="B67" s="157" t="e">
        <f>NA()</f>
        <v>#N/A</v>
      </c>
      <c r="C67" s="157">
        <f>IF(ISNUMBER('将来負担比率（分子）の構造'!I$53), IF('将来負担比率（分子）の構造'!I$53 &lt; 0, 0, '将来負担比率（分子）の構造'!I$53), NA())</f>
        <v>10208</v>
      </c>
      <c r="D67" s="157" t="e">
        <f>NA()</f>
        <v>#N/A</v>
      </c>
      <c r="E67" s="157" t="e">
        <f>NA()</f>
        <v>#N/A</v>
      </c>
      <c r="F67" s="157">
        <f>IF(ISNUMBER('将来負担比率（分子）の構造'!J$53), IF('将来負担比率（分子）の構造'!J$53 &lt; 0, 0, '将来負担比率（分子）の構造'!J$53), NA())</f>
        <v>9100</v>
      </c>
      <c r="G67" s="157" t="e">
        <f>NA()</f>
        <v>#N/A</v>
      </c>
      <c r="H67" s="157" t="e">
        <f>NA()</f>
        <v>#N/A</v>
      </c>
      <c r="I67" s="157">
        <f>IF(ISNUMBER('将来負担比率（分子）の構造'!K$53), IF('将来負担比率（分子）の構造'!K$53 &lt; 0, 0, '将来負担比率（分子）の構造'!K$53), NA())</f>
        <v>9333</v>
      </c>
      <c r="J67" s="157" t="e">
        <f>NA()</f>
        <v>#N/A</v>
      </c>
      <c r="K67" s="157" t="e">
        <f>NA()</f>
        <v>#N/A</v>
      </c>
      <c r="L67" s="157">
        <f>IF(ISNUMBER('将来負担比率（分子）の構造'!L$53), IF('将来負担比率（分子）の構造'!L$53 &lt; 0, 0, '将来負担比率（分子）の構造'!L$53), NA())</f>
        <v>9326</v>
      </c>
      <c r="M67" s="157" t="e">
        <f>NA()</f>
        <v>#N/A</v>
      </c>
      <c r="N67" s="157" t="e">
        <f>NA()</f>
        <v>#N/A</v>
      </c>
      <c r="O67" s="157">
        <f>IF(ISNUMBER('将来負担比率（分子）の構造'!M$53), IF('将来負担比率（分子）の構造'!M$53 &lt; 0, 0, '将来負担比率（分子）の構造'!M$53), NA())</f>
        <v>9618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3803</v>
      </c>
      <c r="C72" s="161">
        <f>基金残高に係る経年分析!G55</f>
        <v>4044</v>
      </c>
      <c r="D72" s="161">
        <f>基金残高に係る経年分析!H55</f>
        <v>3848</v>
      </c>
    </row>
    <row r="73" spans="1:16" x14ac:dyDescent="0.2">
      <c r="A73" s="160" t="s">
        <v>74</v>
      </c>
      <c r="B73" s="161">
        <f>基金残高に係る経年分析!F56</f>
        <v>18</v>
      </c>
      <c r="C73" s="161">
        <f>基金残高に係る経年分析!G56</f>
        <v>18</v>
      </c>
      <c r="D73" s="161">
        <f>基金残高に係る経年分析!H56</f>
        <v>18</v>
      </c>
    </row>
    <row r="74" spans="1:16" x14ac:dyDescent="0.2">
      <c r="A74" s="160" t="s">
        <v>75</v>
      </c>
      <c r="B74" s="161">
        <f>基金残高に係る経年分析!F57</f>
        <v>2143</v>
      </c>
      <c r="C74" s="161">
        <f>基金残高に係る経年分析!G57</f>
        <v>2463</v>
      </c>
      <c r="D74" s="161">
        <f>基金残高に係る経年分析!H57</f>
        <v>2599</v>
      </c>
    </row>
  </sheetData>
  <sheetProtection algorithmName="SHA-512" hashValue="729qHRhVVv9IYA7GspIUsMv+0/qMkVi+PAKJn3LhHM1BWhRXH80sGOBj3MGq6qVf5fFMAVp4pYII58LGfExP/w==" saltValue="6pPzcqXks2J9h/yHb2gZ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2026-03-17T01:22:06Z</cp:lastPrinted>
  <dcterms:created xsi:type="dcterms:W3CDTF">2026-02-23T08:44:56Z</dcterms:created>
  <dcterms:modified xsi:type="dcterms:W3CDTF">2026-09-29T10:19:03Z</dcterms:modified>
  <cp:category/>
</cp:coreProperties>
</file>