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03△坂出市（筒井さん）\"/>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<sst xmlns="http://schemas.openxmlformats.org/spreadsheetml/2006/main" count="1083" uniqueCount="567">
  <si>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</si>
  <si>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</si>
  <si>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</si>
  <si>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</si>
  <si>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</si>
  <si>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</si>
  <si>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</si>
  <si>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</si>
  <si>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</si>
  <si>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</si>
  <si>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</si>
  <si>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</si>
  <si>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</si>
  <si>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</si>
  <si>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</si>
  <si>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</si>
  <si>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</si>
  <si>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</si>
  <si>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</si>
  <si>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</si>
  <si>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</si>
  <si>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</si>
  <si>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</si>
  <si>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</si>
  <si>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</si>
  <si>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</si>
  <si>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</si>
  <si>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</si>
  <si>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</si>
  <si>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</si>
  <si>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</si>
  <si>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</si>
  <si>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</si>
  <si>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</si>
  <si>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</si>
  <si>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</si>
  <si>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</si>
  <si>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</si>
  <si>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</si>
  <si>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</si>
  <si>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</si>
  <si>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</si>
  <si>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</si>
  <si>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</si>
  <si>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</si>
  <si>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</si>
  <si>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</si>
  <si>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</si>
  <si>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</si>
  <si>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</si>
  <si>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</si>
  <si>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</si>
  <si>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</si>
  <si>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</si>
  <si>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</si>
  <si>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</si>
  <si>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</si>
  <si>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</si>
  <si>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</si>
  <si>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</si>
  <si>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</si>
  <si>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</si>
  <si>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</si>
  <si>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</si>
  <si>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</si>
  <si>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</si>
  <si>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</si>
  <si>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</si>
  <si>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</si>
  <si>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</si>
  <si>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</si>
  <si>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</si>
  <si>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</si>
  <si>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</si>
  <si>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</si>
  <si>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</si>
  <si>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</si>
  <si>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</si>
  <si>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</si>
  <si>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</si>
  <si>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</si>
  <si>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</si>
  <si>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</si>
  <si>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</si>
  <si>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</si>
  <si>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</si>
  <si>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</si>
  <si>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</si>
  <si>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</si>
  <si>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</si>
  <si>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</si>
  <si>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</si>
  <si>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</si>
  <si>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</si>
  <si>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</si>
  <si>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</si>
  <si>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</si>
  <si>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</si>
  <si>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</si>
  <si>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</si>
  <si>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</si>
  <si>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</si>
  <si>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</si>
  <si>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</si>
  <si>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</si>
  <si>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</si>
  <si>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</si>
  <si>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</si>
  <si>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</si>
  <si>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</si>
  <si>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</si>
  <si>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</si>
  <si>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</si>
  <si>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</si>
  <si>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</si>
  <si>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</si>
  <si>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</si>
  <si>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</si>
  <si>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</si>
  <si>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</si>
  <si>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</si>
  <si>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</si>
  <si>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</si>
  <si>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</si>
  <si>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</si>
  <si>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</si>
  <si>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</si>
  <si>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</si>
  <si>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</si>
  <si>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</si>
  <si>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</si>
  <si>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</si>
  <si>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</si>
  <si>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</si>
  <si>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</si>
  <si>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</si>
  <si>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</si>
  <si>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</si>
  <si>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</si>
  <si>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</si>
  <si>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</si>
  <si>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</si>
  <si>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</si>
  <si>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</si>
  <si>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</si>
  <si>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</si>
  <si>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</si>
  <si>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</si>
  <si>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</si>
  <si>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</si>
  <si>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</si>
  <si>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</si>
  <si>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</si>
  <si>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</si>
  <si>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</si>
  <si>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</si>
  <si>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</si>
  <si>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</si>
  <si>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</si>
  <si>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</si>
  <si>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</si>
  <si>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</si>
  <si>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</si>
  <si>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</si>
  <si>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</si>
  <si>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</si>
  <si>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</si>
  <si>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</si>
  <si>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</si>
  <si>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</si>
  <si>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</si>
  <si>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</si>
  <si>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</si>
  <si>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</si>
  <si>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</si>
  <si>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</si>
  <si>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</si>
  <si>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</si>
  <si>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</si>
  <si>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</si>
  <si>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</si>
  <si>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</si>
  <si>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</si>
  <si>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</si>
  <si>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</si>
  <si>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</si>
  <si>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</si>
  <si>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</si>
  <si>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</si>
  <si>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</si>
  <si>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</si>
  <si>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</si>
  <si>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</si>
  <si>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</si>
  <si>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</si>
  <si>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</si>
  <si>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</si>
  <si>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</si>
  <si>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</si>
  <si>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</si>
  <si>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</si>
  <si>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</si>
  <si>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</si>
  <si>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香川県坂出市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</si>
  <si>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</si>
  <si>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</si>
  <si>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</si>
  <si>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</si>
  <si>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</si>
  <si>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</si>
  <si>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</si>
  <si>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</si>
  <si>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</si>
  <si>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</si>
  <si>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</si>
  <si>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</si>
  <si>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</si>
  <si>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</si>
  <si>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</si>
  <si>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</si>
  <si>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</si>
  <si>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</si>
  <si>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</si>
  <si>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</si>
  <si>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</si>
  <si>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</si>
  <si>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</si>
  <si>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</si>
  <si>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</si>
  <si>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</si>
  <si>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</si>
  <si>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</si>
  <si>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</si>
  <si>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</si>
  <si>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</si>
  <si>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</si>
  <si>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</si>
  <si>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</si>
  <si>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</si>
  <si>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</si>
  <si>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</si>
  <si>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</si>
  <si>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</si>
  <si>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</si>
  <si>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</si>
  <si>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</si>
  <si>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</si>
  <si>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</si>
  <si>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</si>
  <si>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</si>
  <si>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</si>
  <si>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</si>
  <si>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</si>
  <si>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</si>
  <si>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</si>
  <si>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</si>
  <si>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</si>
  <si>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</si>
  <si>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</si>
  <si>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</si>
  <si>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</si>
  <si>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</si>
  <si>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</si>
  <si>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</si>
  <si>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</si>
  <si>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</si>
  <si>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</si>
  <si>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</si>
  <si>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</si>
  <si>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</si>
  <si>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</si>
  <si>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</si>
  <si>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</si>
  <si>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</si>
  <si>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</si>
  <si>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</si>
  <si>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</si>
  <si>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</si>
  <si>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</si>
  <si>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</si>
  <si>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</si>
  <si>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</si>
  <si>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</si>
  <si>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</si>
  <si>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</si>
  <si>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</si>
  <si>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</si>
  <si>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</si>
  <si>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</si>
  <si>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</si>
  <si>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</si>
  <si>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</si>
  <si>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</si>
  <si>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</si>
  <si>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</si>
  <si>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</si>
  <si>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</si>
  <si>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</si>
  <si>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</si>
  <si>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</si>
  <si>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</si>
  <si>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</si>
  <si>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</si>
  <si>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</si>
  <si>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</si>
  <si>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</si>
  <si>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</si>
  <si>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</si>
  <si>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</si>
  <si>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</si>
  <si>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</si>
  <si>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</si>
  <si>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</si>
  <si>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</si>
  <si>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</si>
  <si>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</si>
  <si>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</si>
  <si>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</si>
  <si>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</si>
  <si>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</si>
  <si>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</si>
  <si>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</si>
  <si>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</si>
  <si>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</si>
  <si>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</si>
  <si>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</si>
  <si>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</si>
  <si>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</si>
  <si>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</si>
  <si>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</si>
  <si>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</si>
  <si>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</si>
  <si>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</si>
  <si>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</si>
  <si>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</si>
  <si>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</si>
  <si>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</si>
  <si>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</si>
  <si>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</si>
  <si>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</si>
  <si>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</si>
  <si>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</si>
  <si>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</si>
  <si>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</si>
  <si>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</si>
  <si>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</si>
  <si>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</si>
  <si>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</si>
  <si>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</si>
  <si>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</si>
  <si>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</si>
  <si>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</si>
  <si>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</si>
  <si>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</si>
  <si>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香川県坂出市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</si>
  <si>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</si>
  <si>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</si>
  <si>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</si>
  <si>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</si>
  <si>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</si>
  <si>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</si>
  <si>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</si>
  <si>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</si>
  <si>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</si>
  <si>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</si>
  <si>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</si>
  <si>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</si>
  <si>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</si>
  <si>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</si>
  <si>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</si>
  <si>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</si>
  <si>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</si>
  <si>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</si>
  <si>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</si>
  <si>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</si>
  <si>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</si>
  <si>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</si>
  <si>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</si>
  <si>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</si>
  <si>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</si>
  <si>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</si>
  <si>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</si>
  <si>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</si>
  <si>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</si>
  <si>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</si>
  <si>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</si>
  <si>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</si>
  <si>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</si>
  <si>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</si>
  <si>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</si>
  <si>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</si>
  <si>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</si>
  <si>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</si>
  <si>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坂出駅北口地下駐車場事業特別会計</t>
    <phoneticPr fontId="5"/>
  </si>
  <si>
    <t>後期高齢者医療特別会計</t>
    <phoneticPr fontId="5"/>
  </si>
  <si>
    <t>病院事業会計</t>
    <phoneticPr fontId="5"/>
  </si>
  <si>
    <t>法適用企業</t>
    <phoneticPr fontId="5"/>
  </si>
  <si>
    <t>下水道事業会計</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</si>
  <si>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</si>
  <si>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</si>
  <si>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</si>
  <si>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</si>
  <si>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</si>
  <si>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</si>
  <si>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</si>
  <si>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</si>
  <si>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</si>
  <si>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</si>
  <si>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</si>
  <si>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</si>
  <si>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</si>
  <si>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</si>
  <si>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</si>
  <si>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</si>
  <si>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</si>
  <si>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</si>
  <si>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</si>
  <si>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</si>
  <si>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</si>
  <si>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</si>
  <si>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</si>
  <si>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</si>
  <si>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</si>
  <si>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</si>
  <si>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</si>
  <si>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</si>
  <si>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</si>
  <si>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</si>
  <si>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</si>
  <si>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</si>
  <si>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</si>
  <si>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</si>
  <si>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</si>
  <si>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</si>
  <si>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</si>
  <si>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</si>
  <si>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</si>
  <si>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</si>
  <si>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</si>
  <si>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</si>
  <si>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</si>
  <si>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</si>
  <si>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</si>
  <si>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</si>
  <si>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</si>
  <si>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</si>
  <si>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</si>
  <si>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</si>
  <si>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</si>
  <si>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</si>
  <si>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</si>
  <si>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</si>
  <si>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</si>
  <si>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</si>
  <si>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</si>
  <si>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</si>
  <si>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</si>
  <si>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</si>
  <si>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</si>
  <si>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</si>
  <si>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</si>
  <si>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</si>
  <si>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</si>
  <si>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</si>
  <si>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</si>
  <si>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</si>
  <si>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</si>
  <si>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</si>
  <si>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</si>
  <si>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</si>
  <si>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</si>
  <si>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</si>
  <si>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</si>
  <si>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</si>
  <si>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</si>
  <si>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</si>
  <si>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</si>
  <si>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</si>
  <si>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</si>
  <si>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</si>
  <si>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</si>
  <si>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</si>
  <si>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</si>
  <si>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</si>
  <si>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</si>
  <si>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</si>
  <si>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</si>
  <si>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</si>
  <si>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</si>
  <si>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</si>
  <si>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</si>
  <si>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</si>
  <si>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</si>
  <si>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</si>
  <si>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</si>
  <si>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</si>
  <si>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</si>
  <si>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</si>
  <si>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</si>
  <si>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</si>
  <si>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</si>
  <si>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</si>
  <si>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</si>
  <si>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</si>
  <si>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</si>
  <si>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</si>
  <si>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</si>
  <si>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</si>
  <si>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</si>
  <si>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</si>
  <si>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</si>
  <si>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</si>
  <si>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</si>
  <si>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</si>
  <si>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</si>
  <si>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</si>
  <si>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</si>
  <si>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</si>
  <si>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</si>
  <si>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</si>
  <si>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</si>
  <si>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</si>
  <si>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</si>
  <si>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</si>
  <si>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</si>
  <si>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</si>
  <si>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</si>
  <si>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</si>
  <si>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</si>
  <si>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</si>
  <si>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</si>
  <si>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</si>
  <si>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</si>
  <si>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</si>
  <si>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</si>
  <si>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0.26</t>
  </si>
  <si>
    <t>病院事業会計</t>
  </si>
  <si>
    <t>一般会計</t>
  </si>
  <si>
    <t>国民健康保険特別会計</t>
  </si>
  <si>
    <t>坂出港港湾整備事業特別会計</t>
  </si>
  <si>
    <t>介護保険特別会計</t>
  </si>
  <si>
    <t>下水道事業会計</t>
  </si>
  <si>
    <t>坂出駅北口地下駐車場事業特別会計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</si>
  <si>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</si>
  <si>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</si>
  <si>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</si>
  <si>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</si>
  <si>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</si>
  <si>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</si>
  <si>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</si>
  <si>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</si>
  <si>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</si>
  <si>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2">
      <t>カガワ</t>
    </rPh>
    <rPh sb="2" eb="3">
      <t>ケン</t>
    </rPh>
    <rPh sb="3" eb="5">
      <t>コウキ</t>
    </rPh>
    <rPh sb="5" eb="8">
      <t>コウレイシャ</t>
    </rPh>
    <rPh sb="8" eb="14">
      <t>イリョウコウイキレンゴウ</t>
    </rPh>
    <rPh sb="15" eb="19">
      <t>イッパンカイケイ</t>
    </rPh>
    <phoneticPr fontId="2"/>
  </si>
  <si>
    <t>香川県後期高齢者医療広域連合（後期高齢者医療事業）</t>
    <rPh sb="0" eb="2">
      <t>カガワ</t>
    </rPh>
    <rPh sb="2" eb="3">
      <t>ケン</t>
    </rPh>
    <rPh sb="3" eb="5">
      <t>コウキ</t>
    </rPh>
    <rPh sb="5" eb="8">
      <t>コウレイシャ</t>
    </rPh>
    <rPh sb="8" eb="14">
      <t>イリョウコウイキレンゴウ</t>
    </rPh>
    <rPh sb="15" eb="20">
      <t>コウキコウレイシャ</t>
    </rPh>
    <rPh sb="20" eb="24">
      <t>イリョウジギョウ</t>
    </rPh>
    <phoneticPr fontId="2"/>
  </si>
  <si>
    <t>香川県広域水道企業団（水道事業会計）</t>
    <rPh sb="0" eb="3">
      <t>カガワケン</t>
    </rPh>
    <rPh sb="3" eb="5">
      <t>コウイキ</t>
    </rPh>
    <rPh sb="5" eb="10">
      <t>スイドウキギョウダン</t>
    </rPh>
    <rPh sb="11" eb="15">
      <t>スイドウジギョウ</t>
    </rPh>
    <rPh sb="15" eb="17">
      <t>カイケイ</t>
    </rPh>
    <phoneticPr fontId="2"/>
  </si>
  <si>
    <t>香川県広域水道企業団（工業用水道事業会計）</t>
    <rPh sb="0" eb="3">
      <t>カガワケン</t>
    </rPh>
    <rPh sb="3" eb="5">
      <t>コウイキ</t>
    </rPh>
    <rPh sb="5" eb="7">
      <t>スイドウ</t>
    </rPh>
    <rPh sb="7" eb="10">
      <t>キギョウダン</t>
    </rPh>
    <rPh sb="11" eb="13">
      <t>コウギョウ</t>
    </rPh>
    <rPh sb="13" eb="14">
      <t>ヨウ</t>
    </rPh>
    <rPh sb="14" eb="16">
      <t>スイドウ</t>
    </rPh>
    <rPh sb="16" eb="18">
      <t>ジギョウ</t>
    </rPh>
    <rPh sb="18" eb="20">
      <t>カイケイ</t>
    </rPh>
    <phoneticPr fontId="2"/>
  </si>
  <si>
    <t>本州四国総合開発（株）</t>
    <rPh sb="0" eb="2">
      <t>ホンシュウ</t>
    </rPh>
    <rPh sb="2" eb="4">
      <t>シコク</t>
    </rPh>
    <rPh sb="4" eb="8">
      <t>ソウゴウカイハツ</t>
    </rPh>
    <rPh sb="9" eb="10">
      <t>カブ</t>
    </rPh>
    <phoneticPr fontId="2"/>
  </si>
  <si>
    <t>（公財）坂出市学校給食会</t>
    <rPh sb="1" eb="3">
      <t>コウザイ</t>
    </rPh>
    <rPh sb="4" eb="7">
      <t>サカイデシ</t>
    </rPh>
    <rPh sb="7" eb="9">
      <t>ガッコウ</t>
    </rPh>
    <rPh sb="9" eb="12">
      <t>キュウショクカイ</t>
    </rPh>
    <phoneticPr fontId="2"/>
  </si>
  <si>
    <t>-</t>
    <phoneticPr fontId="2"/>
  </si>
  <si>
    <t>法適用企業</t>
    <rPh sb="0" eb="1">
      <t>ホウ</t>
    </rPh>
    <rPh sb="1" eb="3">
      <t>テキヨウ</t>
    </rPh>
    <rPh sb="3" eb="5">
      <t>キギョウ</t>
    </rPh>
    <phoneticPr fontId="2"/>
  </si>
  <si>
    <t>公共施設等総合管理基金</t>
    <rPh sb="0" eb="5">
      <t>コウキョウシセツトウ</t>
    </rPh>
    <rPh sb="5" eb="9">
      <t>ソウゴウカンリ</t>
    </rPh>
    <rPh sb="9" eb="11">
      <t>キキン</t>
    </rPh>
    <phoneticPr fontId="5"/>
  </si>
  <si>
    <t>ふるさと坂出応援寄付基金</t>
    <rPh sb="4" eb="8">
      <t>サカイデオウエン</t>
    </rPh>
    <rPh sb="8" eb="10">
      <t>キフ</t>
    </rPh>
    <rPh sb="10" eb="12">
      <t>キキン</t>
    </rPh>
    <phoneticPr fontId="2"/>
  </si>
  <si>
    <t>まちづくり未来基金</t>
    <rPh sb="5" eb="7">
      <t>ミライ</t>
    </rPh>
    <rPh sb="7" eb="9">
      <t>キキン</t>
    </rPh>
    <phoneticPr fontId="2"/>
  </si>
  <si>
    <t>長寿社会福祉基金</t>
    <rPh sb="0" eb="4">
      <t>チョウジュシャカイ</t>
    </rPh>
    <rPh sb="4" eb="6">
      <t>フクシ</t>
    </rPh>
    <rPh sb="6" eb="8">
      <t>キキン</t>
    </rPh>
    <phoneticPr fontId="2"/>
  </si>
  <si>
    <t>石油貯蔵施設立地対策等基金</t>
    <rPh sb="0" eb="2">
      <t>セキユ</t>
    </rPh>
    <rPh sb="2" eb="4">
      <t>チョゾウ</t>
    </rPh>
    <rPh sb="4" eb="6">
      <t>シセツ</t>
    </rPh>
    <rPh sb="6" eb="8">
      <t>リッチ</t>
    </rPh>
    <rPh sb="8" eb="10">
      <t>タイサク</t>
    </rPh>
    <rPh sb="10" eb="11">
      <t>トウ</t>
    </rPh>
    <rPh sb="11" eb="13">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</si>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</sst>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A79D-4378-83CD-9124B8E72B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79374</c:v>
                </c:pt>
                <c:pt idx="1">
                  <c:v>69898</c:v>
                </c:pt>
                <c:pt idx="2">
                  <c:v>64471</c:v>
                </c:pt>
                <c:pt idx="3">
                  <c:v>84251</c:v>
                </c:pt>
                <c:pt idx="4">
                  <c:v>45700</c:v>
                </c:pt>
              </c:numCache>
            </c:numRef>
          </c:val>
          <c:smooth val="0"/>
          <c:extLst>
            <c:ext xmlns:c16="http://schemas.microsoft.com/office/drawing/2014/chart" uri="{C3380CC4-5D6E-409C-BE32-E72D297353CC}">
              <c16:uniqueId val="{00000001-A79D-4378-83CD-9124B8E72B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1.79</c:v>
                </c:pt>
                <c:pt idx="1">
                  <c:v>2.1800000000000002</c:v>
                </c:pt>
                <c:pt idx="2">
                  <c:v>5.34</c:v>
                </c:pt>
                <c:pt idx="3">
                  <c:v>3.36</c:v>
                </c:pt>
                <c:pt idx="4">
                  <c:v>1.38</c:v>
                </c:pt>
              </c:numCache>
            </c:numRef>
          </c:val>
          <c:extLst>
            <c:ext xmlns:c16="http://schemas.microsoft.com/office/drawing/2014/chart" uri="{C3380CC4-5D6E-409C-BE32-E72D297353CC}">
              <c16:uniqueId val="{00000000-4F3A-4858-A764-22AE194F5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23.29</c:v>
                </c:pt>
                <c:pt idx="1">
                  <c:v>23.66</c:v>
                </c:pt>
                <c:pt idx="2">
                  <c:v>23.62</c:v>
                </c:pt>
                <c:pt idx="3">
                  <c:v>26.96</c:v>
                </c:pt>
                <c:pt idx="4">
                  <c:v>28.47</c:v>
                </c:pt>
              </c:numCache>
            </c:numRef>
          </c:val>
          <c:extLst>
            <c:ext xmlns:c16="http://schemas.microsoft.com/office/drawing/2014/chart" uri="{C3380CC4-5D6E-409C-BE32-E72D297353CC}">
              <c16:uniqueId val="{00000001-4F3A-4858-A764-22AE194F53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1.37</c:v>
                </c:pt>
                <c:pt idx="2">
                  <c:v>4.33</c:v>
                </c:pt>
                <c:pt idx="3">
                  <c:v>0.64</c:v>
                </c:pt>
                <c:pt idx="4">
                  <c:v>-0.26</c:v>
                </c:pt>
              </c:numCache>
            </c:numRef>
          </c:val>
          <c:smooth val="0"/>
          <c:extLst>
            <c:ext xmlns:c16="http://schemas.microsoft.com/office/drawing/2014/chart" uri="{C3380CC4-5D6E-409C-BE32-E72D297353CC}">
              <c16:uniqueId val="{00000002-4F3A-4858-A764-22AE194F53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1F-4EFF-8B75-6A9CADCE20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1F-4EFF-8B75-6A9CADCE207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1F-4EFF-8B75-6A9CADCE207A}"/>
            </c:ext>
          </c:extLst>
        </c:ser>
        <c:ser>
          <c:idx val="3"/>
          <c:order val="3"/>
          <c:tx>
            <c:strRef>
              <c:f>データシート!$A$30</c:f>
              <c:strCache>
                <c:ptCount val="1"/>
                <c:pt idx="0">
                  <c:v>坂出駅北口地下駐車場事業特別会計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521F-4EFF-8B75-6A9CADCE207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0.34</c:v>
                </c:pt>
                <c:pt idx="4">
                  <c:v>#N/A</c:v>
                </c:pt>
                <c:pt idx="5">
                  <c:v>0.32</c:v>
                </c:pt>
                <c:pt idx="6">
                  <c:v>#N/A</c:v>
                </c:pt>
                <c:pt idx="7">
                  <c:v>0.28999999999999998</c:v>
                </c:pt>
                <c:pt idx="8">
                  <c:v>#N/A</c:v>
                </c:pt>
                <c:pt idx="9">
                  <c:v>0.28999999999999998</c:v>
                </c:pt>
              </c:numCache>
            </c:numRef>
          </c:val>
          <c:extLst>
            <c:ext xmlns:c16="http://schemas.microsoft.com/office/drawing/2014/chart" uri="{C3380CC4-5D6E-409C-BE32-E72D297353CC}">
              <c16:uniqueId val="{00000004-521F-4EFF-8B75-6A9CADCE207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0.46</c:v>
                </c:pt>
                <c:pt idx="4">
                  <c:v>#N/A</c:v>
                </c:pt>
                <c:pt idx="5">
                  <c:v>0.84</c:v>
                </c:pt>
                <c:pt idx="6">
                  <c:v>#N/A</c:v>
                </c:pt>
                <c:pt idx="7">
                  <c:v>1.1299999999999999</c:v>
                </c:pt>
                <c:pt idx="8">
                  <c:v>#N/A</c:v>
                </c:pt>
                <c:pt idx="9">
                  <c:v>0.5</c:v>
                </c:pt>
              </c:numCache>
            </c:numRef>
          </c:val>
          <c:extLst>
            <c:ext xmlns:c16="http://schemas.microsoft.com/office/drawing/2014/chart" uri="{C3380CC4-5D6E-409C-BE32-E72D297353CC}">
              <c16:uniqueId val="{00000005-521F-4EFF-8B75-6A9CADCE207A}"/>
            </c:ext>
          </c:extLst>
        </c:ser>
        <c:ser>
          <c:idx val="6"/>
          <c:order val="6"/>
          <c:tx>
            <c:strRef>
              <c:f>データシート!$A$33</c:f>
              <c:strCache>
                <c:ptCount val="1"/>
                <c:pt idx="0">
                  <c:v>坂出港港湾整備事業特別会計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0.88</c:v>
                </c:pt>
                <c:pt idx="4">
                  <c:v>#N/A</c:v>
                </c:pt>
                <c:pt idx="5">
                  <c:v>0.9</c:v>
                </c:pt>
                <c:pt idx="6">
                  <c:v>#N/A</c:v>
                </c:pt>
                <c:pt idx="7">
                  <c:v>1</c:v>
                </c:pt>
                <c:pt idx="8">
                  <c:v>#N/A</c:v>
                </c:pt>
                <c:pt idx="9">
                  <c:v>1.0900000000000001</c:v>
                </c:pt>
              </c:numCache>
            </c:numRef>
          </c:val>
          <c:extLst>
            <c:ext xmlns:c16="http://schemas.microsoft.com/office/drawing/2014/chart" uri="{C3380CC4-5D6E-409C-BE32-E72D297353CC}">
              <c16:uniqueId val="{00000006-521F-4EFF-8B75-6A9CADCE207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0.27</c:v>
                </c:pt>
                <c:pt idx="4">
                  <c:v>#N/A</c:v>
                </c:pt>
                <c:pt idx="5">
                  <c:v>1.19</c:v>
                </c:pt>
                <c:pt idx="6">
                  <c:v>#N/A</c:v>
                </c:pt>
                <c:pt idx="7">
                  <c:v>1.31</c:v>
                </c:pt>
                <c:pt idx="8">
                  <c:v>#N/A</c:v>
                </c:pt>
                <c:pt idx="9">
                  <c:v>1.1599999999999999</c:v>
                </c:pt>
              </c:numCache>
            </c:numRef>
          </c:val>
          <c:extLst>
            <c:ext xmlns:c16="http://schemas.microsoft.com/office/drawing/2014/chart" uri="{C3380CC4-5D6E-409C-BE32-E72D297353CC}">
              <c16:uniqueId val="{00000007-521F-4EFF-8B75-6A9CADCE20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1.79</c:v>
                </c:pt>
                <c:pt idx="2">
                  <c:v>#N/A</c:v>
                </c:pt>
                <c:pt idx="3">
                  <c:v>2.1800000000000002</c:v>
                </c:pt>
                <c:pt idx="4">
                  <c:v>#N/A</c:v>
                </c:pt>
                <c:pt idx="5">
                  <c:v>5.33</c:v>
                </c:pt>
                <c:pt idx="6">
                  <c:v>#N/A</c:v>
                </c:pt>
                <c:pt idx="7">
                  <c:v>3.35</c:v>
                </c:pt>
                <c:pt idx="8">
                  <c:v>#N/A</c:v>
                </c:pt>
                <c:pt idx="9">
                  <c:v>1.37</c:v>
                </c:pt>
              </c:numCache>
            </c:numRef>
          </c:val>
          <c:extLst>
            <c:ext xmlns:c16="http://schemas.microsoft.com/office/drawing/2014/chart" uri="{C3380CC4-5D6E-409C-BE32-E72D297353CC}">
              <c16:uniqueId val="{00000008-521F-4EFF-8B75-6A9CADCE207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33.56</c:v>
                </c:pt>
                <c:pt idx="2">
                  <c:v>#N/A</c:v>
                </c:pt>
                <c:pt idx="3">
                  <c:v>33.159999999999997</c:v>
                </c:pt>
                <c:pt idx="4">
                  <c:v>#N/A</c:v>
                </c:pt>
                <c:pt idx="5">
                  <c:v>36.61</c:v>
                </c:pt>
                <c:pt idx="6">
                  <c:v>#N/A</c:v>
                </c:pt>
                <c:pt idx="7">
                  <c:v>45.99</c:v>
                </c:pt>
                <c:pt idx="8">
                  <c:v>#N/A</c:v>
                </c:pt>
                <c:pt idx="9">
                  <c:v>51.9</c:v>
                </c:pt>
              </c:numCache>
            </c:numRef>
          </c:val>
          <c:extLst>
            <c:ext xmlns:c16="http://schemas.microsoft.com/office/drawing/2014/chart" uri="{C3380CC4-5D6E-409C-BE32-E72D297353CC}">
              <c16:uniqueId val="{00000009-521F-4EFF-8B75-6A9CADCE20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1500</c:v>
                </c:pt>
                <c:pt idx="5">
                  <c:v>1448</c:v>
                </c:pt>
                <c:pt idx="8">
                  <c:v>1440</c:v>
                </c:pt>
                <c:pt idx="11">
                  <c:v>1466</c:v>
                </c:pt>
                <c:pt idx="14">
                  <c:v>1489</c:v>
                </c:pt>
              </c:numCache>
            </c:numRef>
          </c:val>
          <c:extLst>
            <c:ext xmlns:c16="http://schemas.microsoft.com/office/drawing/2014/chart" uri="{C3380CC4-5D6E-409C-BE32-E72D297353CC}">
              <c16:uniqueId val="{00000000-277B-40E4-B8F4-2F22EDE768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7B-40E4-B8F4-2F22EDE768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24</c:v>
                </c:pt>
                <c:pt idx="12">
                  <c:v>0</c:v>
                </c:pt>
              </c:numCache>
            </c:numRef>
          </c:val>
          <c:extLst>
            <c:ext xmlns:c16="http://schemas.microsoft.com/office/drawing/2014/chart" uri="{C3380CC4-5D6E-409C-BE32-E72D297353CC}">
              <c16:uniqueId val="{00000002-277B-40E4-B8F4-2F22EDE768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2</c:v>
                </c:pt>
                <c:pt idx="12">
                  <c:v>5</c:v>
                </c:pt>
              </c:numCache>
            </c:numRef>
          </c:val>
          <c:extLst>
            <c:ext xmlns:c16="http://schemas.microsoft.com/office/drawing/2014/chart" uri="{C3380CC4-5D6E-409C-BE32-E72D297353CC}">
              <c16:uniqueId val="{00000003-277B-40E4-B8F4-2F22EDE768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673</c:v>
                </c:pt>
                <c:pt idx="3">
                  <c:v>523</c:v>
                </c:pt>
                <c:pt idx="6">
                  <c:v>489</c:v>
                </c:pt>
                <c:pt idx="9">
                  <c:v>461</c:v>
                </c:pt>
                <c:pt idx="12">
                  <c:v>520</c:v>
                </c:pt>
              </c:numCache>
            </c:numRef>
          </c:val>
          <c:extLst>
            <c:ext xmlns:c16="http://schemas.microsoft.com/office/drawing/2014/chart" uri="{C3380CC4-5D6E-409C-BE32-E72D297353CC}">
              <c16:uniqueId val="{00000004-277B-40E4-B8F4-2F22EDE768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7B-40E4-B8F4-2F22EDE768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7B-40E4-B8F4-2F22EDE768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2024</c:v>
                </c:pt>
                <c:pt idx="3">
                  <c:v>1921</c:v>
                </c:pt>
                <c:pt idx="6">
                  <c:v>1927</c:v>
                </c:pt>
                <c:pt idx="9">
                  <c:v>2002</c:v>
                </c:pt>
                <c:pt idx="12">
                  <c:v>1991</c:v>
                </c:pt>
              </c:numCache>
            </c:numRef>
          </c:val>
          <c:extLst>
            <c:ext xmlns:c16="http://schemas.microsoft.com/office/drawing/2014/chart" uri="{C3380CC4-5D6E-409C-BE32-E72D297353CC}">
              <c16:uniqueId val="{00000007-277B-40E4-B8F4-2F22EDE768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1199</c:v>
                </c:pt>
                <c:pt idx="2">
                  <c:v>#N/A</c:v>
                </c:pt>
                <c:pt idx="3">
                  <c:v>#N/A</c:v>
                </c:pt>
                <c:pt idx="4">
                  <c:v>998</c:v>
                </c:pt>
                <c:pt idx="5">
                  <c:v>#N/A</c:v>
                </c:pt>
                <c:pt idx="6">
                  <c:v>#N/A</c:v>
                </c:pt>
                <c:pt idx="7">
                  <c:v>978</c:v>
                </c:pt>
                <c:pt idx="8">
                  <c:v>#N/A</c:v>
                </c:pt>
                <c:pt idx="9">
                  <c:v>#N/A</c:v>
                </c:pt>
                <c:pt idx="10">
                  <c:v>1023</c:v>
                </c:pt>
                <c:pt idx="11">
                  <c:v>#N/A</c:v>
                </c:pt>
                <c:pt idx="12">
                  <c:v>#N/A</c:v>
                </c:pt>
                <c:pt idx="13">
                  <c:v>1027</c:v>
                </c:pt>
                <c:pt idx="14">
                  <c:v>#N/A</c:v>
                </c:pt>
              </c:numCache>
            </c:numRef>
          </c:val>
          <c:smooth val="0"/>
          <c:extLst>
            <c:ext xmlns:c16="http://schemas.microsoft.com/office/drawing/2014/chart" uri="{C3380CC4-5D6E-409C-BE32-E72D297353CC}">
              <c16:uniqueId val="{00000008-277B-40E4-B8F4-2F22EDE768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19346</c:v>
                </c:pt>
                <c:pt idx="5">
                  <c:v>19513</c:v>
                </c:pt>
                <c:pt idx="8">
                  <c:v>19475</c:v>
                </c:pt>
                <c:pt idx="11">
                  <c:v>19146</c:v>
                </c:pt>
                <c:pt idx="14">
                  <c:v>18604</c:v>
                </c:pt>
              </c:numCache>
            </c:numRef>
          </c:val>
          <c:extLst>
            <c:ext xmlns:c16="http://schemas.microsoft.com/office/drawing/2014/chart" uri="{C3380CC4-5D6E-409C-BE32-E72D297353CC}">
              <c16:uniqueId val="{00000000-6733-4BA3-BD40-A9ECEF5E0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6733-4BA3-BD40-A9ECEF5E0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5250</c:v>
                </c:pt>
                <c:pt idx="5">
                  <c:v>5300</c:v>
                </c:pt>
                <c:pt idx="8">
                  <c:v>5748</c:v>
                </c:pt>
                <c:pt idx="11">
                  <c:v>6623</c:v>
                </c:pt>
                <c:pt idx="14">
                  <c:v>7288</c:v>
                </c:pt>
              </c:numCache>
            </c:numRef>
          </c:val>
          <c:extLst>
            <c:ext xmlns:c16="http://schemas.microsoft.com/office/drawing/2014/chart" uri="{C3380CC4-5D6E-409C-BE32-E72D297353CC}">
              <c16:uniqueId val="{00000002-6733-4BA3-BD40-A9ECEF5E0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33-4BA3-BD40-A9ECEF5E0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33-4BA3-BD40-A9ECEF5E0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33-4BA3-BD40-A9ECEF5E0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3093</c:v>
                </c:pt>
                <c:pt idx="3">
                  <c:v>3130</c:v>
                </c:pt>
                <c:pt idx="6">
                  <c:v>2953</c:v>
                </c:pt>
                <c:pt idx="9">
                  <c:v>3030</c:v>
                </c:pt>
                <c:pt idx="12">
                  <c:v>2976</c:v>
                </c:pt>
              </c:numCache>
            </c:numRef>
          </c:val>
          <c:extLst>
            <c:ext xmlns:c16="http://schemas.microsoft.com/office/drawing/2014/chart" uri="{C3380CC4-5D6E-409C-BE32-E72D297353CC}">
              <c16:uniqueId val="{00000006-6733-4BA3-BD40-A9ECEF5E0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123</c:v>
                </c:pt>
                <c:pt idx="6">
                  <c:v>177</c:v>
                </c:pt>
                <c:pt idx="9">
                  <c:v>591</c:v>
                </c:pt>
                <c:pt idx="12">
                  <c:v>1504</c:v>
                </c:pt>
              </c:numCache>
            </c:numRef>
          </c:val>
          <c:extLst>
            <c:ext xmlns:c16="http://schemas.microsoft.com/office/drawing/2014/chart" uri="{C3380CC4-5D6E-409C-BE32-E72D297353CC}">
              <c16:uniqueId val="{00000007-6733-4BA3-BD40-A9ECEF5E0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8246</c:v>
                </c:pt>
                <c:pt idx="3">
                  <c:v>7417</c:v>
                </c:pt>
                <c:pt idx="6">
                  <c:v>6719</c:v>
                </c:pt>
                <c:pt idx="9">
                  <c:v>5939</c:v>
                </c:pt>
                <c:pt idx="12">
                  <c:v>6011</c:v>
                </c:pt>
              </c:numCache>
            </c:numRef>
          </c:val>
          <c:extLst>
            <c:ext xmlns:c16="http://schemas.microsoft.com/office/drawing/2014/chart" uri="{C3380CC4-5D6E-409C-BE32-E72D297353CC}">
              <c16:uniqueId val="{00000008-6733-4BA3-BD40-A9ECEF5E0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3</c:v>
                </c:pt>
                <c:pt idx="6">
                  <c:v>1</c:v>
                </c:pt>
                <c:pt idx="9">
                  <c:v>443</c:v>
                </c:pt>
                <c:pt idx="12">
                  <c:v>412</c:v>
                </c:pt>
              </c:numCache>
            </c:numRef>
          </c:val>
          <c:extLst>
            <c:ext xmlns:c16="http://schemas.microsoft.com/office/drawing/2014/chart" uri="{C3380CC4-5D6E-409C-BE32-E72D297353CC}">
              <c16:uniqueId val="{00000009-6733-4BA3-BD40-A9ECEF5E0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23601</c:v>
                </c:pt>
                <c:pt idx="3">
                  <c:v>24349</c:v>
                </c:pt>
                <c:pt idx="6">
                  <c:v>24473</c:v>
                </c:pt>
                <c:pt idx="9">
                  <c:v>25099</c:v>
                </c:pt>
                <c:pt idx="12">
                  <c:v>24315</c:v>
                </c:pt>
              </c:numCache>
            </c:numRef>
          </c:val>
          <c:extLst>
            <c:ext xmlns:c16="http://schemas.microsoft.com/office/drawing/2014/chart" uri="{C3380CC4-5D6E-409C-BE32-E72D297353CC}">
              <c16:uniqueId val="{0000000A-6733-4BA3-BD40-A9ECEF5E0C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10347</c:v>
                </c:pt>
                <c:pt idx="2">
                  <c:v>#N/A</c:v>
                </c:pt>
                <c:pt idx="3">
                  <c:v>#N/A</c:v>
                </c:pt>
                <c:pt idx="4">
                  <c:v>10208</c:v>
                </c:pt>
                <c:pt idx="5">
                  <c:v>#N/A</c:v>
                </c:pt>
                <c:pt idx="6">
                  <c:v>#N/A</c:v>
                </c:pt>
                <c:pt idx="7">
                  <c:v>9100</c:v>
                </c:pt>
                <c:pt idx="8">
                  <c:v>#N/A</c:v>
                </c:pt>
                <c:pt idx="9">
                  <c:v>#N/A</c:v>
                </c:pt>
                <c:pt idx="10">
                  <c:v>9333</c:v>
                </c:pt>
                <c:pt idx="11">
                  <c:v>#N/A</c:v>
                </c:pt>
                <c:pt idx="12">
                  <c:v>#N/A</c:v>
                </c:pt>
                <c:pt idx="13">
                  <c:v>9326</c:v>
                </c:pt>
                <c:pt idx="14">
                  <c:v>#N/A</c:v>
                </c:pt>
              </c:numCache>
            </c:numRef>
          </c:val>
          <c:smooth val="0"/>
          <c:extLst>
            <c:ext xmlns:c16="http://schemas.microsoft.com/office/drawing/2014/chart" uri="{C3380CC4-5D6E-409C-BE32-E72D297353CC}">
              <c16:uniqueId val="{0000000B-6733-4BA3-BD40-A9ECEF5E0C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3414</c:v>
                </c:pt>
                <c:pt idx="1">
                  <c:v>3803</c:v>
                </c:pt>
                <c:pt idx="2">
                  <c:v>4044</c:v>
                </c:pt>
              </c:numCache>
            </c:numRef>
          </c:val>
          <c:extLst>
            <c:ext xmlns:c16="http://schemas.microsoft.com/office/drawing/2014/chart" uri="{C3380CC4-5D6E-409C-BE32-E72D297353CC}">
              <c16:uniqueId val="{00000000-6F0C-4E3C-86FB-22637855C4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6F0C-4E3C-86FB-22637855C4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1823</c:v>
                </c:pt>
                <c:pt idx="1">
                  <c:v>2143</c:v>
                </c:pt>
                <c:pt idx="2">
                  <c:v>2463</c:v>
                </c:pt>
              </c:numCache>
            </c:numRef>
          </c:val>
          <c:extLst>
            <c:ext xmlns:c16="http://schemas.microsoft.com/office/drawing/2014/chart" uri="{C3380CC4-5D6E-409C-BE32-E72D297353CC}">
              <c16:uniqueId val="{00000002-6F0C-4E3C-86FB-22637855C4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106892</xdr:rowOff>
    </xdr:to>
    <xdr:cxnSp macro="">
      <xdr:nvCxnSpPr>
        <xdr:cNvPr id="75" name="直線コネクタ 74"/>
        <xdr:cNvCxnSpPr/>
      </xdr:nvCxnSpPr>
      <xdr:spPr>
        <a:xfrm>
          <a:off x="2336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年度の比率が前年度と比較して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分子となる経常的経費充当一般財源が物件費や補助費等の増などにより増額したためである。今後、人件費の高騰や、社会保障費の増大に伴う扶助費や介護保険特別会計への繰出金などの増加傾向が危惧されるが、令和６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月に策定した「第７次坂出市行財政改革大綱」に基づき、市債発行の抑制などに取り組み、財政基盤の強化に努める。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160528</xdr:rowOff>
    </xdr:to>
    <xdr:cxnSp macro="">
      <xdr:nvCxnSpPr>
        <xdr:cNvPr id="130" name="直線コネクタ 129"/>
        <xdr:cNvCxnSpPr/>
      </xdr:nvCxnSpPr>
      <xdr:spPr>
        <a:xfrm>
          <a:off x="4114800" y="104089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60</xdr:row>
      <xdr:rowOff>121920</xdr:rowOff>
    </xdr:to>
    <xdr:cxnSp macro="">
      <xdr:nvCxnSpPr>
        <xdr:cNvPr id="133" name="直線コネクタ 132"/>
        <xdr:cNvCxnSpPr/>
      </xdr:nvCxnSpPr>
      <xdr:spPr>
        <a:xfrm>
          <a:off x="3225800" y="102207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60</xdr:row>
      <xdr:rowOff>112268</xdr:rowOff>
    </xdr:to>
    <xdr:cxnSp macro="">
      <xdr:nvCxnSpPr>
        <xdr:cNvPr id="136" name="直線コネクタ 135"/>
        <xdr:cNvCxnSpPr/>
      </xdr:nvCxnSpPr>
      <xdr:spPr>
        <a:xfrm flipV="1">
          <a:off x="2336800" y="1022070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61</xdr:row>
      <xdr:rowOff>75946</xdr:rowOff>
    </xdr:to>
    <xdr:cxnSp macro="">
      <xdr:nvCxnSpPr>
        <xdr:cNvPr id="139" name="直線コネクタ 138"/>
        <xdr:cNvCxnSpPr/>
      </xdr:nvCxnSpPr>
      <xdr:spPr>
        <a:xfrm flipV="1">
          <a:off x="1447800" y="1039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41" name="テキスト ボックス 140"/>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3" name="テキスト ボックス 14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5" name="楕円 154"/>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6" name="テキスト ボックス 155"/>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164,928</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5,445</a:t>
          </a:r>
          <a:r>
            <a:rPr kumimoji="1" lang="ja-JP" altLang="en-US" sz="1300">
              <a:latin typeface="ＭＳ Ｐゴシック" panose="020B0600070205080204" pitchFamily="50" charset="-128"/>
              <a:ea typeface="ＭＳ Ｐゴシック" panose="020B0600070205080204" pitchFamily="50" charset="-128"/>
            </a:rPr>
            <a:t>円増加し、類似団体平均より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53429</xdr:rowOff>
    </xdr:from>
    <xdr:to>
      <xdr:col>23</xdr:col>
      <xdr:colOff>133350</xdr:colOff>
      <xdr:row>84</xdr:row>
      <xdr:rowOff>105986</xdr:rowOff>
    </xdr:to>
    <xdr:cxnSp macro="">
      <xdr:nvCxnSpPr>
        <xdr:cNvPr id="191" name="直線コネクタ 190"/>
        <xdr:cNvCxnSpPr/>
      </xdr:nvCxnSpPr>
      <xdr:spPr>
        <a:xfrm>
          <a:off x="4114800" y="14455229"/>
          <a:ext cx="838200" cy="5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167932</xdr:rowOff>
    </xdr:from>
    <xdr:to>
      <xdr:col>19</xdr:col>
      <xdr:colOff>133350</xdr:colOff>
      <xdr:row>84</xdr:row>
      <xdr:rowOff>53429</xdr:rowOff>
    </xdr:to>
    <xdr:cxnSp macro="">
      <xdr:nvCxnSpPr>
        <xdr:cNvPr id="194" name="直線コネクタ 193"/>
        <xdr:cNvCxnSpPr/>
      </xdr:nvCxnSpPr>
      <xdr:spPr>
        <a:xfrm>
          <a:off x="3225800" y="14398282"/>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166543</xdr:rowOff>
    </xdr:from>
    <xdr:to>
      <xdr:col>15</xdr:col>
      <xdr:colOff>82550</xdr:colOff>
      <xdr:row>83</xdr:row>
      <xdr:rowOff>167932</xdr:rowOff>
    </xdr:to>
    <xdr:cxnSp macro="">
      <xdr:nvCxnSpPr>
        <xdr:cNvPr id="197" name="直線コネクタ 196"/>
        <xdr:cNvCxnSpPr/>
      </xdr:nvCxnSpPr>
      <xdr:spPr>
        <a:xfrm>
          <a:off x="2336800" y="14396893"/>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46704</xdr:rowOff>
    </xdr:from>
    <xdr:to>
      <xdr:col>11</xdr:col>
      <xdr:colOff>31750</xdr:colOff>
      <xdr:row>83</xdr:row>
      <xdr:rowOff>166543</xdr:rowOff>
    </xdr:to>
    <xdr:cxnSp macro="">
      <xdr:nvCxnSpPr>
        <xdr:cNvPr id="200" name="直線コネクタ 199"/>
        <xdr:cNvCxnSpPr/>
      </xdr:nvCxnSpPr>
      <xdr:spPr>
        <a:xfrm>
          <a:off x="1447800" y="14277054"/>
          <a:ext cx="889000" cy="1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81118</xdr:rowOff>
    </xdr:from>
    <xdr:ext cx="762000" cy="259045"/>
    <xdr:sp macro="" textlink="">
      <xdr:nvSpPr>
        <xdr:cNvPr id="202" name="テキスト ボックス 201"/>
        <xdr:cNvSpPr txBox="1"/>
      </xdr:nvSpPr>
      <xdr:spPr>
        <a:xfrm>
          <a:off x="1955800" y="1396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157815</xdr:rowOff>
    </xdr:from>
    <xdr:ext cx="762000" cy="259045"/>
    <xdr:sp macro="" textlink="">
      <xdr:nvSpPr>
        <xdr:cNvPr id="204" name="テキスト ボックス 203"/>
        <xdr:cNvSpPr txBox="1"/>
      </xdr:nvSpPr>
      <xdr:spPr>
        <a:xfrm>
          <a:off x="1066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55186</xdr:rowOff>
    </xdr:from>
    <xdr:to>
      <xdr:col>23</xdr:col>
      <xdr:colOff>184150</xdr:colOff>
      <xdr:row>84</xdr:row>
      <xdr:rowOff>156786</xdr:rowOff>
    </xdr:to>
    <xdr:sp macro="" textlink="">
      <xdr:nvSpPr>
        <xdr:cNvPr id="210" name="楕円 209"/>
        <xdr:cNvSpPr/>
      </xdr:nvSpPr>
      <xdr:spPr>
        <a:xfrm>
          <a:off x="4902200" y="144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27263</xdr:rowOff>
    </xdr:from>
    <xdr:ext cx="762000" cy="259045"/>
    <xdr:sp macro="" textlink="">
      <xdr:nvSpPr>
        <xdr:cNvPr id="211" name="人件費・物件費等の状況該当値テキスト"/>
        <xdr:cNvSpPr txBox="1"/>
      </xdr:nvSpPr>
      <xdr:spPr>
        <a:xfrm>
          <a:off x="5041900" y="144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2629</xdr:rowOff>
    </xdr:from>
    <xdr:to>
      <xdr:col>19</xdr:col>
      <xdr:colOff>184150</xdr:colOff>
      <xdr:row>84</xdr:row>
      <xdr:rowOff>104229</xdr:rowOff>
    </xdr:to>
    <xdr:sp macro="" textlink="">
      <xdr:nvSpPr>
        <xdr:cNvPr id="212" name="楕円 211"/>
        <xdr:cNvSpPr/>
      </xdr:nvSpPr>
      <xdr:spPr>
        <a:xfrm>
          <a:off x="4064000" y="144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89006</xdr:rowOff>
    </xdr:from>
    <xdr:ext cx="736600" cy="259045"/>
    <xdr:sp macro="" textlink="">
      <xdr:nvSpPr>
        <xdr:cNvPr id="213" name="テキスト ボックス 212"/>
        <xdr:cNvSpPr txBox="1"/>
      </xdr:nvSpPr>
      <xdr:spPr>
        <a:xfrm>
          <a:off x="3733800" y="1449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117132</xdr:rowOff>
    </xdr:from>
    <xdr:to>
      <xdr:col>15</xdr:col>
      <xdr:colOff>133350</xdr:colOff>
      <xdr:row>84</xdr:row>
      <xdr:rowOff>47282</xdr:rowOff>
    </xdr:to>
    <xdr:sp macro="" textlink="">
      <xdr:nvSpPr>
        <xdr:cNvPr id="214" name="楕円 213"/>
        <xdr:cNvSpPr/>
      </xdr:nvSpPr>
      <xdr:spPr>
        <a:xfrm>
          <a:off x="3175000" y="143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32059</xdr:rowOff>
    </xdr:from>
    <xdr:ext cx="762000" cy="259045"/>
    <xdr:sp macro="" textlink="">
      <xdr:nvSpPr>
        <xdr:cNvPr id="215" name="テキスト ボックス 214"/>
        <xdr:cNvSpPr txBox="1"/>
      </xdr:nvSpPr>
      <xdr:spPr>
        <a:xfrm>
          <a:off x="2844800" y="144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115743</xdr:rowOff>
    </xdr:from>
    <xdr:to>
      <xdr:col>11</xdr:col>
      <xdr:colOff>82550</xdr:colOff>
      <xdr:row>84</xdr:row>
      <xdr:rowOff>45893</xdr:rowOff>
    </xdr:to>
    <xdr:sp macro="" textlink="">
      <xdr:nvSpPr>
        <xdr:cNvPr id="216" name="楕円 215"/>
        <xdr:cNvSpPr/>
      </xdr:nvSpPr>
      <xdr:spPr>
        <a:xfrm>
          <a:off x="2286000" y="143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30670</xdr:rowOff>
    </xdr:from>
    <xdr:ext cx="762000" cy="259045"/>
    <xdr:sp macro="" textlink="">
      <xdr:nvSpPr>
        <xdr:cNvPr id="217" name="テキスト ボックス 216"/>
        <xdr:cNvSpPr txBox="1"/>
      </xdr:nvSpPr>
      <xdr:spPr>
        <a:xfrm>
          <a:off x="1955800" y="144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167354</xdr:rowOff>
    </xdr:from>
    <xdr:to>
      <xdr:col>7</xdr:col>
      <xdr:colOff>31750</xdr:colOff>
      <xdr:row>83</xdr:row>
      <xdr:rowOff>97504</xdr:rowOff>
    </xdr:to>
    <xdr:sp macro="" textlink="">
      <xdr:nvSpPr>
        <xdr:cNvPr id="218" name="楕円 217"/>
        <xdr:cNvSpPr/>
      </xdr:nvSpPr>
      <xdr:spPr>
        <a:xfrm>
          <a:off x="1397000" y="142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82281</xdr:rowOff>
    </xdr:from>
    <xdr:ext cx="762000" cy="259045"/>
    <xdr:sp macro="" textlink="">
      <xdr:nvSpPr>
        <xdr:cNvPr id="219" name="テキスト ボックス 218"/>
        <xdr:cNvSpPr txBox="1"/>
      </xdr:nvSpPr>
      <xdr:spPr>
        <a:xfrm>
          <a:off x="1066800" y="143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99.8</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3" name="直線コネクタ 252"/>
        <xdr:cNvCxnSpPr/>
      </xdr:nvCxnSpPr>
      <xdr:spPr>
        <a:xfrm flipV="1">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70909</xdr:rowOff>
    </xdr:to>
    <xdr:cxnSp macro="">
      <xdr:nvCxnSpPr>
        <xdr:cNvPr id="256" name="直線コネクタ 255"/>
        <xdr:cNvCxnSpPr/>
      </xdr:nvCxnSpPr>
      <xdr:spPr>
        <a:xfrm>
          <a:off x="15290800" y="14987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91016</xdr:rowOff>
    </xdr:to>
    <xdr:cxnSp macro="">
      <xdr:nvCxnSpPr>
        <xdr:cNvPr id="259" name="直線コネクタ 258"/>
        <xdr:cNvCxnSpPr/>
      </xdr:nvCxnSpPr>
      <xdr:spPr>
        <a:xfrm flipV="1">
          <a:off x="14401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100541</xdr:rowOff>
    </xdr:to>
    <xdr:cxnSp macro="">
      <xdr:nvCxnSpPr>
        <xdr:cNvPr id="262" name="直線コネクタ 261"/>
        <xdr:cNvCxnSpPr/>
      </xdr:nvCxnSpPr>
      <xdr:spPr>
        <a:xfrm flipV="1">
          <a:off x="13512800" y="150071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4" name="楕円 273"/>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5" name="テキスト ボックス 274"/>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9" name="テキスト ボックス 278"/>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0" name="楕円 279"/>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1" name="テキスト ボックス 280"/>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9.87</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497</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26776</xdr:rowOff>
    </xdr:to>
    <xdr:cxnSp macro="">
      <xdr:nvCxnSpPr>
        <xdr:cNvPr id="316" name="直線コネクタ 315"/>
        <xdr:cNvCxnSpPr/>
      </xdr:nvCxnSpPr>
      <xdr:spPr>
        <a:xfrm>
          <a:off x="16179800" y="1114488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10689</xdr:rowOff>
    </xdr:to>
    <xdr:cxnSp macro="">
      <xdr:nvCxnSpPr>
        <xdr:cNvPr id="319" name="直線コネクタ 318"/>
        <xdr:cNvCxnSpPr/>
      </xdr:nvCxnSpPr>
      <xdr:spPr>
        <a:xfrm flipV="1">
          <a:off x="15290800" y="111448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153988</xdr:rowOff>
    </xdr:from>
    <xdr:to>
      <xdr:col>72</xdr:col>
      <xdr:colOff>203200</xdr:colOff>
      <xdr:row>65</xdr:row>
      <xdr:rowOff>10689</xdr:rowOff>
    </xdr:to>
    <xdr:cxnSp macro="">
      <xdr:nvCxnSpPr>
        <xdr:cNvPr id="322" name="直線コネクタ 321"/>
        <xdr:cNvCxnSpPr/>
      </xdr:nvCxnSpPr>
      <xdr:spPr>
        <a:xfrm>
          <a:off x="14401800" y="111267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153988</xdr:rowOff>
    </xdr:to>
    <xdr:cxnSp macro="">
      <xdr:nvCxnSpPr>
        <xdr:cNvPr id="325" name="直線コネクタ 324"/>
        <xdr:cNvCxnSpPr/>
      </xdr:nvCxnSpPr>
      <xdr:spPr>
        <a:xfrm>
          <a:off x="13512800" y="11078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27" name="テキスト ボックス 326"/>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29" name="テキスト ボックス 328"/>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147426</xdr:rowOff>
    </xdr:from>
    <xdr:to>
      <xdr:col>81</xdr:col>
      <xdr:colOff>95250</xdr:colOff>
      <xdr:row>65</xdr:row>
      <xdr:rowOff>77576</xdr:rowOff>
    </xdr:to>
    <xdr:sp macro="" textlink="">
      <xdr:nvSpPr>
        <xdr:cNvPr id="335" name="楕円 334"/>
        <xdr:cNvSpPr/>
      </xdr:nvSpPr>
      <xdr:spPr>
        <a:xfrm>
          <a:off x="16967200" y="111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119503</xdr:rowOff>
    </xdr:from>
    <xdr:ext cx="762000" cy="259045"/>
    <xdr:sp macro="" textlink="">
      <xdr:nvSpPr>
        <xdr:cNvPr id="336" name="定員管理の状況該当値テキスト"/>
        <xdr:cNvSpPr txBox="1"/>
      </xdr:nvSpPr>
      <xdr:spPr>
        <a:xfrm>
          <a:off x="17106900" y="1109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7" name="楕円 336"/>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38" name="テキスト ボックス 337"/>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131339</xdr:rowOff>
    </xdr:from>
    <xdr:to>
      <xdr:col>73</xdr:col>
      <xdr:colOff>44450</xdr:colOff>
      <xdr:row>65</xdr:row>
      <xdr:rowOff>61489</xdr:rowOff>
    </xdr:to>
    <xdr:sp macro="" textlink="">
      <xdr:nvSpPr>
        <xdr:cNvPr id="339" name="楕円 338"/>
        <xdr:cNvSpPr/>
      </xdr:nvSpPr>
      <xdr:spPr>
        <a:xfrm>
          <a:off x="15240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46266</xdr:rowOff>
    </xdr:from>
    <xdr:ext cx="762000" cy="259045"/>
    <xdr:sp macro="" textlink="">
      <xdr:nvSpPr>
        <xdr:cNvPr id="340" name="テキスト ボックス 339"/>
        <xdr:cNvSpPr txBox="1"/>
      </xdr:nvSpPr>
      <xdr:spPr>
        <a:xfrm>
          <a:off x="14909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103188</xdr:rowOff>
    </xdr:from>
    <xdr:to>
      <xdr:col>68</xdr:col>
      <xdr:colOff>203200</xdr:colOff>
      <xdr:row>65</xdr:row>
      <xdr:rowOff>33338</xdr:rowOff>
    </xdr:to>
    <xdr:sp macro="" textlink="">
      <xdr:nvSpPr>
        <xdr:cNvPr id="341" name="楕円 340"/>
        <xdr:cNvSpPr/>
      </xdr:nvSpPr>
      <xdr:spPr>
        <a:xfrm>
          <a:off x="14351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18115</xdr:rowOff>
    </xdr:from>
    <xdr:ext cx="762000" cy="259045"/>
    <xdr:sp macro="" textlink="">
      <xdr:nvSpPr>
        <xdr:cNvPr id="342" name="テキスト ボックス 341"/>
        <xdr:cNvSpPr txBox="1"/>
      </xdr:nvSpPr>
      <xdr:spPr>
        <a:xfrm>
          <a:off x="14020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54928</xdr:rowOff>
    </xdr:from>
    <xdr:to>
      <xdr:col>64</xdr:col>
      <xdr:colOff>152400</xdr:colOff>
      <xdr:row>64</xdr:row>
      <xdr:rowOff>156528</xdr:rowOff>
    </xdr:to>
    <xdr:sp macro="" textlink="">
      <xdr:nvSpPr>
        <xdr:cNvPr id="343" name="楕円 342"/>
        <xdr:cNvSpPr/>
      </xdr:nvSpPr>
      <xdr:spPr>
        <a:xfrm>
          <a:off x="13462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141305</xdr:rowOff>
    </xdr:from>
    <xdr:ext cx="762000" cy="259045"/>
    <xdr:sp macro="" textlink="">
      <xdr:nvSpPr>
        <xdr:cNvPr id="344" name="テキスト ボックス 343"/>
        <xdr:cNvSpPr txBox="1"/>
      </xdr:nvSpPr>
      <xdr:spPr>
        <a:xfrm>
          <a:off x="13131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ポイント改善したものの、類似団体平均より高い。主な要因としては、新庁舎建設等に伴う公債費の増嵩、また病院事業会計への新病院建設（平成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月開設）に伴う多額の繰出金などが影響している。今後とも、事業の厳しい取捨選択を行い、地方債の発行を抑制し、公債費負担の軽減に努め、実質公債費比率が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17356</xdr:rowOff>
    </xdr:to>
    <xdr:cxnSp macro="">
      <xdr:nvCxnSpPr>
        <xdr:cNvPr id="377" name="直線コネクタ 376"/>
        <xdr:cNvCxnSpPr/>
      </xdr:nvCxnSpPr>
      <xdr:spPr>
        <a:xfrm flipV="1">
          <a:off x="16179800" y="72102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65617</xdr:rowOff>
    </xdr:to>
    <xdr:cxnSp macro="">
      <xdr:nvCxnSpPr>
        <xdr:cNvPr id="380" name="直線コネクタ 379"/>
        <xdr:cNvCxnSpPr/>
      </xdr:nvCxnSpPr>
      <xdr:spPr>
        <a:xfrm flipV="1">
          <a:off x="15290800" y="72182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138006</xdr:rowOff>
    </xdr:to>
    <xdr:cxnSp macro="">
      <xdr:nvCxnSpPr>
        <xdr:cNvPr id="383" name="直線コネクタ 382"/>
        <xdr:cNvCxnSpPr/>
      </xdr:nvCxnSpPr>
      <xdr:spPr>
        <a:xfrm flipV="1">
          <a:off x="14401800" y="72665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55033</xdr:rowOff>
    </xdr:to>
    <xdr:cxnSp macro="">
      <xdr:nvCxnSpPr>
        <xdr:cNvPr id="386" name="直線コネクタ 385"/>
        <xdr:cNvCxnSpPr/>
      </xdr:nvCxnSpPr>
      <xdr:spPr>
        <a:xfrm flipV="1">
          <a:off x="13512800" y="733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88" name="テキスト ボックス 387"/>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0" name="テキスト ボックス 389"/>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6" name="楕円 395"/>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7"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8" name="楕円 397"/>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9" name="テキスト ボックス 398"/>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0" name="楕円 399"/>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1" name="テキスト ボックス 40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2" name="楕円 401"/>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3" name="テキスト ボックス 402"/>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4" name="楕円 403"/>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5" name="テキスト ボックス 404"/>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73.3</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今後、中心市街地活性化公民連携事業や学校再編等、大規模な建設事業を予定しており、市債残高の増嵩が見込まれるが、厳しい取捨選択を行い、新規の市債発行額を抑制し、臨時財政対策債を除く残高を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年度末で</a:t>
          </a:r>
          <a:r>
            <a:rPr kumimoji="1" lang="en-US" altLang="ja-JP" sz="1200">
              <a:latin typeface="ＭＳ Ｐゴシック" panose="020B0600070205080204" pitchFamily="50" charset="-128"/>
              <a:ea typeface="ＭＳ Ｐゴシック" panose="020B0600070205080204" pitchFamily="50" charset="-128"/>
            </a:rPr>
            <a:t>190</a:t>
          </a:r>
          <a:r>
            <a:rPr kumimoji="1" lang="ja-JP" altLang="en-US" sz="1200">
              <a:latin typeface="ＭＳ Ｐゴシック" panose="020B0600070205080204" pitchFamily="50" charset="-128"/>
              <a:ea typeface="ＭＳ Ｐゴシック" panose="020B0600070205080204" pitchFamily="50" charset="-128"/>
            </a:rPr>
            <a:t>億円程度をめざす。（令和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年度末は約</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億円）</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69366</xdr:rowOff>
    </xdr:from>
    <xdr:to>
      <xdr:col>81</xdr:col>
      <xdr:colOff>44450</xdr:colOff>
      <xdr:row>18</xdr:row>
      <xdr:rowOff>75112</xdr:rowOff>
    </xdr:to>
    <xdr:cxnSp macro="">
      <xdr:nvCxnSpPr>
        <xdr:cNvPr id="441" name="直線コネクタ 440"/>
        <xdr:cNvCxnSpPr/>
      </xdr:nvCxnSpPr>
      <xdr:spPr>
        <a:xfrm flipV="1">
          <a:off x="16179800" y="315546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30299</xdr:rowOff>
    </xdr:from>
    <xdr:to>
      <xdr:col>77</xdr:col>
      <xdr:colOff>44450</xdr:colOff>
      <xdr:row>18</xdr:row>
      <xdr:rowOff>75112</xdr:rowOff>
    </xdr:to>
    <xdr:cxnSp macro="">
      <xdr:nvCxnSpPr>
        <xdr:cNvPr id="444" name="直線コネクタ 443"/>
        <xdr:cNvCxnSpPr/>
      </xdr:nvCxnSpPr>
      <xdr:spPr>
        <a:xfrm>
          <a:off x="15290800" y="31163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30299</xdr:rowOff>
    </xdr:from>
    <xdr:to>
      <xdr:col>72</xdr:col>
      <xdr:colOff>203200</xdr:colOff>
      <xdr:row>19</xdr:row>
      <xdr:rowOff>7076</xdr:rowOff>
    </xdr:to>
    <xdr:cxnSp macro="">
      <xdr:nvCxnSpPr>
        <xdr:cNvPr id="447" name="直線コネクタ 446"/>
        <xdr:cNvCxnSpPr/>
      </xdr:nvCxnSpPr>
      <xdr:spPr>
        <a:xfrm flipV="1">
          <a:off x="14401800" y="3116399"/>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7076</xdr:rowOff>
    </xdr:from>
    <xdr:to>
      <xdr:col>68</xdr:col>
      <xdr:colOff>152400</xdr:colOff>
      <xdr:row>19</xdr:row>
      <xdr:rowOff>50740</xdr:rowOff>
    </xdr:to>
    <xdr:cxnSp macro="">
      <xdr:nvCxnSpPr>
        <xdr:cNvPr id="450" name="直線コネクタ 449"/>
        <xdr:cNvCxnSpPr/>
      </xdr:nvCxnSpPr>
      <xdr:spPr>
        <a:xfrm flipV="1">
          <a:off x="13512800" y="326462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4" name="テキスト ボックス 453"/>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0" name="楕円 459"/>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1" name="将来負担の状況該当値テキスト"/>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24312</xdr:rowOff>
    </xdr:from>
    <xdr:to>
      <xdr:col>77</xdr:col>
      <xdr:colOff>95250</xdr:colOff>
      <xdr:row>18</xdr:row>
      <xdr:rowOff>125912</xdr:rowOff>
    </xdr:to>
    <xdr:sp macro="" textlink="">
      <xdr:nvSpPr>
        <xdr:cNvPr id="462" name="楕円 461"/>
        <xdr:cNvSpPr/>
      </xdr:nvSpPr>
      <xdr:spPr>
        <a:xfrm>
          <a:off x="16129000" y="3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110688</xdr:rowOff>
    </xdr:from>
    <xdr:ext cx="736600" cy="259045"/>
    <xdr:sp macro="" textlink="">
      <xdr:nvSpPr>
        <xdr:cNvPr id="463" name="テキスト ボックス 462"/>
        <xdr:cNvSpPr txBox="1"/>
      </xdr:nvSpPr>
      <xdr:spPr>
        <a:xfrm>
          <a:off x="15798800" y="319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150949</xdr:rowOff>
    </xdr:from>
    <xdr:to>
      <xdr:col>73</xdr:col>
      <xdr:colOff>44450</xdr:colOff>
      <xdr:row>18</xdr:row>
      <xdr:rowOff>81099</xdr:rowOff>
    </xdr:to>
    <xdr:sp macro="" textlink="">
      <xdr:nvSpPr>
        <xdr:cNvPr id="464" name="楕円 463"/>
        <xdr:cNvSpPr/>
      </xdr:nvSpPr>
      <xdr:spPr>
        <a:xfrm>
          <a:off x="15240000" y="30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65876</xdr:rowOff>
    </xdr:from>
    <xdr:ext cx="762000" cy="259045"/>
    <xdr:sp macro="" textlink="">
      <xdr:nvSpPr>
        <xdr:cNvPr id="465" name="テキスト ボックス 464"/>
        <xdr:cNvSpPr txBox="1"/>
      </xdr:nvSpPr>
      <xdr:spPr>
        <a:xfrm>
          <a:off x="14909800" y="31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127726</xdr:rowOff>
    </xdr:from>
    <xdr:to>
      <xdr:col>68</xdr:col>
      <xdr:colOff>203200</xdr:colOff>
      <xdr:row>19</xdr:row>
      <xdr:rowOff>57876</xdr:rowOff>
    </xdr:to>
    <xdr:sp macro="" textlink="">
      <xdr:nvSpPr>
        <xdr:cNvPr id="466" name="楕円 465"/>
        <xdr:cNvSpPr/>
      </xdr:nvSpPr>
      <xdr:spPr>
        <a:xfrm>
          <a:off x="14351000" y="32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42653</xdr:rowOff>
    </xdr:from>
    <xdr:ext cx="762000" cy="259045"/>
    <xdr:sp macro="" textlink="">
      <xdr:nvSpPr>
        <xdr:cNvPr id="467" name="テキスト ボックス 466"/>
        <xdr:cNvSpPr txBox="1"/>
      </xdr:nvSpPr>
      <xdr:spPr>
        <a:xfrm>
          <a:off x="14020800" y="330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171390</xdr:rowOff>
    </xdr:from>
    <xdr:to>
      <xdr:col>64</xdr:col>
      <xdr:colOff>152400</xdr:colOff>
      <xdr:row>19</xdr:row>
      <xdr:rowOff>101540</xdr:rowOff>
    </xdr:to>
    <xdr:sp macro="" textlink="">
      <xdr:nvSpPr>
        <xdr:cNvPr id="468" name="楕円 467"/>
        <xdr:cNvSpPr/>
      </xdr:nvSpPr>
      <xdr:spPr>
        <a:xfrm>
          <a:off x="13462000" y="32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86317</xdr:rowOff>
    </xdr:from>
    <xdr:ext cx="762000" cy="259045"/>
    <xdr:sp macro="" textlink="">
      <xdr:nvSpPr>
        <xdr:cNvPr id="469" name="テキスト ボックス 468"/>
        <xdr:cNvSpPr txBox="1"/>
      </xdr:nvSpPr>
      <xdr:spPr>
        <a:xfrm>
          <a:off x="13131800" y="334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29.9</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る。今後とも、財政状況・類似団体との比較・行政需要の見通しや事務事業のあり方、民間委託の状況等を踏まえるとともに、年齢構成の平準化と人事の新陳代謝、また、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月からの定年引上げや、再任用職員等の任用状況も考慮し、長期的な視点に立って適正な定員管理を推進する。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55154</xdr:rowOff>
    </xdr:from>
    <xdr:to>
      <xdr:col>24</xdr:col>
      <xdr:colOff>25400</xdr:colOff>
      <xdr:row>38</xdr:row>
      <xdr:rowOff>81280</xdr:rowOff>
    </xdr:to>
    <xdr:cxnSp macro="">
      <xdr:nvCxnSpPr>
        <xdr:cNvPr id="68" name="直線コネクタ 67"/>
        <xdr:cNvCxnSpPr/>
      </xdr:nvCxnSpPr>
      <xdr:spPr>
        <a:xfrm flipV="1">
          <a:off x="3987800" y="65702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81280</xdr:rowOff>
    </xdr:to>
    <xdr:cxnSp macro="">
      <xdr:nvCxnSpPr>
        <xdr:cNvPr id="71" name="直線コネクタ 70"/>
        <xdr:cNvCxnSpPr/>
      </xdr:nvCxnSpPr>
      <xdr:spPr>
        <a:xfrm>
          <a:off x="3098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29028</xdr:rowOff>
    </xdr:to>
    <xdr:cxnSp macro="">
      <xdr:nvCxnSpPr>
        <xdr:cNvPr id="74" name="直線コネクタ 73"/>
        <xdr:cNvCxnSpPr/>
      </xdr:nvCxnSpPr>
      <xdr:spPr>
        <a:xfrm flipV="1">
          <a:off x="2209800" y="64592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38</xdr:row>
      <xdr:rowOff>29028</xdr:rowOff>
    </xdr:to>
    <xdr:cxnSp macro="">
      <xdr:nvCxnSpPr>
        <xdr:cNvPr id="77" name="直線コネクタ 76"/>
        <xdr:cNvCxnSpPr/>
      </xdr:nvCxnSpPr>
      <xdr:spPr>
        <a:xfrm>
          <a:off x="1320800" y="65375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9" name="楕円 88"/>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90" name="テキスト ボックス 89"/>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91" name="楕円 90"/>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2" name="テキスト ボックス 91"/>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番目に低い水準にある。これは平成</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第７次坂出市行財政改革大綱」に基づく行財政改革実施計画等により、各種専門的業務について民間委託等を順次推進し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88138</xdr:rowOff>
    </xdr:from>
    <xdr:to>
      <xdr:col>82</xdr:col>
      <xdr:colOff>107950</xdr:colOff>
      <xdr:row>13</xdr:row>
      <xdr:rowOff>124714</xdr:rowOff>
    </xdr:to>
    <xdr:cxnSp macro="">
      <xdr:nvCxnSpPr>
        <xdr:cNvPr id="127" name="直線コネクタ 126"/>
        <xdr:cNvCxnSpPr/>
      </xdr:nvCxnSpPr>
      <xdr:spPr>
        <a:xfrm>
          <a:off x="15671800" y="23169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42418</xdr:rowOff>
    </xdr:from>
    <xdr:to>
      <xdr:col>78</xdr:col>
      <xdr:colOff>69850</xdr:colOff>
      <xdr:row>13</xdr:row>
      <xdr:rowOff>88138</xdr:rowOff>
    </xdr:to>
    <xdr:cxnSp macro="">
      <xdr:nvCxnSpPr>
        <xdr:cNvPr id="130" name="直線コネクタ 129"/>
        <xdr:cNvCxnSpPr/>
      </xdr:nvCxnSpPr>
      <xdr:spPr>
        <a:xfrm>
          <a:off x="14782800" y="22712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xdr:rowOff>
    </xdr:from>
    <xdr:to>
      <xdr:col>73</xdr:col>
      <xdr:colOff>180975</xdr:colOff>
      <xdr:row>13</xdr:row>
      <xdr:rowOff>42418</xdr:rowOff>
    </xdr:to>
    <xdr:cxnSp macro="">
      <xdr:nvCxnSpPr>
        <xdr:cNvPr id="133" name="直線コネクタ 132"/>
        <xdr:cNvCxnSpPr/>
      </xdr:nvCxnSpPr>
      <xdr:spPr>
        <a:xfrm>
          <a:off x="13893800" y="2234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5842</xdr:rowOff>
    </xdr:to>
    <xdr:cxnSp macro="">
      <xdr:nvCxnSpPr>
        <xdr:cNvPr id="136" name="直線コネクタ 135"/>
        <xdr:cNvCxnSpPr/>
      </xdr:nvCxnSpPr>
      <xdr:spPr>
        <a:xfrm>
          <a:off x="13004800" y="217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38" name="テキスト ボックス 137"/>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40" name="テキスト ボックス 139"/>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6" name="楕円 145"/>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153941</xdr:rowOff>
    </xdr:from>
    <xdr:ext cx="762000" cy="259045"/>
    <xdr:sp macro="" textlink="">
      <xdr:nvSpPr>
        <xdr:cNvPr id="147"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37338</xdr:rowOff>
    </xdr:from>
    <xdr:to>
      <xdr:col>78</xdr:col>
      <xdr:colOff>120650</xdr:colOff>
      <xdr:row>13</xdr:row>
      <xdr:rowOff>138938</xdr:rowOff>
    </xdr:to>
    <xdr:sp macro="" textlink="">
      <xdr:nvSpPr>
        <xdr:cNvPr id="148" name="楕円 147"/>
        <xdr:cNvSpPr/>
      </xdr:nvSpPr>
      <xdr:spPr>
        <a:xfrm>
          <a:off x="15621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149115</xdr:rowOff>
    </xdr:from>
    <xdr:ext cx="736600" cy="259045"/>
    <xdr:sp macro="" textlink="">
      <xdr:nvSpPr>
        <xdr:cNvPr id="149" name="テキスト ボックス 148"/>
        <xdr:cNvSpPr txBox="1"/>
      </xdr:nvSpPr>
      <xdr:spPr>
        <a:xfrm>
          <a:off x="15290800" y="20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163068</xdr:rowOff>
    </xdr:from>
    <xdr:to>
      <xdr:col>74</xdr:col>
      <xdr:colOff>31750</xdr:colOff>
      <xdr:row>13</xdr:row>
      <xdr:rowOff>93218</xdr:rowOff>
    </xdr:to>
    <xdr:sp macro="" textlink="">
      <xdr:nvSpPr>
        <xdr:cNvPr id="150" name="楕円 149"/>
        <xdr:cNvSpPr/>
      </xdr:nvSpPr>
      <xdr:spPr>
        <a:xfrm>
          <a:off x="14732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103395</xdr:rowOff>
    </xdr:from>
    <xdr:ext cx="762000" cy="259045"/>
    <xdr:sp macro="" textlink="">
      <xdr:nvSpPr>
        <xdr:cNvPr id="151" name="テキスト ボックス 150"/>
        <xdr:cNvSpPr txBox="1"/>
      </xdr:nvSpPr>
      <xdr:spPr>
        <a:xfrm>
          <a:off x="14401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126492</xdr:rowOff>
    </xdr:from>
    <xdr:to>
      <xdr:col>69</xdr:col>
      <xdr:colOff>142875</xdr:colOff>
      <xdr:row>13</xdr:row>
      <xdr:rowOff>56642</xdr:rowOff>
    </xdr:to>
    <xdr:sp macro="" textlink="">
      <xdr:nvSpPr>
        <xdr:cNvPr id="152" name="楕円 151"/>
        <xdr:cNvSpPr/>
      </xdr:nvSpPr>
      <xdr:spPr>
        <a:xfrm>
          <a:off x="13843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66819</xdr:rowOff>
    </xdr:from>
    <xdr:ext cx="762000" cy="259045"/>
    <xdr:sp macro="" textlink="">
      <xdr:nvSpPr>
        <xdr:cNvPr id="153" name="テキスト ボックス 152"/>
        <xdr:cNvSpPr txBox="1"/>
      </xdr:nvSpPr>
      <xdr:spPr>
        <a:xfrm>
          <a:off x="13512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71628</xdr:rowOff>
    </xdr:from>
    <xdr:to>
      <xdr:col>65</xdr:col>
      <xdr:colOff>53975</xdr:colOff>
      <xdr:row>13</xdr:row>
      <xdr:rowOff>1778</xdr:rowOff>
    </xdr:to>
    <xdr:sp macro="" textlink="">
      <xdr:nvSpPr>
        <xdr:cNvPr id="154" name="楕円 153"/>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11955</xdr:rowOff>
    </xdr:from>
    <xdr:ext cx="762000" cy="259045"/>
    <xdr:sp macro="" textlink="">
      <xdr:nvSpPr>
        <xdr:cNvPr id="155" name="テキスト ボックス 154"/>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ポイント上昇し、類似団体平均を下回っている。主な要因の一つとして、令和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年国勢調査の結果を受け、令和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より本市の属する市町村類型が変わり、比較対象となる市町村が大きく変わったことが挙げられる。また、内訳としては、児童福祉費が低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8890</xdr:rowOff>
    </xdr:to>
    <xdr:cxnSp macro="">
      <xdr:nvCxnSpPr>
        <xdr:cNvPr id="188" name="直線コネクタ 187"/>
        <xdr:cNvCxnSpPr/>
      </xdr:nvCxnSpPr>
      <xdr:spPr>
        <a:xfrm>
          <a:off x="3987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24130</xdr:rowOff>
    </xdr:to>
    <xdr:cxnSp macro="">
      <xdr:nvCxnSpPr>
        <xdr:cNvPr id="191" name="直線コネクタ 190"/>
        <xdr:cNvCxnSpPr/>
      </xdr:nvCxnSpPr>
      <xdr:spPr>
        <a:xfrm flipV="1">
          <a:off x="3098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85090</xdr:rowOff>
    </xdr:to>
    <xdr:cxnSp macro="">
      <xdr:nvCxnSpPr>
        <xdr:cNvPr id="194" name="直線コネクタ 193"/>
        <xdr:cNvCxnSpPr/>
      </xdr:nvCxnSpPr>
      <xdr:spPr>
        <a:xfrm flipV="1">
          <a:off x="2209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56</xdr:row>
      <xdr:rowOff>5080</xdr:rowOff>
    </xdr:to>
    <xdr:cxnSp macro="">
      <xdr:nvCxnSpPr>
        <xdr:cNvPr id="197" name="直線コネクタ 196"/>
        <xdr:cNvCxnSpPr/>
      </xdr:nvCxnSpPr>
      <xdr:spPr>
        <a:xfrm flipV="1">
          <a:off x="1320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120667</xdr:rowOff>
    </xdr:from>
    <xdr:ext cx="762000" cy="259045"/>
    <xdr:sp macro="" textlink="">
      <xdr:nvSpPr>
        <xdr:cNvPr id="214" name="テキスト ボックス 213"/>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125730</xdr:rowOff>
    </xdr:from>
    <xdr:to>
      <xdr:col>6</xdr:col>
      <xdr:colOff>171450</xdr:colOff>
      <xdr:row>56</xdr:row>
      <xdr:rowOff>55880</xdr:rowOff>
    </xdr:to>
    <xdr:sp macro="" textlink="">
      <xdr:nvSpPr>
        <xdr:cNvPr id="215" name="楕円 214"/>
        <xdr:cNvSpPr/>
      </xdr:nvSpPr>
      <xdr:spPr>
        <a:xfrm>
          <a:off x="127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40657</xdr:rowOff>
    </xdr:from>
    <xdr:ext cx="762000" cy="259045"/>
    <xdr:sp macro="" textlink="">
      <xdr:nvSpPr>
        <xdr:cNvPr id="216" name="テキスト ボックス 215"/>
        <xdr:cNvSpPr txBox="1"/>
      </xdr:nvSpPr>
      <xdr:spPr>
        <a:xfrm>
          <a:off x="939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ポイント上昇し、類似団体平均より高い。主な要因としては、高齢化に伴う後期高齢者医療事業や介護保険事業への繰出金が増嵩していることなどが挙げられる。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146050</xdr:rowOff>
    </xdr:to>
    <xdr:cxnSp macro="">
      <xdr:nvCxnSpPr>
        <xdr:cNvPr id="251" name="直線コネクタ 250"/>
        <xdr:cNvCxnSpPr/>
      </xdr:nvCxnSpPr>
      <xdr:spPr>
        <a:xfrm>
          <a:off x="15671800" y="9907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135165</xdr:rowOff>
    </xdr:to>
    <xdr:cxnSp macro="">
      <xdr:nvCxnSpPr>
        <xdr:cNvPr id="254" name="直線コネクタ 253"/>
        <xdr:cNvCxnSpPr/>
      </xdr:nvCxnSpPr>
      <xdr:spPr>
        <a:xfrm>
          <a:off x="14782800" y="9864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167822</xdr:rowOff>
    </xdr:to>
    <xdr:cxnSp macro="">
      <xdr:nvCxnSpPr>
        <xdr:cNvPr id="257" name="直線コネクタ 256"/>
        <xdr:cNvCxnSpPr/>
      </xdr:nvCxnSpPr>
      <xdr:spPr>
        <a:xfrm flipV="1">
          <a:off x="13893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60</xdr:row>
      <xdr:rowOff>1815</xdr:rowOff>
    </xdr:to>
    <xdr:cxnSp macro="">
      <xdr:nvCxnSpPr>
        <xdr:cNvPr id="260" name="直線コネクタ 259"/>
        <xdr:cNvCxnSpPr/>
      </xdr:nvCxnSpPr>
      <xdr:spPr>
        <a:xfrm flipV="1">
          <a:off x="13004800" y="99404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8" name="楕円 277"/>
        <xdr:cNvSpPr/>
      </xdr:nvSpPr>
      <xdr:spPr>
        <a:xfrm>
          <a:off x="12954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9" name="テキスト ボックス 278"/>
        <xdr:cNvSpPr txBox="1"/>
      </xdr:nvSpPr>
      <xdr:spPr>
        <a:xfrm>
          <a:off x="12623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37</xdr:row>
      <xdr:rowOff>46990</xdr:rowOff>
    </xdr:to>
    <xdr:cxnSp macro="">
      <xdr:nvCxnSpPr>
        <xdr:cNvPr id="311" name="直線コネクタ 310"/>
        <xdr:cNvCxnSpPr/>
      </xdr:nvCxnSpPr>
      <xdr:spPr>
        <a:xfrm>
          <a:off x="15671800" y="632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36</xdr:row>
      <xdr:rowOff>157480</xdr:rowOff>
    </xdr:to>
    <xdr:cxnSp macro="">
      <xdr:nvCxnSpPr>
        <xdr:cNvPr id="314" name="直線コネクタ 313"/>
        <xdr:cNvCxnSpPr/>
      </xdr:nvCxnSpPr>
      <xdr:spPr>
        <a:xfrm>
          <a:off x="14782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1270</xdr:rowOff>
    </xdr:to>
    <xdr:cxnSp macro="">
      <xdr:nvCxnSpPr>
        <xdr:cNvPr id="317" name="直線コネクタ 316"/>
        <xdr:cNvCxnSpPr/>
      </xdr:nvCxnSpPr>
      <xdr:spPr>
        <a:xfrm flipV="1">
          <a:off x="13893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1270</xdr:rowOff>
    </xdr:to>
    <xdr:cxnSp macro="">
      <xdr:nvCxnSpPr>
        <xdr:cNvPr id="320" name="直線コネクタ 319"/>
        <xdr:cNvCxnSpPr/>
      </xdr:nvCxnSpPr>
      <xdr:spPr>
        <a:xfrm>
          <a:off x="13004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1"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2" name="楕円 331"/>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33" name="テキスト ボックス 332"/>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4" name="楕円 333"/>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35" name="テキスト ボックス 334"/>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9" name="テキスト ボックス 338"/>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年度にかけて実施した「坂出駅周辺整備主要プロジェクト」、ならびに平成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年度にかけて実施した「土地開発公社経営健全化計画」に基づく買戻しに伴う公債費は減少している一方で、新庁舎建設や令和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月から供用開始した学校給食センターの建設に係る公債費の増嵩が見込まれる。今後とも事業の厳しい取捨選択を行い、新規発行を極力抑制し将来に過大な負担を残さないよう努める。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72" name="直線コネクタ 371"/>
        <xdr:cNvCxnSpPr/>
      </xdr:nvCxnSpPr>
      <xdr:spPr>
        <a:xfrm flipV="1">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157480</xdr:rowOff>
    </xdr:to>
    <xdr:cxnSp macro="">
      <xdr:nvCxnSpPr>
        <xdr:cNvPr id="375" name="直線コネクタ 374"/>
        <xdr:cNvCxnSpPr/>
      </xdr:nvCxnSpPr>
      <xdr:spPr>
        <a:xfrm>
          <a:off x="3098800" y="1311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149861</xdr:rowOff>
    </xdr:to>
    <xdr:cxnSp macro="">
      <xdr:nvCxnSpPr>
        <xdr:cNvPr id="378" name="直線コネクタ 377"/>
        <xdr:cNvCxnSpPr/>
      </xdr:nvCxnSpPr>
      <xdr:spPr>
        <a:xfrm flipV="1">
          <a:off x="2209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46989</xdr:rowOff>
    </xdr:to>
    <xdr:cxnSp macro="">
      <xdr:nvCxnSpPr>
        <xdr:cNvPr id="381" name="直線コネクタ 380"/>
        <xdr:cNvCxnSpPr/>
      </xdr:nvCxnSpPr>
      <xdr:spPr>
        <a:xfrm flipV="1">
          <a:off x="1320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1" name="楕円 390"/>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2"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3" name="楕円 39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4" name="テキスト ボックス 393"/>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7" name="楕円 39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8" name="テキスト ボックス 39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9" name="楕円 39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0" name="テキスト ボックス 39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75565</xdr:rowOff>
    </xdr:to>
    <xdr:cxnSp macro="">
      <xdr:nvCxnSpPr>
        <xdr:cNvPr id="429" name="直線コネクタ 428"/>
        <xdr:cNvCxnSpPr/>
      </xdr:nvCxnSpPr>
      <xdr:spPr>
        <a:xfrm>
          <a:off x="15671800" y="128771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75</xdr:row>
      <xdr:rowOff>18415</xdr:rowOff>
    </xdr:to>
    <xdr:cxnSp macro="">
      <xdr:nvCxnSpPr>
        <xdr:cNvPr id="432" name="直線コネクタ 431"/>
        <xdr:cNvCxnSpPr/>
      </xdr:nvCxnSpPr>
      <xdr:spPr>
        <a:xfrm>
          <a:off x="14782800" y="1270571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18415</xdr:rowOff>
    </xdr:from>
    <xdr:to>
      <xdr:col>73</xdr:col>
      <xdr:colOff>180975</xdr:colOff>
      <xdr:row>75</xdr:row>
      <xdr:rowOff>12700</xdr:rowOff>
    </xdr:to>
    <xdr:cxnSp macro="">
      <xdr:nvCxnSpPr>
        <xdr:cNvPr id="435" name="直線コネクタ 434"/>
        <xdr:cNvCxnSpPr/>
      </xdr:nvCxnSpPr>
      <xdr:spPr>
        <a:xfrm flipV="1">
          <a:off x="13893800" y="127057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121285</xdr:rowOff>
    </xdr:to>
    <xdr:cxnSp macro="">
      <xdr:nvCxnSpPr>
        <xdr:cNvPr id="438" name="直線コネクタ 437"/>
        <xdr:cNvCxnSpPr/>
      </xdr:nvCxnSpPr>
      <xdr:spPr>
        <a:xfrm flipV="1">
          <a:off x="13004800" y="128714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0" name="テキスト ボックス 439"/>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2" name="テキスト ボックス 441"/>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48" name="楕円 447"/>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41292</xdr:rowOff>
    </xdr:from>
    <xdr:ext cx="762000" cy="259045"/>
    <xdr:sp macro="" textlink="">
      <xdr:nvSpPr>
        <xdr:cNvPr id="449" name="公債費以外該当値テキスト"/>
        <xdr:cNvSpPr txBox="1"/>
      </xdr:nvSpPr>
      <xdr:spPr>
        <a:xfrm>
          <a:off x="16598900" y="127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50" name="楕円 449"/>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51" name="テキスト ボックス 450"/>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139065</xdr:rowOff>
    </xdr:from>
    <xdr:to>
      <xdr:col>74</xdr:col>
      <xdr:colOff>31750</xdr:colOff>
      <xdr:row>74</xdr:row>
      <xdr:rowOff>69215</xdr:rowOff>
    </xdr:to>
    <xdr:sp macro="" textlink="">
      <xdr:nvSpPr>
        <xdr:cNvPr id="452" name="楕円 451"/>
        <xdr:cNvSpPr/>
      </xdr:nvSpPr>
      <xdr:spPr>
        <a:xfrm>
          <a:off x="14732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79392</xdr:rowOff>
    </xdr:from>
    <xdr:ext cx="762000" cy="259045"/>
    <xdr:sp macro="" textlink="">
      <xdr:nvSpPr>
        <xdr:cNvPr id="453" name="テキスト ボックス 452"/>
        <xdr:cNvSpPr txBox="1"/>
      </xdr:nvSpPr>
      <xdr:spPr>
        <a:xfrm>
          <a:off x="14401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54" name="楕円 453"/>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55" name="テキスト ボックス 454"/>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70485</xdr:rowOff>
    </xdr:from>
    <xdr:to>
      <xdr:col>65</xdr:col>
      <xdr:colOff>53975</xdr:colOff>
      <xdr:row>76</xdr:row>
      <xdr:rowOff>636</xdr:rowOff>
    </xdr:to>
    <xdr:sp macro="" textlink="">
      <xdr:nvSpPr>
        <xdr:cNvPr id="456" name="楕円 455"/>
        <xdr:cNvSpPr/>
      </xdr:nvSpPr>
      <xdr:spPr>
        <a:xfrm>
          <a:off x="12954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10812</xdr:rowOff>
    </xdr:from>
    <xdr:ext cx="762000" cy="259045"/>
    <xdr:sp macro="" textlink="">
      <xdr:nvSpPr>
        <xdr:cNvPr id="457" name="テキスト ボックス 456"/>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50216</xdr:rowOff>
    </xdr:from>
    <xdr:to>
      <xdr:col>29</xdr:col>
      <xdr:colOff>127000</xdr:colOff>
      <xdr:row>15</xdr:row>
      <xdr:rowOff>84836</xdr:rowOff>
    </xdr:to>
    <xdr:cxnSp macro="">
      <xdr:nvCxnSpPr>
        <xdr:cNvPr id="50" name="直線コネクタ 49"/>
        <xdr:cNvCxnSpPr/>
      </xdr:nvCxnSpPr>
      <xdr:spPr bwMode="auto">
        <a:xfrm flipV="1">
          <a:off x="5003800" y="2669591"/>
          <a:ext cx="647700" cy="3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84836</xdr:rowOff>
    </xdr:from>
    <xdr:to>
      <xdr:col>26</xdr:col>
      <xdr:colOff>50800</xdr:colOff>
      <xdr:row>15</xdr:row>
      <xdr:rowOff>123723</xdr:rowOff>
    </xdr:to>
    <xdr:cxnSp macro="">
      <xdr:nvCxnSpPr>
        <xdr:cNvPr id="53" name="直線コネクタ 52"/>
        <xdr:cNvCxnSpPr/>
      </xdr:nvCxnSpPr>
      <xdr:spPr bwMode="auto">
        <a:xfrm flipV="1">
          <a:off x="4305300" y="2704211"/>
          <a:ext cx="698500" cy="3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123723</xdr:rowOff>
    </xdr:from>
    <xdr:to>
      <xdr:col>22</xdr:col>
      <xdr:colOff>114300</xdr:colOff>
      <xdr:row>15</xdr:row>
      <xdr:rowOff>152083</xdr:rowOff>
    </xdr:to>
    <xdr:cxnSp macro="">
      <xdr:nvCxnSpPr>
        <xdr:cNvPr id="56" name="直線コネクタ 55"/>
        <xdr:cNvCxnSpPr/>
      </xdr:nvCxnSpPr>
      <xdr:spPr bwMode="auto">
        <a:xfrm flipV="1">
          <a:off x="3606800" y="2743098"/>
          <a:ext cx="698500" cy="2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152083</xdr:rowOff>
    </xdr:from>
    <xdr:to>
      <xdr:col>18</xdr:col>
      <xdr:colOff>177800</xdr:colOff>
      <xdr:row>15</xdr:row>
      <xdr:rowOff>167399</xdr:rowOff>
    </xdr:to>
    <xdr:cxnSp macro="">
      <xdr:nvCxnSpPr>
        <xdr:cNvPr id="59" name="直線コネクタ 58"/>
        <xdr:cNvCxnSpPr/>
      </xdr:nvCxnSpPr>
      <xdr:spPr bwMode="auto">
        <a:xfrm flipV="1">
          <a:off x="2908300" y="2771458"/>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25722</xdr:rowOff>
    </xdr:from>
    <xdr:ext cx="762000" cy="259045"/>
    <xdr:sp macro="" textlink="">
      <xdr:nvSpPr>
        <xdr:cNvPr id="61" name="テキスト ボックス 60"/>
        <xdr:cNvSpPr txBox="1"/>
      </xdr:nvSpPr>
      <xdr:spPr>
        <a:xfrm>
          <a:off x="3225800" y="2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46664</xdr:rowOff>
    </xdr:from>
    <xdr:ext cx="762000" cy="259045"/>
    <xdr:sp macro="" textlink="">
      <xdr:nvSpPr>
        <xdr:cNvPr id="63" name="テキスト ボックス 62"/>
        <xdr:cNvSpPr txBox="1"/>
      </xdr:nvSpPr>
      <xdr:spPr>
        <a:xfrm>
          <a:off x="25273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170866</xdr:rowOff>
    </xdr:from>
    <xdr:to>
      <xdr:col>29</xdr:col>
      <xdr:colOff>177800</xdr:colOff>
      <xdr:row>15</xdr:row>
      <xdr:rowOff>101016</xdr:rowOff>
    </xdr:to>
    <xdr:sp macro="" textlink="">
      <xdr:nvSpPr>
        <xdr:cNvPr id="69" name="楕円 68"/>
        <xdr:cNvSpPr/>
      </xdr:nvSpPr>
      <xdr:spPr bwMode="auto">
        <a:xfrm>
          <a:off x="5600700" y="261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15943</xdr:rowOff>
    </xdr:from>
    <xdr:ext cx="762000" cy="259045"/>
    <xdr:sp macro="" textlink="">
      <xdr:nvSpPr>
        <xdr:cNvPr id="70" name="人口1人当たり決算額の推移該当値テキスト130"/>
        <xdr:cNvSpPr txBox="1"/>
      </xdr:nvSpPr>
      <xdr:spPr>
        <a:xfrm>
          <a:off x="5740400" y="246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34036</xdr:rowOff>
    </xdr:from>
    <xdr:to>
      <xdr:col>26</xdr:col>
      <xdr:colOff>101600</xdr:colOff>
      <xdr:row>15</xdr:row>
      <xdr:rowOff>135636</xdr:rowOff>
    </xdr:to>
    <xdr:sp macro="" textlink="">
      <xdr:nvSpPr>
        <xdr:cNvPr id="71" name="楕円 70"/>
        <xdr:cNvSpPr/>
      </xdr:nvSpPr>
      <xdr:spPr bwMode="auto">
        <a:xfrm>
          <a:off x="4953000" y="265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145813</xdr:rowOff>
    </xdr:from>
    <xdr:ext cx="736600" cy="259045"/>
    <xdr:sp macro="" textlink="">
      <xdr:nvSpPr>
        <xdr:cNvPr id="72" name="テキスト ボックス 71"/>
        <xdr:cNvSpPr txBox="1"/>
      </xdr:nvSpPr>
      <xdr:spPr>
        <a:xfrm>
          <a:off x="4622800" y="242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72923</xdr:rowOff>
    </xdr:from>
    <xdr:to>
      <xdr:col>22</xdr:col>
      <xdr:colOff>165100</xdr:colOff>
      <xdr:row>16</xdr:row>
      <xdr:rowOff>3073</xdr:rowOff>
    </xdr:to>
    <xdr:sp macro="" textlink="">
      <xdr:nvSpPr>
        <xdr:cNvPr id="73" name="楕円 72"/>
        <xdr:cNvSpPr/>
      </xdr:nvSpPr>
      <xdr:spPr bwMode="auto">
        <a:xfrm>
          <a:off x="4254500" y="26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13250</xdr:rowOff>
    </xdr:from>
    <xdr:ext cx="762000" cy="259045"/>
    <xdr:sp macro="" textlink="">
      <xdr:nvSpPr>
        <xdr:cNvPr id="74" name="テキスト ボックス 73"/>
        <xdr:cNvSpPr txBox="1"/>
      </xdr:nvSpPr>
      <xdr:spPr>
        <a:xfrm>
          <a:off x="3924300" y="2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101283</xdr:rowOff>
    </xdr:from>
    <xdr:to>
      <xdr:col>19</xdr:col>
      <xdr:colOff>38100</xdr:colOff>
      <xdr:row>16</xdr:row>
      <xdr:rowOff>31433</xdr:rowOff>
    </xdr:to>
    <xdr:sp macro="" textlink="">
      <xdr:nvSpPr>
        <xdr:cNvPr id="75" name="楕円 74"/>
        <xdr:cNvSpPr/>
      </xdr:nvSpPr>
      <xdr:spPr bwMode="auto">
        <a:xfrm>
          <a:off x="3556000" y="27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41610</xdr:rowOff>
    </xdr:from>
    <xdr:ext cx="762000" cy="259045"/>
    <xdr:sp macro="" textlink="">
      <xdr:nvSpPr>
        <xdr:cNvPr id="76" name="テキスト ボックス 75"/>
        <xdr:cNvSpPr txBox="1"/>
      </xdr:nvSpPr>
      <xdr:spPr>
        <a:xfrm>
          <a:off x="3225800" y="248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116599</xdr:rowOff>
    </xdr:from>
    <xdr:to>
      <xdr:col>15</xdr:col>
      <xdr:colOff>101600</xdr:colOff>
      <xdr:row>16</xdr:row>
      <xdr:rowOff>46749</xdr:rowOff>
    </xdr:to>
    <xdr:sp macro="" textlink="">
      <xdr:nvSpPr>
        <xdr:cNvPr id="77" name="楕円 76"/>
        <xdr:cNvSpPr/>
      </xdr:nvSpPr>
      <xdr:spPr bwMode="auto">
        <a:xfrm>
          <a:off x="2857500" y="273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56926</xdr:rowOff>
    </xdr:from>
    <xdr:ext cx="762000" cy="259045"/>
    <xdr:sp macro="" textlink="">
      <xdr:nvSpPr>
        <xdr:cNvPr id="78" name="テキスト ボックス 77"/>
        <xdr:cNvSpPr txBox="1"/>
      </xdr:nvSpPr>
      <xdr:spPr>
        <a:xfrm>
          <a:off x="2527300" y="250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7932</xdr:rowOff>
    </xdr:from>
    <xdr:to>
      <xdr:col>29</xdr:col>
      <xdr:colOff>127000</xdr:colOff>
      <xdr:row>35</xdr:row>
      <xdr:rowOff>18545</xdr:rowOff>
    </xdr:to>
    <xdr:cxnSp macro="">
      <xdr:nvCxnSpPr>
        <xdr:cNvPr id="113" name="直線コネクタ 112"/>
        <xdr:cNvCxnSpPr/>
      </xdr:nvCxnSpPr>
      <xdr:spPr bwMode="auto">
        <a:xfrm flipV="1">
          <a:off x="5003800" y="6618282"/>
          <a:ext cx="6477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18545</xdr:rowOff>
    </xdr:from>
    <xdr:to>
      <xdr:col>26</xdr:col>
      <xdr:colOff>50800</xdr:colOff>
      <xdr:row>35</xdr:row>
      <xdr:rowOff>50974</xdr:rowOff>
    </xdr:to>
    <xdr:cxnSp macro="">
      <xdr:nvCxnSpPr>
        <xdr:cNvPr id="116" name="直線コネクタ 115"/>
        <xdr:cNvCxnSpPr/>
      </xdr:nvCxnSpPr>
      <xdr:spPr bwMode="auto">
        <a:xfrm flipV="1">
          <a:off x="4305300" y="6628895"/>
          <a:ext cx="698500" cy="32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48950</xdr:rowOff>
    </xdr:from>
    <xdr:to>
      <xdr:col>22</xdr:col>
      <xdr:colOff>114300</xdr:colOff>
      <xdr:row>35</xdr:row>
      <xdr:rowOff>50974</xdr:rowOff>
    </xdr:to>
    <xdr:cxnSp macro="">
      <xdr:nvCxnSpPr>
        <xdr:cNvPr id="119" name="直線コネクタ 118"/>
        <xdr:cNvCxnSpPr/>
      </xdr:nvCxnSpPr>
      <xdr:spPr bwMode="auto">
        <a:xfrm>
          <a:off x="3606800" y="6659300"/>
          <a:ext cx="6985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275002</xdr:rowOff>
    </xdr:from>
    <xdr:to>
      <xdr:col>18</xdr:col>
      <xdr:colOff>177800</xdr:colOff>
      <xdr:row>35</xdr:row>
      <xdr:rowOff>48950</xdr:rowOff>
    </xdr:to>
    <xdr:cxnSp macro="">
      <xdr:nvCxnSpPr>
        <xdr:cNvPr id="122" name="直線コネクタ 121"/>
        <xdr:cNvCxnSpPr/>
      </xdr:nvCxnSpPr>
      <xdr:spPr bwMode="auto">
        <a:xfrm>
          <a:off x="2908300" y="6542452"/>
          <a:ext cx="698500" cy="1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300032</xdr:rowOff>
    </xdr:from>
    <xdr:to>
      <xdr:col>29</xdr:col>
      <xdr:colOff>177800</xdr:colOff>
      <xdr:row>35</xdr:row>
      <xdr:rowOff>58732</xdr:rowOff>
    </xdr:to>
    <xdr:sp macro="" textlink="">
      <xdr:nvSpPr>
        <xdr:cNvPr id="132" name="楕円 131"/>
        <xdr:cNvSpPr/>
      </xdr:nvSpPr>
      <xdr:spPr bwMode="auto">
        <a:xfrm>
          <a:off x="5600700" y="656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145109</xdr:rowOff>
    </xdr:from>
    <xdr:ext cx="762000" cy="259045"/>
    <xdr:sp macro="" textlink="">
      <xdr:nvSpPr>
        <xdr:cNvPr id="133" name="人口1人当たり決算額の推移該当値テキスト445"/>
        <xdr:cNvSpPr txBox="1"/>
      </xdr:nvSpPr>
      <xdr:spPr>
        <a:xfrm>
          <a:off x="5740400" y="641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310645</xdr:rowOff>
    </xdr:from>
    <xdr:to>
      <xdr:col>26</xdr:col>
      <xdr:colOff>101600</xdr:colOff>
      <xdr:row>35</xdr:row>
      <xdr:rowOff>69345</xdr:rowOff>
    </xdr:to>
    <xdr:sp macro="" textlink="">
      <xdr:nvSpPr>
        <xdr:cNvPr id="134" name="楕円 133"/>
        <xdr:cNvSpPr/>
      </xdr:nvSpPr>
      <xdr:spPr bwMode="auto">
        <a:xfrm>
          <a:off x="4953000" y="65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79523</xdr:rowOff>
    </xdr:from>
    <xdr:ext cx="736600" cy="259045"/>
    <xdr:sp macro="" textlink="">
      <xdr:nvSpPr>
        <xdr:cNvPr id="135" name="テキスト ボックス 134"/>
        <xdr:cNvSpPr txBox="1"/>
      </xdr:nvSpPr>
      <xdr:spPr>
        <a:xfrm>
          <a:off x="4622800" y="634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xdr:rowOff>
    </xdr:from>
    <xdr:to>
      <xdr:col>22</xdr:col>
      <xdr:colOff>165100</xdr:colOff>
      <xdr:row>35</xdr:row>
      <xdr:rowOff>101774</xdr:rowOff>
    </xdr:to>
    <xdr:sp macro="" textlink="">
      <xdr:nvSpPr>
        <xdr:cNvPr id="136" name="楕円 135"/>
        <xdr:cNvSpPr/>
      </xdr:nvSpPr>
      <xdr:spPr bwMode="auto">
        <a:xfrm>
          <a:off x="42545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111951</xdr:rowOff>
    </xdr:from>
    <xdr:ext cx="762000" cy="259045"/>
    <xdr:sp macro="" textlink="">
      <xdr:nvSpPr>
        <xdr:cNvPr id="137" name="テキスト ボックス 136"/>
        <xdr:cNvSpPr txBox="1"/>
      </xdr:nvSpPr>
      <xdr:spPr>
        <a:xfrm>
          <a:off x="3924300" y="637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341050</xdr:rowOff>
    </xdr:from>
    <xdr:to>
      <xdr:col>19</xdr:col>
      <xdr:colOff>38100</xdr:colOff>
      <xdr:row>35</xdr:row>
      <xdr:rowOff>99750</xdr:rowOff>
    </xdr:to>
    <xdr:sp macro="" textlink="">
      <xdr:nvSpPr>
        <xdr:cNvPr id="138" name="楕円 137"/>
        <xdr:cNvSpPr/>
      </xdr:nvSpPr>
      <xdr:spPr bwMode="auto">
        <a:xfrm>
          <a:off x="3556000" y="660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109926</xdr:rowOff>
    </xdr:from>
    <xdr:ext cx="762000" cy="259045"/>
    <xdr:sp macro="" textlink="">
      <xdr:nvSpPr>
        <xdr:cNvPr id="139" name="テキスト ボックス 138"/>
        <xdr:cNvSpPr txBox="1"/>
      </xdr:nvSpPr>
      <xdr:spPr>
        <a:xfrm>
          <a:off x="3225800" y="637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224202</xdr:rowOff>
    </xdr:from>
    <xdr:to>
      <xdr:col>15</xdr:col>
      <xdr:colOff>101600</xdr:colOff>
      <xdr:row>34</xdr:row>
      <xdr:rowOff>325802</xdr:rowOff>
    </xdr:to>
    <xdr:sp macro="" textlink="">
      <xdr:nvSpPr>
        <xdr:cNvPr id="140" name="楕円 139"/>
        <xdr:cNvSpPr/>
      </xdr:nvSpPr>
      <xdr:spPr bwMode="auto">
        <a:xfrm>
          <a:off x="28575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335979</xdr:rowOff>
    </xdr:from>
    <xdr:ext cx="762000" cy="259045"/>
    <xdr:sp macro="" textlink="">
      <xdr:nvSpPr>
        <xdr:cNvPr id="141" name="テキスト ボックス 140"/>
        <xdr:cNvSpPr txBox="1"/>
      </xdr:nvSpPr>
      <xdr:spPr>
        <a:xfrm>
          <a:off x="2527300" y="6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140538</xdr:rowOff>
    </xdr:from>
    <xdr:to>
      <xdr:col>24</xdr:col>
      <xdr:colOff>63500</xdr:colOff>
      <xdr:row>32</xdr:row>
      <xdr:rowOff>156902</xdr:rowOff>
    </xdr:to>
    <xdr:cxnSp macro="">
      <xdr:nvCxnSpPr>
        <xdr:cNvPr id="61" name="直線コネクタ 60"/>
        <xdr:cNvCxnSpPr/>
      </xdr:nvCxnSpPr>
      <xdr:spPr>
        <a:xfrm flipV="1">
          <a:off x="3797300" y="5626938"/>
          <a:ext cx="8382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156902</xdr:rowOff>
    </xdr:from>
    <xdr:to>
      <xdr:col>19</xdr:col>
      <xdr:colOff>177800</xdr:colOff>
      <xdr:row>33</xdr:row>
      <xdr:rowOff>56242</xdr:rowOff>
    </xdr:to>
    <xdr:cxnSp macro="">
      <xdr:nvCxnSpPr>
        <xdr:cNvPr id="64" name="直線コネクタ 63"/>
        <xdr:cNvCxnSpPr/>
      </xdr:nvCxnSpPr>
      <xdr:spPr>
        <a:xfrm flipV="1">
          <a:off x="2908300" y="5643302"/>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56242</xdr:rowOff>
    </xdr:from>
    <xdr:to>
      <xdr:col>15</xdr:col>
      <xdr:colOff>50800</xdr:colOff>
      <xdr:row>33</xdr:row>
      <xdr:rowOff>123069</xdr:rowOff>
    </xdr:to>
    <xdr:cxnSp macro="">
      <xdr:nvCxnSpPr>
        <xdr:cNvPr id="67" name="直線コネクタ 66"/>
        <xdr:cNvCxnSpPr/>
      </xdr:nvCxnSpPr>
      <xdr:spPr>
        <a:xfrm flipV="1">
          <a:off x="2019300" y="5714092"/>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123069</xdr:rowOff>
    </xdr:from>
    <xdr:to>
      <xdr:col>10</xdr:col>
      <xdr:colOff>114300</xdr:colOff>
      <xdr:row>33</xdr:row>
      <xdr:rowOff>161322</xdr:rowOff>
    </xdr:to>
    <xdr:cxnSp macro="">
      <xdr:nvCxnSpPr>
        <xdr:cNvPr id="70" name="直線コネクタ 69"/>
        <xdr:cNvCxnSpPr/>
      </xdr:nvCxnSpPr>
      <xdr:spPr>
        <a:xfrm flipV="1">
          <a:off x="1130300" y="578091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89738</xdr:rowOff>
    </xdr:from>
    <xdr:to>
      <xdr:col>24</xdr:col>
      <xdr:colOff>114300</xdr:colOff>
      <xdr:row>33</xdr:row>
      <xdr:rowOff>19888</xdr:rowOff>
    </xdr:to>
    <xdr:sp macro="" textlink="">
      <xdr:nvSpPr>
        <xdr:cNvPr id="80" name="楕円 79"/>
        <xdr:cNvSpPr/>
      </xdr:nvSpPr>
      <xdr:spPr>
        <a:xfrm>
          <a:off x="4584700" y="55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112615</xdr:rowOff>
    </xdr:from>
    <xdr:ext cx="534377" cy="259045"/>
    <xdr:sp macro="" textlink="">
      <xdr:nvSpPr>
        <xdr:cNvPr id="81" name="人件費該当値テキスト"/>
        <xdr:cNvSpPr txBox="1"/>
      </xdr:nvSpPr>
      <xdr:spPr>
        <a:xfrm>
          <a:off x="4686300" y="54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106102</xdr:rowOff>
    </xdr:from>
    <xdr:to>
      <xdr:col>20</xdr:col>
      <xdr:colOff>38100</xdr:colOff>
      <xdr:row>33</xdr:row>
      <xdr:rowOff>36252</xdr:rowOff>
    </xdr:to>
    <xdr:sp macro="" textlink="">
      <xdr:nvSpPr>
        <xdr:cNvPr id="82" name="楕円 81"/>
        <xdr:cNvSpPr/>
      </xdr:nvSpPr>
      <xdr:spPr>
        <a:xfrm>
          <a:off x="3746500" y="55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52779</xdr:rowOff>
    </xdr:from>
    <xdr:ext cx="534377" cy="259045"/>
    <xdr:sp macro="" textlink="">
      <xdr:nvSpPr>
        <xdr:cNvPr id="83" name="テキスト ボックス 82"/>
        <xdr:cNvSpPr txBox="1"/>
      </xdr:nvSpPr>
      <xdr:spPr>
        <a:xfrm>
          <a:off x="3530111" y="53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5442</xdr:rowOff>
    </xdr:from>
    <xdr:to>
      <xdr:col>15</xdr:col>
      <xdr:colOff>101600</xdr:colOff>
      <xdr:row>33</xdr:row>
      <xdr:rowOff>107042</xdr:rowOff>
    </xdr:to>
    <xdr:sp macro="" textlink="">
      <xdr:nvSpPr>
        <xdr:cNvPr id="84" name="楕円 83"/>
        <xdr:cNvSpPr/>
      </xdr:nvSpPr>
      <xdr:spPr>
        <a:xfrm>
          <a:off x="2857500" y="56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123569</xdr:rowOff>
    </xdr:from>
    <xdr:ext cx="534377" cy="259045"/>
    <xdr:sp macro="" textlink="">
      <xdr:nvSpPr>
        <xdr:cNvPr id="85" name="テキスト ボックス 84"/>
        <xdr:cNvSpPr txBox="1"/>
      </xdr:nvSpPr>
      <xdr:spPr>
        <a:xfrm>
          <a:off x="2641111" y="54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72269</xdr:rowOff>
    </xdr:from>
    <xdr:to>
      <xdr:col>10</xdr:col>
      <xdr:colOff>165100</xdr:colOff>
      <xdr:row>34</xdr:row>
      <xdr:rowOff>2419</xdr:rowOff>
    </xdr:to>
    <xdr:sp macro="" textlink="">
      <xdr:nvSpPr>
        <xdr:cNvPr id="86" name="楕円 85"/>
        <xdr:cNvSpPr/>
      </xdr:nvSpPr>
      <xdr:spPr>
        <a:xfrm>
          <a:off x="19685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18946</xdr:rowOff>
    </xdr:from>
    <xdr:ext cx="534377" cy="259045"/>
    <xdr:sp macro="" textlink="">
      <xdr:nvSpPr>
        <xdr:cNvPr id="87" name="テキスト ボックス 86"/>
        <xdr:cNvSpPr txBox="1"/>
      </xdr:nvSpPr>
      <xdr:spPr>
        <a:xfrm>
          <a:off x="1752111" y="550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110522</xdr:rowOff>
    </xdr:from>
    <xdr:to>
      <xdr:col>6</xdr:col>
      <xdr:colOff>38100</xdr:colOff>
      <xdr:row>34</xdr:row>
      <xdr:rowOff>40672</xdr:rowOff>
    </xdr:to>
    <xdr:sp macro="" textlink="">
      <xdr:nvSpPr>
        <xdr:cNvPr id="88" name="楕円 87"/>
        <xdr:cNvSpPr/>
      </xdr:nvSpPr>
      <xdr:spPr>
        <a:xfrm>
          <a:off x="1079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57199</xdr:rowOff>
    </xdr:from>
    <xdr:ext cx="534377" cy="259045"/>
    <xdr:sp macro="" textlink="">
      <xdr:nvSpPr>
        <xdr:cNvPr id="89" name="テキスト ボックス 88"/>
        <xdr:cNvSpPr txBox="1"/>
      </xdr:nvSpPr>
      <xdr:spPr>
        <a:xfrm>
          <a:off x="863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96533</xdr:rowOff>
    </xdr:from>
    <xdr:to>
      <xdr:col>24</xdr:col>
      <xdr:colOff>63500</xdr:colOff>
      <xdr:row>56</xdr:row>
      <xdr:rowOff>130277</xdr:rowOff>
    </xdr:to>
    <xdr:cxnSp macro="">
      <xdr:nvCxnSpPr>
        <xdr:cNvPr id="119" name="直線コネクタ 118"/>
        <xdr:cNvCxnSpPr/>
      </xdr:nvCxnSpPr>
      <xdr:spPr>
        <a:xfrm flipV="1">
          <a:off x="3797300" y="9697733"/>
          <a:ext cx="8382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130277</xdr:rowOff>
    </xdr:from>
    <xdr:to>
      <xdr:col>19</xdr:col>
      <xdr:colOff>177800</xdr:colOff>
      <xdr:row>56</xdr:row>
      <xdr:rowOff>168148</xdr:rowOff>
    </xdr:to>
    <xdr:cxnSp macro="">
      <xdr:nvCxnSpPr>
        <xdr:cNvPr id="122" name="直線コネクタ 121"/>
        <xdr:cNvCxnSpPr/>
      </xdr:nvCxnSpPr>
      <xdr:spPr>
        <a:xfrm flipV="1">
          <a:off x="2908300" y="9731477"/>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143294</xdr:rowOff>
    </xdr:from>
    <xdr:to>
      <xdr:col>15</xdr:col>
      <xdr:colOff>50800</xdr:colOff>
      <xdr:row>56</xdr:row>
      <xdr:rowOff>168148</xdr:rowOff>
    </xdr:to>
    <xdr:cxnSp macro="">
      <xdr:nvCxnSpPr>
        <xdr:cNvPr id="125" name="直線コネクタ 124"/>
        <xdr:cNvCxnSpPr/>
      </xdr:nvCxnSpPr>
      <xdr:spPr>
        <a:xfrm>
          <a:off x="2019300" y="9744494"/>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143294</xdr:rowOff>
    </xdr:from>
    <xdr:to>
      <xdr:col>10</xdr:col>
      <xdr:colOff>114300</xdr:colOff>
      <xdr:row>57</xdr:row>
      <xdr:rowOff>75133</xdr:rowOff>
    </xdr:to>
    <xdr:cxnSp macro="">
      <xdr:nvCxnSpPr>
        <xdr:cNvPr id="128" name="直線コネクタ 127"/>
        <xdr:cNvCxnSpPr/>
      </xdr:nvCxnSpPr>
      <xdr:spPr>
        <a:xfrm flipV="1">
          <a:off x="1130300" y="9744494"/>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45733</xdr:rowOff>
    </xdr:from>
    <xdr:to>
      <xdr:col>24</xdr:col>
      <xdr:colOff>114300</xdr:colOff>
      <xdr:row>56</xdr:row>
      <xdr:rowOff>147333</xdr:rowOff>
    </xdr:to>
    <xdr:sp macro="" textlink="">
      <xdr:nvSpPr>
        <xdr:cNvPr id="138" name="楕円 137"/>
        <xdr:cNvSpPr/>
      </xdr:nvSpPr>
      <xdr:spPr>
        <a:xfrm>
          <a:off x="4584700" y="96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24160</xdr:rowOff>
    </xdr:from>
    <xdr:ext cx="534377" cy="259045"/>
    <xdr:sp macro="" textlink="">
      <xdr:nvSpPr>
        <xdr:cNvPr id="139" name="物件費該当値テキスト"/>
        <xdr:cNvSpPr txBox="1"/>
      </xdr:nvSpPr>
      <xdr:spPr>
        <a:xfrm>
          <a:off x="4686300" y="96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79477</xdr:rowOff>
    </xdr:from>
    <xdr:to>
      <xdr:col>20</xdr:col>
      <xdr:colOff>38100</xdr:colOff>
      <xdr:row>57</xdr:row>
      <xdr:rowOff>9627</xdr:rowOff>
    </xdr:to>
    <xdr:sp macro="" textlink="">
      <xdr:nvSpPr>
        <xdr:cNvPr id="140" name="楕円 139"/>
        <xdr:cNvSpPr/>
      </xdr:nvSpPr>
      <xdr:spPr>
        <a:xfrm>
          <a:off x="3746500" y="968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754</xdr:rowOff>
    </xdr:from>
    <xdr:ext cx="534377" cy="259045"/>
    <xdr:sp macro="" textlink="">
      <xdr:nvSpPr>
        <xdr:cNvPr id="141" name="テキスト ボックス 140"/>
        <xdr:cNvSpPr txBox="1"/>
      </xdr:nvSpPr>
      <xdr:spPr>
        <a:xfrm>
          <a:off x="3530111" y="97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117348</xdr:rowOff>
    </xdr:from>
    <xdr:to>
      <xdr:col>15</xdr:col>
      <xdr:colOff>101600</xdr:colOff>
      <xdr:row>57</xdr:row>
      <xdr:rowOff>47498</xdr:rowOff>
    </xdr:to>
    <xdr:sp macro="" textlink="">
      <xdr:nvSpPr>
        <xdr:cNvPr id="142" name="楕円 141"/>
        <xdr:cNvSpPr/>
      </xdr:nvSpPr>
      <xdr:spPr>
        <a:xfrm>
          <a:off x="28575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38625</xdr:rowOff>
    </xdr:from>
    <xdr:ext cx="534377" cy="259045"/>
    <xdr:sp macro="" textlink="">
      <xdr:nvSpPr>
        <xdr:cNvPr id="143" name="テキスト ボックス 142"/>
        <xdr:cNvSpPr txBox="1"/>
      </xdr:nvSpPr>
      <xdr:spPr>
        <a:xfrm>
          <a:off x="2641111" y="98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92494</xdr:rowOff>
    </xdr:from>
    <xdr:to>
      <xdr:col>10</xdr:col>
      <xdr:colOff>165100</xdr:colOff>
      <xdr:row>57</xdr:row>
      <xdr:rowOff>22644</xdr:rowOff>
    </xdr:to>
    <xdr:sp macro="" textlink="">
      <xdr:nvSpPr>
        <xdr:cNvPr id="144" name="楕円 143"/>
        <xdr:cNvSpPr/>
      </xdr:nvSpPr>
      <xdr:spPr>
        <a:xfrm>
          <a:off x="19685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13771</xdr:rowOff>
    </xdr:from>
    <xdr:ext cx="534377" cy="259045"/>
    <xdr:sp macro="" textlink="">
      <xdr:nvSpPr>
        <xdr:cNvPr id="145" name="テキスト ボックス 144"/>
        <xdr:cNvSpPr txBox="1"/>
      </xdr:nvSpPr>
      <xdr:spPr>
        <a:xfrm>
          <a:off x="1752111" y="97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24333</xdr:rowOff>
    </xdr:from>
    <xdr:to>
      <xdr:col>6</xdr:col>
      <xdr:colOff>38100</xdr:colOff>
      <xdr:row>57</xdr:row>
      <xdr:rowOff>125933</xdr:rowOff>
    </xdr:to>
    <xdr:sp macro="" textlink="">
      <xdr:nvSpPr>
        <xdr:cNvPr id="146" name="楕円 145"/>
        <xdr:cNvSpPr/>
      </xdr:nvSpPr>
      <xdr:spPr>
        <a:xfrm>
          <a:off x="1079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117060</xdr:rowOff>
    </xdr:from>
    <xdr:ext cx="534377" cy="259045"/>
    <xdr:sp macro="" textlink="">
      <xdr:nvSpPr>
        <xdr:cNvPr id="147" name="テキスト ボックス 146"/>
        <xdr:cNvSpPr txBox="1"/>
      </xdr:nvSpPr>
      <xdr:spPr>
        <a:xfrm>
          <a:off x="863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68072</xdr:rowOff>
    </xdr:from>
    <xdr:to>
      <xdr:col>24</xdr:col>
      <xdr:colOff>63500</xdr:colOff>
      <xdr:row>78</xdr:row>
      <xdr:rowOff>81102</xdr:rowOff>
    </xdr:to>
    <xdr:cxnSp macro="">
      <xdr:nvCxnSpPr>
        <xdr:cNvPr id="176" name="直線コネクタ 175"/>
        <xdr:cNvCxnSpPr/>
      </xdr:nvCxnSpPr>
      <xdr:spPr>
        <a:xfrm flipV="1">
          <a:off x="3797300" y="1344117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70510</xdr:rowOff>
    </xdr:from>
    <xdr:to>
      <xdr:col>19</xdr:col>
      <xdr:colOff>177800</xdr:colOff>
      <xdr:row>78</xdr:row>
      <xdr:rowOff>81102</xdr:rowOff>
    </xdr:to>
    <xdr:cxnSp macro="">
      <xdr:nvCxnSpPr>
        <xdr:cNvPr id="179" name="直線コネクタ 178"/>
        <xdr:cNvCxnSpPr/>
      </xdr:nvCxnSpPr>
      <xdr:spPr>
        <a:xfrm>
          <a:off x="2908300" y="1344361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70510</xdr:rowOff>
    </xdr:from>
    <xdr:to>
      <xdr:col>15</xdr:col>
      <xdr:colOff>50800</xdr:colOff>
      <xdr:row>78</xdr:row>
      <xdr:rowOff>82398</xdr:rowOff>
    </xdr:to>
    <xdr:cxnSp macro="">
      <xdr:nvCxnSpPr>
        <xdr:cNvPr id="182" name="直線コネクタ 181"/>
        <xdr:cNvCxnSpPr/>
      </xdr:nvCxnSpPr>
      <xdr:spPr>
        <a:xfrm flipV="1">
          <a:off x="2019300" y="1344361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82398</xdr:rowOff>
    </xdr:from>
    <xdr:to>
      <xdr:col>10</xdr:col>
      <xdr:colOff>114300</xdr:colOff>
      <xdr:row>78</xdr:row>
      <xdr:rowOff>91732</xdr:rowOff>
    </xdr:to>
    <xdr:cxnSp macro="">
      <xdr:nvCxnSpPr>
        <xdr:cNvPr id="185" name="直線コネクタ 184"/>
        <xdr:cNvCxnSpPr/>
      </xdr:nvCxnSpPr>
      <xdr:spPr>
        <a:xfrm flipV="1">
          <a:off x="1130300" y="1345549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17272</xdr:rowOff>
    </xdr:from>
    <xdr:to>
      <xdr:col>24</xdr:col>
      <xdr:colOff>114300</xdr:colOff>
      <xdr:row>78</xdr:row>
      <xdr:rowOff>118872</xdr:rowOff>
    </xdr:to>
    <xdr:sp macro="" textlink="">
      <xdr:nvSpPr>
        <xdr:cNvPr id="195" name="楕円 194"/>
        <xdr:cNvSpPr/>
      </xdr:nvSpPr>
      <xdr:spPr>
        <a:xfrm>
          <a:off x="45847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167149</xdr:rowOff>
    </xdr:from>
    <xdr:ext cx="469744" cy="259045"/>
    <xdr:sp macro="" textlink="">
      <xdr:nvSpPr>
        <xdr:cNvPr id="196" name="維持補修費該当値テキスト"/>
        <xdr:cNvSpPr txBox="1"/>
      </xdr:nvSpPr>
      <xdr:spPr>
        <a:xfrm>
          <a:off x="4686300"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30302</xdr:rowOff>
    </xdr:from>
    <xdr:to>
      <xdr:col>20</xdr:col>
      <xdr:colOff>38100</xdr:colOff>
      <xdr:row>78</xdr:row>
      <xdr:rowOff>131902</xdr:rowOff>
    </xdr:to>
    <xdr:sp macro="" textlink="">
      <xdr:nvSpPr>
        <xdr:cNvPr id="197" name="楕円 196"/>
        <xdr:cNvSpPr/>
      </xdr:nvSpPr>
      <xdr:spPr>
        <a:xfrm>
          <a:off x="3746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123029</xdr:rowOff>
    </xdr:from>
    <xdr:ext cx="469744" cy="259045"/>
    <xdr:sp macro="" textlink="">
      <xdr:nvSpPr>
        <xdr:cNvPr id="198" name="テキスト ボックス 197"/>
        <xdr:cNvSpPr txBox="1"/>
      </xdr:nvSpPr>
      <xdr:spPr>
        <a:xfrm>
          <a:off x="3562428" y="134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19710</xdr:rowOff>
    </xdr:from>
    <xdr:to>
      <xdr:col>15</xdr:col>
      <xdr:colOff>101600</xdr:colOff>
      <xdr:row>78</xdr:row>
      <xdr:rowOff>121310</xdr:rowOff>
    </xdr:to>
    <xdr:sp macro="" textlink="">
      <xdr:nvSpPr>
        <xdr:cNvPr id="199" name="楕円 198"/>
        <xdr:cNvSpPr/>
      </xdr:nvSpPr>
      <xdr:spPr>
        <a:xfrm>
          <a:off x="2857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112437</xdr:rowOff>
    </xdr:from>
    <xdr:ext cx="469744" cy="259045"/>
    <xdr:sp macro="" textlink="">
      <xdr:nvSpPr>
        <xdr:cNvPr id="200" name="テキスト ボックス 199"/>
        <xdr:cNvSpPr txBox="1"/>
      </xdr:nvSpPr>
      <xdr:spPr>
        <a:xfrm>
          <a:off x="2673428" y="134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31598</xdr:rowOff>
    </xdr:from>
    <xdr:to>
      <xdr:col>10</xdr:col>
      <xdr:colOff>165100</xdr:colOff>
      <xdr:row>78</xdr:row>
      <xdr:rowOff>133198</xdr:rowOff>
    </xdr:to>
    <xdr:sp macro="" textlink="">
      <xdr:nvSpPr>
        <xdr:cNvPr id="201" name="楕円 200"/>
        <xdr:cNvSpPr/>
      </xdr:nvSpPr>
      <xdr:spPr>
        <a:xfrm>
          <a:off x="19685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124325</xdr:rowOff>
    </xdr:from>
    <xdr:ext cx="469744" cy="259045"/>
    <xdr:sp macro="" textlink="">
      <xdr:nvSpPr>
        <xdr:cNvPr id="202" name="テキスト ボックス 201"/>
        <xdr:cNvSpPr txBox="1"/>
      </xdr:nvSpPr>
      <xdr:spPr>
        <a:xfrm>
          <a:off x="1784428" y="1349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40932</xdr:rowOff>
    </xdr:from>
    <xdr:to>
      <xdr:col>6</xdr:col>
      <xdr:colOff>38100</xdr:colOff>
      <xdr:row>78</xdr:row>
      <xdr:rowOff>142532</xdr:rowOff>
    </xdr:to>
    <xdr:sp macro="" textlink="">
      <xdr:nvSpPr>
        <xdr:cNvPr id="203" name="楕円 202"/>
        <xdr:cNvSpPr/>
      </xdr:nvSpPr>
      <xdr:spPr>
        <a:xfrm>
          <a:off x="1079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133659</xdr:rowOff>
    </xdr:from>
    <xdr:ext cx="469744" cy="259045"/>
    <xdr:sp macro="" textlink="">
      <xdr:nvSpPr>
        <xdr:cNvPr id="204" name="テキスト ボックス 203"/>
        <xdr:cNvSpPr txBox="1"/>
      </xdr:nvSpPr>
      <xdr:spPr>
        <a:xfrm>
          <a:off x="895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155615</xdr:rowOff>
    </xdr:from>
    <xdr:to>
      <xdr:col>24</xdr:col>
      <xdr:colOff>63500</xdr:colOff>
      <xdr:row>96</xdr:row>
      <xdr:rowOff>115860</xdr:rowOff>
    </xdr:to>
    <xdr:cxnSp macro="">
      <xdr:nvCxnSpPr>
        <xdr:cNvPr id="236" name="直線コネクタ 235"/>
        <xdr:cNvCxnSpPr/>
      </xdr:nvCxnSpPr>
      <xdr:spPr>
        <a:xfrm flipV="1">
          <a:off x="3797300" y="16443365"/>
          <a:ext cx="838200" cy="1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107707</xdr:rowOff>
    </xdr:from>
    <xdr:to>
      <xdr:col>19</xdr:col>
      <xdr:colOff>177800</xdr:colOff>
      <xdr:row>96</xdr:row>
      <xdr:rowOff>115860</xdr:rowOff>
    </xdr:to>
    <xdr:cxnSp macro="">
      <xdr:nvCxnSpPr>
        <xdr:cNvPr id="239" name="直線コネクタ 238"/>
        <xdr:cNvCxnSpPr/>
      </xdr:nvCxnSpPr>
      <xdr:spPr>
        <a:xfrm>
          <a:off x="2908300" y="16395457"/>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107707</xdr:rowOff>
    </xdr:from>
    <xdr:to>
      <xdr:col>15</xdr:col>
      <xdr:colOff>50800</xdr:colOff>
      <xdr:row>97</xdr:row>
      <xdr:rowOff>21099</xdr:rowOff>
    </xdr:to>
    <xdr:cxnSp macro="">
      <xdr:nvCxnSpPr>
        <xdr:cNvPr id="242" name="直線コネクタ 241"/>
        <xdr:cNvCxnSpPr/>
      </xdr:nvCxnSpPr>
      <xdr:spPr>
        <a:xfrm flipV="1">
          <a:off x="2019300" y="16395457"/>
          <a:ext cx="889000" cy="2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21099</xdr:rowOff>
    </xdr:from>
    <xdr:to>
      <xdr:col>10</xdr:col>
      <xdr:colOff>114300</xdr:colOff>
      <xdr:row>97</xdr:row>
      <xdr:rowOff>67636</xdr:rowOff>
    </xdr:to>
    <xdr:cxnSp macro="">
      <xdr:nvCxnSpPr>
        <xdr:cNvPr id="245" name="直線コネクタ 244"/>
        <xdr:cNvCxnSpPr/>
      </xdr:nvCxnSpPr>
      <xdr:spPr>
        <a:xfrm flipV="1">
          <a:off x="1130300" y="1665174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104815</xdr:rowOff>
    </xdr:from>
    <xdr:to>
      <xdr:col>24</xdr:col>
      <xdr:colOff>114300</xdr:colOff>
      <xdr:row>96</xdr:row>
      <xdr:rowOff>34965</xdr:rowOff>
    </xdr:to>
    <xdr:sp macro="" textlink="">
      <xdr:nvSpPr>
        <xdr:cNvPr id="255" name="楕円 254"/>
        <xdr:cNvSpPr/>
      </xdr:nvSpPr>
      <xdr:spPr>
        <a:xfrm>
          <a:off x="4584700" y="163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83242</xdr:rowOff>
    </xdr:from>
    <xdr:ext cx="599010" cy="259045"/>
    <xdr:sp macro="" textlink="">
      <xdr:nvSpPr>
        <xdr:cNvPr id="256" name="扶助費該当値テキスト"/>
        <xdr:cNvSpPr txBox="1"/>
      </xdr:nvSpPr>
      <xdr:spPr>
        <a:xfrm>
          <a:off x="4686300" y="1637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65060</xdr:rowOff>
    </xdr:from>
    <xdr:to>
      <xdr:col>20</xdr:col>
      <xdr:colOff>38100</xdr:colOff>
      <xdr:row>96</xdr:row>
      <xdr:rowOff>166660</xdr:rowOff>
    </xdr:to>
    <xdr:sp macro="" textlink="">
      <xdr:nvSpPr>
        <xdr:cNvPr id="257" name="楕円 256"/>
        <xdr:cNvSpPr/>
      </xdr:nvSpPr>
      <xdr:spPr>
        <a:xfrm>
          <a:off x="37465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157787</xdr:rowOff>
    </xdr:from>
    <xdr:ext cx="599010" cy="259045"/>
    <xdr:sp macro="" textlink="">
      <xdr:nvSpPr>
        <xdr:cNvPr id="258" name="テキスト ボックス 257"/>
        <xdr:cNvSpPr txBox="1"/>
      </xdr:nvSpPr>
      <xdr:spPr>
        <a:xfrm>
          <a:off x="3497795" y="166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56907</xdr:rowOff>
    </xdr:from>
    <xdr:to>
      <xdr:col>15</xdr:col>
      <xdr:colOff>101600</xdr:colOff>
      <xdr:row>95</xdr:row>
      <xdr:rowOff>158507</xdr:rowOff>
    </xdr:to>
    <xdr:sp macro="" textlink="">
      <xdr:nvSpPr>
        <xdr:cNvPr id="259" name="楕円 258"/>
        <xdr:cNvSpPr/>
      </xdr:nvSpPr>
      <xdr:spPr>
        <a:xfrm>
          <a:off x="2857500" y="163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149634</xdr:rowOff>
    </xdr:from>
    <xdr:ext cx="599010" cy="259045"/>
    <xdr:sp macro="" textlink="">
      <xdr:nvSpPr>
        <xdr:cNvPr id="260" name="テキスト ボックス 259"/>
        <xdr:cNvSpPr txBox="1"/>
      </xdr:nvSpPr>
      <xdr:spPr>
        <a:xfrm>
          <a:off x="2608795" y="164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141749</xdr:rowOff>
    </xdr:from>
    <xdr:to>
      <xdr:col>10</xdr:col>
      <xdr:colOff>165100</xdr:colOff>
      <xdr:row>97</xdr:row>
      <xdr:rowOff>71899</xdr:rowOff>
    </xdr:to>
    <xdr:sp macro="" textlink="">
      <xdr:nvSpPr>
        <xdr:cNvPr id="261" name="楕円 260"/>
        <xdr:cNvSpPr/>
      </xdr:nvSpPr>
      <xdr:spPr>
        <a:xfrm>
          <a:off x="1968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88426</xdr:rowOff>
    </xdr:from>
    <xdr:ext cx="534377" cy="259045"/>
    <xdr:sp macro="" textlink="">
      <xdr:nvSpPr>
        <xdr:cNvPr id="262" name="テキスト ボックス 261"/>
        <xdr:cNvSpPr txBox="1"/>
      </xdr:nvSpPr>
      <xdr:spPr>
        <a:xfrm>
          <a:off x="1752111" y="163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16836</xdr:rowOff>
    </xdr:from>
    <xdr:to>
      <xdr:col>6</xdr:col>
      <xdr:colOff>38100</xdr:colOff>
      <xdr:row>97</xdr:row>
      <xdr:rowOff>118436</xdr:rowOff>
    </xdr:to>
    <xdr:sp macro="" textlink="">
      <xdr:nvSpPr>
        <xdr:cNvPr id="263" name="楕円 262"/>
        <xdr:cNvSpPr/>
      </xdr:nvSpPr>
      <xdr:spPr>
        <a:xfrm>
          <a:off x="1079500" y="166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134963</xdr:rowOff>
    </xdr:from>
    <xdr:ext cx="534377" cy="259045"/>
    <xdr:sp macro="" textlink="">
      <xdr:nvSpPr>
        <xdr:cNvPr id="264" name="テキスト ボックス 263"/>
        <xdr:cNvSpPr txBox="1"/>
      </xdr:nvSpPr>
      <xdr:spPr>
        <a:xfrm>
          <a:off x="863111" y="164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118036</xdr:rowOff>
    </xdr:from>
    <xdr:to>
      <xdr:col>55</xdr:col>
      <xdr:colOff>0</xdr:colOff>
      <xdr:row>36</xdr:row>
      <xdr:rowOff>126761</xdr:rowOff>
    </xdr:to>
    <xdr:cxnSp macro="">
      <xdr:nvCxnSpPr>
        <xdr:cNvPr id="293" name="直線コネクタ 292"/>
        <xdr:cNvCxnSpPr/>
      </xdr:nvCxnSpPr>
      <xdr:spPr>
        <a:xfrm>
          <a:off x="9639300" y="6290236"/>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118036</xdr:rowOff>
    </xdr:from>
    <xdr:to>
      <xdr:col>50</xdr:col>
      <xdr:colOff>114300</xdr:colOff>
      <xdr:row>37</xdr:row>
      <xdr:rowOff>45158</xdr:rowOff>
    </xdr:to>
    <xdr:cxnSp macro="">
      <xdr:nvCxnSpPr>
        <xdr:cNvPr id="296" name="直線コネクタ 295"/>
        <xdr:cNvCxnSpPr/>
      </xdr:nvCxnSpPr>
      <xdr:spPr>
        <a:xfrm flipV="1">
          <a:off x="8750300" y="6290236"/>
          <a:ext cx="889000" cy="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120216</xdr:rowOff>
    </xdr:from>
    <xdr:to>
      <xdr:col>45</xdr:col>
      <xdr:colOff>177800</xdr:colOff>
      <xdr:row>37</xdr:row>
      <xdr:rowOff>45158</xdr:rowOff>
    </xdr:to>
    <xdr:cxnSp macro="">
      <xdr:nvCxnSpPr>
        <xdr:cNvPr id="299" name="直線コネクタ 298"/>
        <xdr:cNvCxnSpPr/>
      </xdr:nvCxnSpPr>
      <xdr:spPr>
        <a:xfrm>
          <a:off x="7861300" y="5606616"/>
          <a:ext cx="889000" cy="78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120216</xdr:rowOff>
    </xdr:from>
    <xdr:to>
      <xdr:col>41</xdr:col>
      <xdr:colOff>50800</xdr:colOff>
      <xdr:row>37</xdr:row>
      <xdr:rowOff>134846</xdr:rowOff>
    </xdr:to>
    <xdr:cxnSp macro="">
      <xdr:nvCxnSpPr>
        <xdr:cNvPr id="302" name="直線コネクタ 301"/>
        <xdr:cNvCxnSpPr/>
      </xdr:nvCxnSpPr>
      <xdr:spPr>
        <a:xfrm flipV="1">
          <a:off x="6972300" y="5606616"/>
          <a:ext cx="889000" cy="8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75961</xdr:rowOff>
    </xdr:from>
    <xdr:to>
      <xdr:col>55</xdr:col>
      <xdr:colOff>50800</xdr:colOff>
      <xdr:row>37</xdr:row>
      <xdr:rowOff>6111</xdr:rowOff>
    </xdr:to>
    <xdr:sp macro="" textlink="">
      <xdr:nvSpPr>
        <xdr:cNvPr id="312" name="楕円 311"/>
        <xdr:cNvSpPr/>
      </xdr:nvSpPr>
      <xdr:spPr>
        <a:xfrm>
          <a:off x="10426700" y="62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98838</xdr:rowOff>
    </xdr:from>
    <xdr:ext cx="534377" cy="259045"/>
    <xdr:sp macro="" textlink="">
      <xdr:nvSpPr>
        <xdr:cNvPr id="313" name="補助費等該当値テキスト"/>
        <xdr:cNvSpPr txBox="1"/>
      </xdr:nvSpPr>
      <xdr:spPr>
        <a:xfrm>
          <a:off x="10528300" y="60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67236</xdr:rowOff>
    </xdr:from>
    <xdr:to>
      <xdr:col>50</xdr:col>
      <xdr:colOff>165100</xdr:colOff>
      <xdr:row>36</xdr:row>
      <xdr:rowOff>168836</xdr:rowOff>
    </xdr:to>
    <xdr:sp macro="" textlink="">
      <xdr:nvSpPr>
        <xdr:cNvPr id="314" name="楕円 313"/>
        <xdr:cNvSpPr/>
      </xdr:nvSpPr>
      <xdr:spPr>
        <a:xfrm>
          <a:off x="9588500" y="62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13913</xdr:rowOff>
    </xdr:from>
    <xdr:ext cx="534377" cy="259045"/>
    <xdr:sp macro="" textlink="">
      <xdr:nvSpPr>
        <xdr:cNvPr id="315" name="テキスト ボックス 314"/>
        <xdr:cNvSpPr txBox="1"/>
      </xdr:nvSpPr>
      <xdr:spPr>
        <a:xfrm>
          <a:off x="9372111" y="60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165808</xdr:rowOff>
    </xdr:from>
    <xdr:to>
      <xdr:col>46</xdr:col>
      <xdr:colOff>38100</xdr:colOff>
      <xdr:row>37</xdr:row>
      <xdr:rowOff>95958</xdr:rowOff>
    </xdr:to>
    <xdr:sp macro="" textlink="">
      <xdr:nvSpPr>
        <xdr:cNvPr id="316" name="楕円 315"/>
        <xdr:cNvSpPr/>
      </xdr:nvSpPr>
      <xdr:spPr>
        <a:xfrm>
          <a:off x="8699500" y="6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87085</xdr:rowOff>
    </xdr:from>
    <xdr:ext cx="534377" cy="259045"/>
    <xdr:sp macro="" textlink="">
      <xdr:nvSpPr>
        <xdr:cNvPr id="317" name="テキスト ボックス 316"/>
        <xdr:cNvSpPr txBox="1"/>
      </xdr:nvSpPr>
      <xdr:spPr>
        <a:xfrm>
          <a:off x="8483111" y="643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69416</xdr:rowOff>
    </xdr:from>
    <xdr:to>
      <xdr:col>41</xdr:col>
      <xdr:colOff>101600</xdr:colOff>
      <xdr:row>32</xdr:row>
      <xdr:rowOff>171016</xdr:rowOff>
    </xdr:to>
    <xdr:sp macro="" textlink="">
      <xdr:nvSpPr>
        <xdr:cNvPr id="318" name="楕円 317"/>
        <xdr:cNvSpPr/>
      </xdr:nvSpPr>
      <xdr:spPr>
        <a:xfrm>
          <a:off x="7810500" y="55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162143</xdr:rowOff>
    </xdr:from>
    <xdr:ext cx="599010" cy="259045"/>
    <xdr:sp macro="" textlink="">
      <xdr:nvSpPr>
        <xdr:cNvPr id="319" name="テキスト ボックス 318"/>
        <xdr:cNvSpPr txBox="1"/>
      </xdr:nvSpPr>
      <xdr:spPr>
        <a:xfrm>
          <a:off x="7561795" y="56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84046</xdr:rowOff>
    </xdr:from>
    <xdr:to>
      <xdr:col>36</xdr:col>
      <xdr:colOff>165100</xdr:colOff>
      <xdr:row>38</xdr:row>
      <xdr:rowOff>14196</xdr:rowOff>
    </xdr:to>
    <xdr:sp macro="" textlink="">
      <xdr:nvSpPr>
        <xdr:cNvPr id="320" name="楕円 319"/>
        <xdr:cNvSpPr/>
      </xdr:nvSpPr>
      <xdr:spPr>
        <a:xfrm>
          <a:off x="6921500" y="64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5323</xdr:rowOff>
    </xdr:from>
    <xdr:ext cx="534377" cy="259045"/>
    <xdr:sp macro="" textlink="">
      <xdr:nvSpPr>
        <xdr:cNvPr id="321" name="テキスト ボックス 320"/>
        <xdr:cNvSpPr txBox="1"/>
      </xdr:nvSpPr>
      <xdr:spPr>
        <a:xfrm>
          <a:off x="6705111" y="65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3163</xdr:rowOff>
    </xdr:from>
    <xdr:to>
      <xdr:col>55</xdr:col>
      <xdr:colOff>0</xdr:colOff>
      <xdr:row>55</xdr:row>
      <xdr:rowOff>149860</xdr:rowOff>
    </xdr:to>
    <xdr:cxnSp macro="">
      <xdr:nvCxnSpPr>
        <xdr:cNvPr id="350" name="直線コネクタ 349"/>
        <xdr:cNvCxnSpPr/>
      </xdr:nvCxnSpPr>
      <xdr:spPr>
        <a:xfrm>
          <a:off x="9639300" y="9090013"/>
          <a:ext cx="838200" cy="4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3163</xdr:rowOff>
    </xdr:from>
    <xdr:to>
      <xdr:col>50</xdr:col>
      <xdr:colOff>114300</xdr:colOff>
      <xdr:row>54</xdr:row>
      <xdr:rowOff>82918</xdr:rowOff>
    </xdr:to>
    <xdr:cxnSp macro="">
      <xdr:nvCxnSpPr>
        <xdr:cNvPr id="353" name="直線コネクタ 352"/>
        <xdr:cNvCxnSpPr/>
      </xdr:nvCxnSpPr>
      <xdr:spPr>
        <a:xfrm flipV="1">
          <a:off x="8750300" y="9090013"/>
          <a:ext cx="889000" cy="25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13995</xdr:rowOff>
    </xdr:from>
    <xdr:to>
      <xdr:col>45</xdr:col>
      <xdr:colOff>177800</xdr:colOff>
      <xdr:row>54</xdr:row>
      <xdr:rowOff>82918</xdr:rowOff>
    </xdr:to>
    <xdr:cxnSp macro="">
      <xdr:nvCxnSpPr>
        <xdr:cNvPr id="356" name="直線コネクタ 355"/>
        <xdr:cNvCxnSpPr/>
      </xdr:nvCxnSpPr>
      <xdr:spPr>
        <a:xfrm>
          <a:off x="7861300" y="9272295"/>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65100</xdr:rowOff>
    </xdr:from>
    <xdr:to>
      <xdr:col>41</xdr:col>
      <xdr:colOff>50800</xdr:colOff>
      <xdr:row>54</xdr:row>
      <xdr:rowOff>13995</xdr:rowOff>
    </xdr:to>
    <xdr:cxnSp macro="">
      <xdr:nvCxnSpPr>
        <xdr:cNvPr id="359" name="直線コネクタ 358"/>
        <xdr:cNvCxnSpPr/>
      </xdr:nvCxnSpPr>
      <xdr:spPr>
        <a:xfrm>
          <a:off x="6972300" y="9151950"/>
          <a:ext cx="889000" cy="1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macro="" textlink="">
      <xdr:nvSpPr>
        <xdr:cNvPr id="363" name="テキスト ボックス 362"/>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99060</xdr:rowOff>
    </xdr:from>
    <xdr:to>
      <xdr:col>55</xdr:col>
      <xdr:colOff>50800</xdr:colOff>
      <xdr:row>56</xdr:row>
      <xdr:rowOff>29210</xdr:rowOff>
    </xdr:to>
    <xdr:sp macro="" textlink="">
      <xdr:nvSpPr>
        <xdr:cNvPr id="369" name="楕円 368"/>
        <xdr:cNvSpPr/>
      </xdr:nvSpPr>
      <xdr:spPr>
        <a:xfrm>
          <a:off x="104267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77487</xdr:rowOff>
    </xdr:from>
    <xdr:ext cx="534377" cy="259045"/>
    <xdr:sp macro="" textlink="">
      <xdr:nvSpPr>
        <xdr:cNvPr id="370" name="普通建設事業費該当値テキスト"/>
        <xdr:cNvSpPr txBox="1"/>
      </xdr:nvSpPr>
      <xdr:spPr>
        <a:xfrm>
          <a:off x="10528300" y="95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123813</xdr:rowOff>
    </xdr:from>
    <xdr:to>
      <xdr:col>50</xdr:col>
      <xdr:colOff>165100</xdr:colOff>
      <xdr:row>53</xdr:row>
      <xdr:rowOff>53963</xdr:rowOff>
    </xdr:to>
    <xdr:sp macro="" textlink="">
      <xdr:nvSpPr>
        <xdr:cNvPr id="371" name="楕円 370"/>
        <xdr:cNvSpPr/>
      </xdr:nvSpPr>
      <xdr:spPr>
        <a:xfrm>
          <a:off x="9588500" y="9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70490</xdr:rowOff>
    </xdr:from>
    <xdr:ext cx="534377" cy="259045"/>
    <xdr:sp macro="" textlink="">
      <xdr:nvSpPr>
        <xdr:cNvPr id="372" name="テキスト ボックス 371"/>
        <xdr:cNvSpPr txBox="1"/>
      </xdr:nvSpPr>
      <xdr:spPr>
        <a:xfrm>
          <a:off x="9372111" y="881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32118</xdr:rowOff>
    </xdr:from>
    <xdr:to>
      <xdr:col>46</xdr:col>
      <xdr:colOff>38100</xdr:colOff>
      <xdr:row>54</xdr:row>
      <xdr:rowOff>133718</xdr:rowOff>
    </xdr:to>
    <xdr:sp macro="" textlink="">
      <xdr:nvSpPr>
        <xdr:cNvPr id="373" name="楕円 372"/>
        <xdr:cNvSpPr/>
      </xdr:nvSpPr>
      <xdr:spPr>
        <a:xfrm>
          <a:off x="8699500" y="92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150245</xdr:rowOff>
    </xdr:from>
    <xdr:ext cx="534377" cy="259045"/>
    <xdr:sp macro="" textlink="">
      <xdr:nvSpPr>
        <xdr:cNvPr id="374" name="テキスト ボックス 373"/>
        <xdr:cNvSpPr txBox="1"/>
      </xdr:nvSpPr>
      <xdr:spPr>
        <a:xfrm>
          <a:off x="8483111" y="90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134645</xdr:rowOff>
    </xdr:from>
    <xdr:to>
      <xdr:col>41</xdr:col>
      <xdr:colOff>101600</xdr:colOff>
      <xdr:row>54</xdr:row>
      <xdr:rowOff>64795</xdr:rowOff>
    </xdr:to>
    <xdr:sp macro="" textlink="">
      <xdr:nvSpPr>
        <xdr:cNvPr id="375" name="楕円 374"/>
        <xdr:cNvSpPr/>
      </xdr:nvSpPr>
      <xdr:spPr>
        <a:xfrm>
          <a:off x="7810500" y="92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81322</xdr:rowOff>
    </xdr:from>
    <xdr:ext cx="534377" cy="259045"/>
    <xdr:sp macro="" textlink="">
      <xdr:nvSpPr>
        <xdr:cNvPr id="376" name="テキスト ボックス 375"/>
        <xdr:cNvSpPr txBox="1"/>
      </xdr:nvSpPr>
      <xdr:spPr>
        <a:xfrm>
          <a:off x="7594111" y="89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14300</xdr:rowOff>
    </xdr:from>
    <xdr:to>
      <xdr:col>36</xdr:col>
      <xdr:colOff>165100</xdr:colOff>
      <xdr:row>53</xdr:row>
      <xdr:rowOff>115900</xdr:rowOff>
    </xdr:to>
    <xdr:sp macro="" textlink="">
      <xdr:nvSpPr>
        <xdr:cNvPr id="377" name="楕円 376"/>
        <xdr:cNvSpPr/>
      </xdr:nvSpPr>
      <xdr:spPr>
        <a:xfrm>
          <a:off x="6921500" y="91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132427</xdr:rowOff>
    </xdr:from>
    <xdr:ext cx="534377" cy="259045"/>
    <xdr:sp macro="" textlink="">
      <xdr:nvSpPr>
        <xdr:cNvPr id="378" name="テキスト ボックス 377"/>
        <xdr:cNvSpPr txBox="1"/>
      </xdr:nvSpPr>
      <xdr:spPr>
        <a:xfrm>
          <a:off x="6705111" y="88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6712</xdr:rowOff>
    </xdr:from>
    <xdr:to>
      <xdr:col>55</xdr:col>
      <xdr:colOff>0</xdr:colOff>
      <xdr:row>79</xdr:row>
      <xdr:rowOff>10807</xdr:rowOff>
    </xdr:to>
    <xdr:cxnSp macro="">
      <xdr:nvCxnSpPr>
        <xdr:cNvPr id="407" name="直線コネクタ 406"/>
        <xdr:cNvCxnSpPr/>
      </xdr:nvCxnSpPr>
      <xdr:spPr>
        <a:xfrm>
          <a:off x="9639300" y="12865462"/>
          <a:ext cx="838200" cy="68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6712</xdr:rowOff>
    </xdr:from>
    <xdr:to>
      <xdr:col>50</xdr:col>
      <xdr:colOff>114300</xdr:colOff>
      <xdr:row>79</xdr:row>
      <xdr:rowOff>39745</xdr:rowOff>
    </xdr:to>
    <xdr:cxnSp macro="">
      <xdr:nvCxnSpPr>
        <xdr:cNvPr id="410" name="直線コネクタ 409"/>
        <xdr:cNvCxnSpPr/>
      </xdr:nvCxnSpPr>
      <xdr:spPr>
        <a:xfrm flipV="1">
          <a:off x="8750300" y="12865462"/>
          <a:ext cx="889000" cy="7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166484</xdr:rowOff>
    </xdr:from>
    <xdr:to>
      <xdr:col>45</xdr:col>
      <xdr:colOff>177800</xdr:colOff>
      <xdr:row>79</xdr:row>
      <xdr:rowOff>39745</xdr:rowOff>
    </xdr:to>
    <xdr:cxnSp macro="">
      <xdr:nvCxnSpPr>
        <xdr:cNvPr id="413" name="直線コネクタ 412"/>
        <xdr:cNvCxnSpPr/>
      </xdr:nvCxnSpPr>
      <xdr:spPr>
        <a:xfrm>
          <a:off x="7861300" y="13539584"/>
          <a:ext cx="8890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143644</xdr:rowOff>
    </xdr:from>
    <xdr:to>
      <xdr:col>41</xdr:col>
      <xdr:colOff>50800</xdr:colOff>
      <xdr:row>78</xdr:row>
      <xdr:rowOff>166484</xdr:rowOff>
    </xdr:to>
    <xdr:cxnSp macro="">
      <xdr:nvCxnSpPr>
        <xdr:cNvPr id="416" name="直線コネクタ 415"/>
        <xdr:cNvCxnSpPr/>
      </xdr:nvCxnSpPr>
      <xdr:spPr>
        <a:xfrm>
          <a:off x="6972300" y="13516744"/>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131457</xdr:rowOff>
    </xdr:from>
    <xdr:to>
      <xdr:col>55</xdr:col>
      <xdr:colOff>50800</xdr:colOff>
      <xdr:row>79</xdr:row>
      <xdr:rowOff>61607</xdr:rowOff>
    </xdr:to>
    <xdr:sp macro="" textlink="">
      <xdr:nvSpPr>
        <xdr:cNvPr id="426" name="楕円 425"/>
        <xdr:cNvSpPr/>
      </xdr:nvSpPr>
      <xdr:spPr>
        <a:xfrm>
          <a:off x="10426700" y="135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46384</xdr:rowOff>
    </xdr:from>
    <xdr:ext cx="469744" cy="259045"/>
    <xdr:sp macro="" textlink="">
      <xdr:nvSpPr>
        <xdr:cNvPr id="427" name="普通建設事業費 （ うち新規整備　）該当値テキスト"/>
        <xdr:cNvSpPr txBox="1"/>
      </xdr:nvSpPr>
      <xdr:spPr>
        <a:xfrm>
          <a:off x="10528300" y="134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127362</xdr:rowOff>
    </xdr:from>
    <xdr:to>
      <xdr:col>50</xdr:col>
      <xdr:colOff>165100</xdr:colOff>
      <xdr:row>75</xdr:row>
      <xdr:rowOff>57512</xdr:rowOff>
    </xdr:to>
    <xdr:sp macro="" textlink="">
      <xdr:nvSpPr>
        <xdr:cNvPr id="428" name="楕円 427"/>
        <xdr:cNvSpPr/>
      </xdr:nvSpPr>
      <xdr:spPr>
        <a:xfrm>
          <a:off x="9588500" y="128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74039</xdr:rowOff>
    </xdr:from>
    <xdr:ext cx="534377" cy="259045"/>
    <xdr:sp macro="" textlink="">
      <xdr:nvSpPr>
        <xdr:cNvPr id="429" name="テキスト ボックス 428"/>
        <xdr:cNvSpPr txBox="1"/>
      </xdr:nvSpPr>
      <xdr:spPr>
        <a:xfrm>
          <a:off x="9372111" y="125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160395</xdr:rowOff>
    </xdr:from>
    <xdr:to>
      <xdr:col>46</xdr:col>
      <xdr:colOff>38100</xdr:colOff>
      <xdr:row>79</xdr:row>
      <xdr:rowOff>90545</xdr:rowOff>
    </xdr:to>
    <xdr:sp macro="" textlink="">
      <xdr:nvSpPr>
        <xdr:cNvPr id="430" name="楕円 429"/>
        <xdr:cNvSpPr/>
      </xdr:nvSpPr>
      <xdr:spPr>
        <a:xfrm>
          <a:off x="8699500" y="135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81672</xdr:rowOff>
    </xdr:from>
    <xdr:ext cx="378565" cy="259045"/>
    <xdr:sp macro="" textlink="">
      <xdr:nvSpPr>
        <xdr:cNvPr id="431" name="テキスト ボックス 430"/>
        <xdr:cNvSpPr txBox="1"/>
      </xdr:nvSpPr>
      <xdr:spPr>
        <a:xfrm>
          <a:off x="8561017" y="1362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115684</xdr:rowOff>
    </xdr:from>
    <xdr:to>
      <xdr:col>41</xdr:col>
      <xdr:colOff>101600</xdr:colOff>
      <xdr:row>79</xdr:row>
      <xdr:rowOff>45834</xdr:rowOff>
    </xdr:to>
    <xdr:sp macro="" textlink="">
      <xdr:nvSpPr>
        <xdr:cNvPr id="432" name="楕円 431"/>
        <xdr:cNvSpPr/>
      </xdr:nvSpPr>
      <xdr:spPr>
        <a:xfrm>
          <a:off x="7810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36961</xdr:rowOff>
    </xdr:from>
    <xdr:ext cx="469744" cy="259045"/>
    <xdr:sp macro="" textlink="">
      <xdr:nvSpPr>
        <xdr:cNvPr id="433" name="テキスト ボックス 432"/>
        <xdr:cNvSpPr txBox="1"/>
      </xdr:nvSpPr>
      <xdr:spPr>
        <a:xfrm>
          <a:off x="7626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92844</xdr:rowOff>
    </xdr:from>
    <xdr:to>
      <xdr:col>36</xdr:col>
      <xdr:colOff>165100</xdr:colOff>
      <xdr:row>79</xdr:row>
      <xdr:rowOff>22994</xdr:rowOff>
    </xdr:to>
    <xdr:sp macro="" textlink="">
      <xdr:nvSpPr>
        <xdr:cNvPr id="434" name="楕円 433"/>
        <xdr:cNvSpPr/>
      </xdr:nvSpPr>
      <xdr:spPr>
        <a:xfrm>
          <a:off x="6921500" y="134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14121</xdr:rowOff>
    </xdr:from>
    <xdr:ext cx="469744" cy="259045"/>
    <xdr:sp macro="" textlink="">
      <xdr:nvSpPr>
        <xdr:cNvPr id="435" name="テキスト ボックス 434"/>
        <xdr:cNvSpPr txBox="1"/>
      </xdr:nvSpPr>
      <xdr:spPr>
        <a:xfrm>
          <a:off x="6737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36601</xdr:rowOff>
    </xdr:from>
    <xdr:to>
      <xdr:col>55</xdr:col>
      <xdr:colOff>0</xdr:colOff>
      <xdr:row>96</xdr:row>
      <xdr:rowOff>145007</xdr:rowOff>
    </xdr:to>
    <xdr:cxnSp macro="">
      <xdr:nvCxnSpPr>
        <xdr:cNvPr id="466" name="直線コネクタ 465"/>
        <xdr:cNvCxnSpPr/>
      </xdr:nvCxnSpPr>
      <xdr:spPr>
        <a:xfrm>
          <a:off x="9639300" y="16495801"/>
          <a:ext cx="8382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155392</xdr:rowOff>
    </xdr:from>
    <xdr:to>
      <xdr:col>50</xdr:col>
      <xdr:colOff>114300</xdr:colOff>
      <xdr:row>96</xdr:row>
      <xdr:rowOff>36601</xdr:rowOff>
    </xdr:to>
    <xdr:cxnSp macro="">
      <xdr:nvCxnSpPr>
        <xdr:cNvPr id="469" name="直線コネクタ 468"/>
        <xdr:cNvCxnSpPr/>
      </xdr:nvCxnSpPr>
      <xdr:spPr>
        <a:xfrm>
          <a:off x="8750300" y="16271692"/>
          <a:ext cx="8890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105883</xdr:rowOff>
    </xdr:from>
    <xdr:to>
      <xdr:col>45</xdr:col>
      <xdr:colOff>177800</xdr:colOff>
      <xdr:row>94</xdr:row>
      <xdr:rowOff>155392</xdr:rowOff>
    </xdr:to>
    <xdr:cxnSp macro="">
      <xdr:nvCxnSpPr>
        <xdr:cNvPr id="472" name="直線コネクタ 471"/>
        <xdr:cNvCxnSpPr/>
      </xdr:nvCxnSpPr>
      <xdr:spPr>
        <a:xfrm>
          <a:off x="7861300" y="16222183"/>
          <a:ext cx="889000" cy="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88886</xdr:rowOff>
    </xdr:from>
    <xdr:to>
      <xdr:col>41</xdr:col>
      <xdr:colOff>50800</xdr:colOff>
      <xdr:row>94</xdr:row>
      <xdr:rowOff>105883</xdr:rowOff>
    </xdr:to>
    <xdr:cxnSp macro="">
      <xdr:nvCxnSpPr>
        <xdr:cNvPr id="475" name="直線コネクタ 474"/>
        <xdr:cNvCxnSpPr/>
      </xdr:nvCxnSpPr>
      <xdr:spPr>
        <a:xfrm>
          <a:off x="6972300" y="16033736"/>
          <a:ext cx="889000" cy="1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94207</xdr:rowOff>
    </xdr:from>
    <xdr:to>
      <xdr:col>55</xdr:col>
      <xdr:colOff>50800</xdr:colOff>
      <xdr:row>97</xdr:row>
      <xdr:rowOff>24357</xdr:rowOff>
    </xdr:to>
    <xdr:sp macro="" textlink="">
      <xdr:nvSpPr>
        <xdr:cNvPr id="485" name="楕円 484"/>
        <xdr:cNvSpPr/>
      </xdr:nvSpPr>
      <xdr:spPr>
        <a:xfrm>
          <a:off x="10426700" y="16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117084</xdr:rowOff>
    </xdr:from>
    <xdr:ext cx="534377" cy="259045"/>
    <xdr:sp macro="" textlink="">
      <xdr:nvSpPr>
        <xdr:cNvPr id="486" name="普通建設事業費 （ うち更新整備　）該当値テキスト"/>
        <xdr:cNvSpPr txBox="1"/>
      </xdr:nvSpPr>
      <xdr:spPr>
        <a:xfrm>
          <a:off x="10528300" y="164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157251</xdr:rowOff>
    </xdr:from>
    <xdr:to>
      <xdr:col>50</xdr:col>
      <xdr:colOff>165100</xdr:colOff>
      <xdr:row>96</xdr:row>
      <xdr:rowOff>87401</xdr:rowOff>
    </xdr:to>
    <xdr:sp macro="" textlink="">
      <xdr:nvSpPr>
        <xdr:cNvPr id="487" name="楕円 486"/>
        <xdr:cNvSpPr/>
      </xdr:nvSpPr>
      <xdr:spPr>
        <a:xfrm>
          <a:off x="9588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103928</xdr:rowOff>
    </xdr:from>
    <xdr:ext cx="534377" cy="259045"/>
    <xdr:sp macro="" textlink="">
      <xdr:nvSpPr>
        <xdr:cNvPr id="488" name="テキスト ボックス 487"/>
        <xdr:cNvSpPr txBox="1"/>
      </xdr:nvSpPr>
      <xdr:spPr>
        <a:xfrm>
          <a:off x="9372111" y="162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104592</xdr:rowOff>
    </xdr:from>
    <xdr:to>
      <xdr:col>46</xdr:col>
      <xdr:colOff>38100</xdr:colOff>
      <xdr:row>95</xdr:row>
      <xdr:rowOff>34742</xdr:rowOff>
    </xdr:to>
    <xdr:sp macro="" textlink="">
      <xdr:nvSpPr>
        <xdr:cNvPr id="489" name="楕円 488"/>
        <xdr:cNvSpPr/>
      </xdr:nvSpPr>
      <xdr:spPr>
        <a:xfrm>
          <a:off x="8699500" y="162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51269</xdr:rowOff>
    </xdr:from>
    <xdr:ext cx="534377" cy="259045"/>
    <xdr:sp macro="" textlink="">
      <xdr:nvSpPr>
        <xdr:cNvPr id="490" name="テキスト ボックス 489"/>
        <xdr:cNvSpPr txBox="1"/>
      </xdr:nvSpPr>
      <xdr:spPr>
        <a:xfrm>
          <a:off x="8483111" y="159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55083</xdr:rowOff>
    </xdr:from>
    <xdr:to>
      <xdr:col>41</xdr:col>
      <xdr:colOff>101600</xdr:colOff>
      <xdr:row>94</xdr:row>
      <xdr:rowOff>156683</xdr:rowOff>
    </xdr:to>
    <xdr:sp macro="" textlink="">
      <xdr:nvSpPr>
        <xdr:cNvPr id="491" name="楕円 490"/>
        <xdr:cNvSpPr/>
      </xdr:nvSpPr>
      <xdr:spPr>
        <a:xfrm>
          <a:off x="7810500" y="161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1760</xdr:rowOff>
    </xdr:from>
    <xdr:ext cx="534377" cy="259045"/>
    <xdr:sp macro="" textlink="">
      <xdr:nvSpPr>
        <xdr:cNvPr id="492" name="テキスト ボックス 491"/>
        <xdr:cNvSpPr txBox="1"/>
      </xdr:nvSpPr>
      <xdr:spPr>
        <a:xfrm>
          <a:off x="7594111" y="159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38086</xdr:rowOff>
    </xdr:from>
    <xdr:to>
      <xdr:col>36</xdr:col>
      <xdr:colOff>165100</xdr:colOff>
      <xdr:row>93</xdr:row>
      <xdr:rowOff>139686</xdr:rowOff>
    </xdr:to>
    <xdr:sp macro="" textlink="">
      <xdr:nvSpPr>
        <xdr:cNvPr id="493" name="楕円 492"/>
        <xdr:cNvSpPr/>
      </xdr:nvSpPr>
      <xdr:spPr>
        <a:xfrm>
          <a:off x="6921500" y="15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156213</xdr:rowOff>
    </xdr:from>
    <xdr:ext cx="534377" cy="259045"/>
    <xdr:sp macro="" textlink="">
      <xdr:nvSpPr>
        <xdr:cNvPr id="494" name="テキスト ボックス 493"/>
        <xdr:cNvSpPr txBox="1"/>
      </xdr:nvSpPr>
      <xdr:spPr>
        <a:xfrm>
          <a:off x="6705111" y="157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139563</xdr:rowOff>
    </xdr:from>
    <xdr:to>
      <xdr:col>85</xdr:col>
      <xdr:colOff>127000</xdr:colOff>
      <xdr:row>38</xdr:row>
      <xdr:rowOff>139700</xdr:rowOff>
    </xdr:to>
    <xdr:cxnSp macro="">
      <xdr:nvCxnSpPr>
        <xdr:cNvPr id="521" name="直線コネクタ 520"/>
        <xdr:cNvCxnSpPr/>
      </xdr:nvCxnSpPr>
      <xdr:spPr>
        <a:xfrm flipV="1">
          <a:off x="15481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138146</xdr:rowOff>
    </xdr:from>
    <xdr:to>
      <xdr:col>81</xdr:col>
      <xdr:colOff>50800</xdr:colOff>
      <xdr:row>38</xdr:row>
      <xdr:rowOff>139700</xdr:rowOff>
    </xdr:to>
    <xdr:cxnSp macro="">
      <xdr:nvCxnSpPr>
        <xdr:cNvPr id="524" name="直線コネクタ 523"/>
        <xdr:cNvCxnSpPr/>
      </xdr:nvCxnSpPr>
      <xdr:spPr>
        <a:xfrm>
          <a:off x="14592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138146</xdr:rowOff>
    </xdr:from>
    <xdr:to>
      <xdr:col>76</xdr:col>
      <xdr:colOff>114300</xdr:colOff>
      <xdr:row>38</xdr:row>
      <xdr:rowOff>139700</xdr:rowOff>
    </xdr:to>
    <xdr:cxnSp macro="">
      <xdr:nvCxnSpPr>
        <xdr:cNvPr id="527" name="直線コネクタ 526"/>
        <xdr:cNvCxnSpPr/>
      </xdr:nvCxnSpPr>
      <xdr:spPr>
        <a:xfrm flipV="1">
          <a:off x="13703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66182</xdr:rowOff>
    </xdr:from>
    <xdr:to>
      <xdr:col>71</xdr:col>
      <xdr:colOff>177800</xdr:colOff>
      <xdr:row>38</xdr:row>
      <xdr:rowOff>139700</xdr:rowOff>
    </xdr:to>
    <xdr:cxnSp macro="">
      <xdr:nvCxnSpPr>
        <xdr:cNvPr id="530" name="直線コネクタ 529"/>
        <xdr:cNvCxnSpPr/>
      </xdr:nvCxnSpPr>
      <xdr:spPr>
        <a:xfrm>
          <a:off x="12814300" y="6581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88763</xdr:rowOff>
    </xdr:from>
    <xdr:to>
      <xdr:col>85</xdr:col>
      <xdr:colOff>177800</xdr:colOff>
      <xdr:row>39</xdr:row>
      <xdr:rowOff>18913</xdr:rowOff>
    </xdr:to>
    <xdr:sp macro="" textlink="">
      <xdr:nvSpPr>
        <xdr:cNvPr id="540" name="楕円 539"/>
        <xdr:cNvSpPr/>
      </xdr:nvSpPr>
      <xdr:spPr>
        <a:xfrm>
          <a:off x="16268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87346</xdr:rowOff>
    </xdr:from>
    <xdr:to>
      <xdr:col>76</xdr:col>
      <xdr:colOff>165100</xdr:colOff>
      <xdr:row>39</xdr:row>
      <xdr:rowOff>17496</xdr:rowOff>
    </xdr:to>
    <xdr:sp macro="" textlink="">
      <xdr:nvSpPr>
        <xdr:cNvPr id="544" name="楕円 543"/>
        <xdr:cNvSpPr/>
      </xdr:nvSpPr>
      <xdr:spPr>
        <a:xfrm>
          <a:off x="14541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xdr:rowOff>
    </xdr:from>
    <xdr:ext cx="313932" cy="259045"/>
    <xdr:sp macro="" textlink="">
      <xdr:nvSpPr>
        <xdr:cNvPr id="545" name="テキスト ボックス 544"/>
        <xdr:cNvSpPr txBox="1"/>
      </xdr:nvSpPr>
      <xdr:spPr>
        <a:xfrm>
          <a:off x="14435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15382</xdr:rowOff>
    </xdr:from>
    <xdr:to>
      <xdr:col>67</xdr:col>
      <xdr:colOff>101600</xdr:colOff>
      <xdr:row>38</xdr:row>
      <xdr:rowOff>116982</xdr:rowOff>
    </xdr:to>
    <xdr:sp macro="" textlink="">
      <xdr:nvSpPr>
        <xdr:cNvPr id="548" name="楕円 547"/>
        <xdr:cNvSpPr/>
      </xdr:nvSpPr>
      <xdr:spPr>
        <a:xfrm>
          <a:off x="12763500" y="65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108109</xdr:rowOff>
    </xdr:from>
    <xdr:ext cx="469744" cy="259045"/>
    <xdr:sp macro="" textlink="">
      <xdr:nvSpPr>
        <xdr:cNvPr id="549" name="テキスト ボックス 548"/>
        <xdr:cNvSpPr txBox="1"/>
      </xdr:nvSpPr>
      <xdr:spPr>
        <a:xfrm>
          <a:off x="12579428" y="66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56477</xdr:rowOff>
    </xdr:from>
    <xdr:to>
      <xdr:col>85</xdr:col>
      <xdr:colOff>127000</xdr:colOff>
      <xdr:row>76</xdr:row>
      <xdr:rowOff>59601</xdr:rowOff>
    </xdr:to>
    <xdr:cxnSp macro="">
      <xdr:nvCxnSpPr>
        <xdr:cNvPr id="627" name="直線コネクタ 626"/>
        <xdr:cNvCxnSpPr/>
      </xdr:nvCxnSpPr>
      <xdr:spPr>
        <a:xfrm flipV="1">
          <a:off x="15481300" y="1308667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59601</xdr:rowOff>
    </xdr:from>
    <xdr:to>
      <xdr:col>81</xdr:col>
      <xdr:colOff>50800</xdr:colOff>
      <xdr:row>76</xdr:row>
      <xdr:rowOff>82271</xdr:rowOff>
    </xdr:to>
    <xdr:cxnSp macro="">
      <xdr:nvCxnSpPr>
        <xdr:cNvPr id="630" name="直線コネクタ 629"/>
        <xdr:cNvCxnSpPr/>
      </xdr:nvCxnSpPr>
      <xdr:spPr>
        <a:xfrm flipV="1">
          <a:off x="14592300" y="1308980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82271</xdr:rowOff>
    </xdr:from>
    <xdr:to>
      <xdr:col>76</xdr:col>
      <xdr:colOff>114300</xdr:colOff>
      <xdr:row>76</xdr:row>
      <xdr:rowOff>90779</xdr:rowOff>
    </xdr:to>
    <xdr:cxnSp macro="">
      <xdr:nvCxnSpPr>
        <xdr:cNvPr id="633" name="直線コネクタ 632"/>
        <xdr:cNvCxnSpPr/>
      </xdr:nvCxnSpPr>
      <xdr:spPr>
        <a:xfrm flipV="1">
          <a:off x="13703300" y="13112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68835</xdr:rowOff>
    </xdr:from>
    <xdr:to>
      <xdr:col>71</xdr:col>
      <xdr:colOff>177800</xdr:colOff>
      <xdr:row>76</xdr:row>
      <xdr:rowOff>90779</xdr:rowOff>
    </xdr:to>
    <xdr:cxnSp macro="">
      <xdr:nvCxnSpPr>
        <xdr:cNvPr id="636" name="直線コネクタ 635"/>
        <xdr:cNvCxnSpPr/>
      </xdr:nvCxnSpPr>
      <xdr:spPr>
        <a:xfrm>
          <a:off x="12814300" y="13099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5677</xdr:rowOff>
    </xdr:from>
    <xdr:to>
      <xdr:col>85</xdr:col>
      <xdr:colOff>177800</xdr:colOff>
      <xdr:row>76</xdr:row>
      <xdr:rowOff>107277</xdr:rowOff>
    </xdr:to>
    <xdr:sp macro="" textlink="">
      <xdr:nvSpPr>
        <xdr:cNvPr id="646" name="楕円 645"/>
        <xdr:cNvSpPr/>
      </xdr:nvSpPr>
      <xdr:spPr>
        <a:xfrm>
          <a:off x="16268700" y="13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28554</xdr:rowOff>
    </xdr:from>
    <xdr:ext cx="534377" cy="259045"/>
    <xdr:sp macro="" textlink="">
      <xdr:nvSpPr>
        <xdr:cNvPr id="647" name="公債費該当値テキスト"/>
        <xdr:cNvSpPr txBox="1"/>
      </xdr:nvSpPr>
      <xdr:spPr>
        <a:xfrm>
          <a:off x="16370300" y="128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8801</xdr:rowOff>
    </xdr:from>
    <xdr:to>
      <xdr:col>81</xdr:col>
      <xdr:colOff>101600</xdr:colOff>
      <xdr:row>76</xdr:row>
      <xdr:rowOff>110401</xdr:rowOff>
    </xdr:to>
    <xdr:sp macro="" textlink="">
      <xdr:nvSpPr>
        <xdr:cNvPr id="648" name="楕円 647"/>
        <xdr:cNvSpPr/>
      </xdr:nvSpPr>
      <xdr:spPr>
        <a:xfrm>
          <a:off x="15430500" y="130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126928</xdr:rowOff>
    </xdr:from>
    <xdr:ext cx="534377" cy="259045"/>
    <xdr:sp macro="" textlink="">
      <xdr:nvSpPr>
        <xdr:cNvPr id="649" name="テキスト ボックス 648"/>
        <xdr:cNvSpPr txBox="1"/>
      </xdr:nvSpPr>
      <xdr:spPr>
        <a:xfrm>
          <a:off x="15214111" y="128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31471</xdr:rowOff>
    </xdr:from>
    <xdr:to>
      <xdr:col>76</xdr:col>
      <xdr:colOff>165100</xdr:colOff>
      <xdr:row>76</xdr:row>
      <xdr:rowOff>133071</xdr:rowOff>
    </xdr:to>
    <xdr:sp macro="" textlink="">
      <xdr:nvSpPr>
        <xdr:cNvPr id="650" name="楕円 649"/>
        <xdr:cNvSpPr/>
      </xdr:nvSpPr>
      <xdr:spPr>
        <a:xfrm>
          <a:off x="14541500" y="130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149598</xdr:rowOff>
    </xdr:from>
    <xdr:ext cx="534377" cy="259045"/>
    <xdr:sp macro="" textlink="">
      <xdr:nvSpPr>
        <xdr:cNvPr id="651" name="テキスト ボックス 650"/>
        <xdr:cNvSpPr txBox="1"/>
      </xdr:nvSpPr>
      <xdr:spPr>
        <a:xfrm>
          <a:off x="14325111" y="128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39979</xdr:rowOff>
    </xdr:from>
    <xdr:to>
      <xdr:col>72</xdr:col>
      <xdr:colOff>38100</xdr:colOff>
      <xdr:row>76</xdr:row>
      <xdr:rowOff>141579</xdr:rowOff>
    </xdr:to>
    <xdr:sp macro="" textlink="">
      <xdr:nvSpPr>
        <xdr:cNvPr id="652" name="楕円 651"/>
        <xdr:cNvSpPr/>
      </xdr:nvSpPr>
      <xdr:spPr>
        <a:xfrm>
          <a:off x="13652500" y="130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132706</xdr:rowOff>
    </xdr:from>
    <xdr:ext cx="534377" cy="259045"/>
    <xdr:sp macro="" textlink="">
      <xdr:nvSpPr>
        <xdr:cNvPr id="653" name="テキスト ボックス 652"/>
        <xdr:cNvSpPr txBox="1"/>
      </xdr:nvSpPr>
      <xdr:spPr>
        <a:xfrm>
          <a:off x="13436111"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18035</xdr:rowOff>
    </xdr:from>
    <xdr:to>
      <xdr:col>67</xdr:col>
      <xdr:colOff>101600</xdr:colOff>
      <xdr:row>76</xdr:row>
      <xdr:rowOff>119635</xdr:rowOff>
    </xdr:to>
    <xdr:sp macro="" textlink="">
      <xdr:nvSpPr>
        <xdr:cNvPr id="654" name="楕円 653"/>
        <xdr:cNvSpPr/>
      </xdr:nvSpPr>
      <xdr:spPr>
        <a:xfrm>
          <a:off x="12763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110762</xdr:rowOff>
    </xdr:from>
    <xdr:ext cx="534377" cy="259045"/>
    <xdr:sp macro="" textlink="">
      <xdr:nvSpPr>
        <xdr:cNvPr id="655" name="テキスト ボックス 654"/>
        <xdr:cNvSpPr txBox="1"/>
      </xdr:nvSpPr>
      <xdr:spPr>
        <a:xfrm>
          <a:off x="12547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112497</xdr:rowOff>
    </xdr:from>
    <xdr:to>
      <xdr:col>85</xdr:col>
      <xdr:colOff>127000</xdr:colOff>
      <xdr:row>97</xdr:row>
      <xdr:rowOff>141072</xdr:rowOff>
    </xdr:to>
    <xdr:cxnSp macro="">
      <xdr:nvCxnSpPr>
        <xdr:cNvPr id="682" name="直線コネクタ 681"/>
        <xdr:cNvCxnSpPr/>
      </xdr:nvCxnSpPr>
      <xdr:spPr>
        <a:xfrm>
          <a:off x="15481300" y="1674314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112497</xdr:rowOff>
    </xdr:from>
    <xdr:to>
      <xdr:col>81</xdr:col>
      <xdr:colOff>50800</xdr:colOff>
      <xdr:row>98</xdr:row>
      <xdr:rowOff>6069</xdr:rowOff>
    </xdr:to>
    <xdr:cxnSp macro="">
      <xdr:nvCxnSpPr>
        <xdr:cNvPr id="685" name="直線コネクタ 684"/>
        <xdr:cNvCxnSpPr/>
      </xdr:nvCxnSpPr>
      <xdr:spPr>
        <a:xfrm flipV="1">
          <a:off x="14592300" y="16743147"/>
          <a:ext cx="8890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6069</xdr:rowOff>
    </xdr:from>
    <xdr:to>
      <xdr:col>76</xdr:col>
      <xdr:colOff>114300</xdr:colOff>
      <xdr:row>98</xdr:row>
      <xdr:rowOff>13430</xdr:rowOff>
    </xdr:to>
    <xdr:cxnSp macro="">
      <xdr:nvCxnSpPr>
        <xdr:cNvPr id="688" name="直線コネクタ 687"/>
        <xdr:cNvCxnSpPr/>
      </xdr:nvCxnSpPr>
      <xdr:spPr>
        <a:xfrm flipV="1">
          <a:off x="13703300" y="16808169"/>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13430</xdr:rowOff>
    </xdr:from>
    <xdr:to>
      <xdr:col>71</xdr:col>
      <xdr:colOff>177800</xdr:colOff>
      <xdr:row>98</xdr:row>
      <xdr:rowOff>60815</xdr:rowOff>
    </xdr:to>
    <xdr:cxnSp macro="">
      <xdr:nvCxnSpPr>
        <xdr:cNvPr id="691" name="直線コネクタ 690"/>
        <xdr:cNvCxnSpPr/>
      </xdr:nvCxnSpPr>
      <xdr:spPr>
        <a:xfrm flipV="1">
          <a:off x="12814300" y="16815530"/>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90272</xdr:rowOff>
    </xdr:from>
    <xdr:to>
      <xdr:col>85</xdr:col>
      <xdr:colOff>177800</xdr:colOff>
      <xdr:row>98</xdr:row>
      <xdr:rowOff>20422</xdr:rowOff>
    </xdr:to>
    <xdr:sp macro="" textlink="">
      <xdr:nvSpPr>
        <xdr:cNvPr id="701" name="楕円 700"/>
        <xdr:cNvSpPr/>
      </xdr:nvSpPr>
      <xdr:spPr>
        <a:xfrm>
          <a:off x="16268700" y="167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68699</xdr:rowOff>
    </xdr:from>
    <xdr:ext cx="534377" cy="259045"/>
    <xdr:sp macro="" textlink="">
      <xdr:nvSpPr>
        <xdr:cNvPr id="702" name="積立金該当値テキスト"/>
        <xdr:cNvSpPr txBox="1"/>
      </xdr:nvSpPr>
      <xdr:spPr>
        <a:xfrm>
          <a:off x="16370300" y="166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61697</xdr:rowOff>
    </xdr:from>
    <xdr:to>
      <xdr:col>81</xdr:col>
      <xdr:colOff>101600</xdr:colOff>
      <xdr:row>97</xdr:row>
      <xdr:rowOff>163297</xdr:rowOff>
    </xdr:to>
    <xdr:sp macro="" textlink="">
      <xdr:nvSpPr>
        <xdr:cNvPr id="703" name="楕円 702"/>
        <xdr:cNvSpPr/>
      </xdr:nvSpPr>
      <xdr:spPr>
        <a:xfrm>
          <a:off x="15430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8374</xdr:rowOff>
    </xdr:from>
    <xdr:ext cx="534377" cy="259045"/>
    <xdr:sp macro="" textlink="">
      <xdr:nvSpPr>
        <xdr:cNvPr id="704" name="テキスト ボックス 703"/>
        <xdr:cNvSpPr txBox="1"/>
      </xdr:nvSpPr>
      <xdr:spPr>
        <a:xfrm>
          <a:off x="15214111" y="164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126719</xdr:rowOff>
    </xdr:from>
    <xdr:to>
      <xdr:col>76</xdr:col>
      <xdr:colOff>165100</xdr:colOff>
      <xdr:row>98</xdr:row>
      <xdr:rowOff>56869</xdr:rowOff>
    </xdr:to>
    <xdr:sp macro="" textlink="">
      <xdr:nvSpPr>
        <xdr:cNvPr id="705" name="楕円 704"/>
        <xdr:cNvSpPr/>
      </xdr:nvSpPr>
      <xdr:spPr>
        <a:xfrm>
          <a:off x="14541500" y="167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47996</xdr:rowOff>
    </xdr:from>
    <xdr:ext cx="534377" cy="259045"/>
    <xdr:sp macro="" textlink="">
      <xdr:nvSpPr>
        <xdr:cNvPr id="706" name="テキスト ボックス 705"/>
        <xdr:cNvSpPr txBox="1"/>
      </xdr:nvSpPr>
      <xdr:spPr>
        <a:xfrm>
          <a:off x="14325111" y="168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134080</xdr:rowOff>
    </xdr:from>
    <xdr:to>
      <xdr:col>72</xdr:col>
      <xdr:colOff>38100</xdr:colOff>
      <xdr:row>98</xdr:row>
      <xdr:rowOff>64230</xdr:rowOff>
    </xdr:to>
    <xdr:sp macro="" textlink="">
      <xdr:nvSpPr>
        <xdr:cNvPr id="707" name="楕円 706"/>
        <xdr:cNvSpPr/>
      </xdr:nvSpPr>
      <xdr:spPr>
        <a:xfrm>
          <a:off x="13652500" y="167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55357</xdr:rowOff>
    </xdr:from>
    <xdr:ext cx="534377" cy="259045"/>
    <xdr:sp macro="" textlink="">
      <xdr:nvSpPr>
        <xdr:cNvPr id="708" name="テキスト ボックス 707"/>
        <xdr:cNvSpPr txBox="1"/>
      </xdr:nvSpPr>
      <xdr:spPr>
        <a:xfrm>
          <a:off x="13436111" y="168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10015</xdr:rowOff>
    </xdr:from>
    <xdr:to>
      <xdr:col>67</xdr:col>
      <xdr:colOff>101600</xdr:colOff>
      <xdr:row>98</xdr:row>
      <xdr:rowOff>111615</xdr:rowOff>
    </xdr:to>
    <xdr:sp macro="" textlink="">
      <xdr:nvSpPr>
        <xdr:cNvPr id="709" name="楕円 708"/>
        <xdr:cNvSpPr/>
      </xdr:nvSpPr>
      <xdr:spPr>
        <a:xfrm>
          <a:off x="12763500" y="16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102742</xdr:rowOff>
    </xdr:from>
    <xdr:ext cx="469744" cy="259045"/>
    <xdr:sp macro="" textlink="">
      <xdr:nvSpPr>
        <xdr:cNvPr id="710" name="テキスト ボックス 709"/>
        <xdr:cNvSpPr txBox="1"/>
      </xdr:nvSpPr>
      <xdr:spPr>
        <a:xfrm>
          <a:off x="12579428" y="169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106807</xdr:rowOff>
    </xdr:from>
    <xdr:to>
      <xdr:col>116</xdr:col>
      <xdr:colOff>63500</xdr:colOff>
      <xdr:row>37</xdr:row>
      <xdr:rowOff>132080</xdr:rowOff>
    </xdr:to>
    <xdr:cxnSp macro="">
      <xdr:nvCxnSpPr>
        <xdr:cNvPr id="739" name="直線コネクタ 738"/>
        <xdr:cNvCxnSpPr/>
      </xdr:nvCxnSpPr>
      <xdr:spPr>
        <a:xfrm>
          <a:off x="21323300" y="6450457"/>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106807</xdr:rowOff>
    </xdr:from>
    <xdr:to>
      <xdr:col>111</xdr:col>
      <xdr:colOff>177800</xdr:colOff>
      <xdr:row>37</xdr:row>
      <xdr:rowOff>128778</xdr:rowOff>
    </xdr:to>
    <xdr:cxnSp macro="">
      <xdr:nvCxnSpPr>
        <xdr:cNvPr id="742" name="直線コネクタ 741"/>
        <xdr:cNvCxnSpPr/>
      </xdr:nvCxnSpPr>
      <xdr:spPr>
        <a:xfrm flipV="1">
          <a:off x="20434300" y="6450457"/>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128778</xdr:rowOff>
    </xdr:from>
    <xdr:to>
      <xdr:col>107</xdr:col>
      <xdr:colOff>50800</xdr:colOff>
      <xdr:row>38</xdr:row>
      <xdr:rowOff>33020</xdr:rowOff>
    </xdr:to>
    <xdr:cxnSp macro="">
      <xdr:nvCxnSpPr>
        <xdr:cNvPr id="745" name="直線コネクタ 744"/>
        <xdr:cNvCxnSpPr/>
      </xdr:nvCxnSpPr>
      <xdr:spPr>
        <a:xfrm flipV="1">
          <a:off x="19545300" y="6472428"/>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33020</xdr:rowOff>
    </xdr:from>
    <xdr:to>
      <xdr:col>102</xdr:col>
      <xdr:colOff>114300</xdr:colOff>
      <xdr:row>39</xdr:row>
      <xdr:rowOff>44450</xdr:rowOff>
    </xdr:to>
    <xdr:cxnSp macro="">
      <xdr:nvCxnSpPr>
        <xdr:cNvPr id="748" name="直線コネクタ 747"/>
        <xdr:cNvCxnSpPr/>
      </xdr:nvCxnSpPr>
      <xdr:spPr>
        <a:xfrm flipV="1">
          <a:off x="18656300" y="6548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58" name="楕円 757"/>
        <xdr:cNvSpPr/>
      </xdr:nvSpPr>
      <xdr:spPr>
        <a:xfrm>
          <a:off x="22110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104157</xdr:rowOff>
    </xdr:from>
    <xdr:ext cx="469744" cy="259045"/>
    <xdr:sp macro="" textlink="">
      <xdr:nvSpPr>
        <xdr:cNvPr id="759" name="投資及び出資金該当値テキスト"/>
        <xdr:cNvSpPr txBox="1"/>
      </xdr:nvSpPr>
      <xdr:spPr>
        <a:xfrm>
          <a:off x="22212300"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56007</xdr:rowOff>
    </xdr:from>
    <xdr:to>
      <xdr:col>112</xdr:col>
      <xdr:colOff>38100</xdr:colOff>
      <xdr:row>37</xdr:row>
      <xdr:rowOff>157607</xdr:rowOff>
    </xdr:to>
    <xdr:sp macro="" textlink="">
      <xdr:nvSpPr>
        <xdr:cNvPr id="760" name="楕円 759"/>
        <xdr:cNvSpPr/>
      </xdr:nvSpPr>
      <xdr:spPr>
        <a:xfrm>
          <a:off x="21272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2684</xdr:rowOff>
    </xdr:from>
    <xdr:ext cx="469744" cy="259045"/>
    <xdr:sp macro="" textlink="">
      <xdr:nvSpPr>
        <xdr:cNvPr id="761" name="テキスト ボックス 760"/>
        <xdr:cNvSpPr txBox="1"/>
      </xdr:nvSpPr>
      <xdr:spPr>
        <a:xfrm>
          <a:off x="21088428" y="61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77978</xdr:rowOff>
    </xdr:from>
    <xdr:to>
      <xdr:col>107</xdr:col>
      <xdr:colOff>101600</xdr:colOff>
      <xdr:row>38</xdr:row>
      <xdr:rowOff>8128</xdr:rowOff>
    </xdr:to>
    <xdr:sp macro="" textlink="">
      <xdr:nvSpPr>
        <xdr:cNvPr id="762" name="楕円 761"/>
        <xdr:cNvSpPr/>
      </xdr:nvSpPr>
      <xdr:spPr>
        <a:xfrm>
          <a:off x="20383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24655</xdr:rowOff>
    </xdr:from>
    <xdr:ext cx="469744" cy="259045"/>
    <xdr:sp macro="" textlink="">
      <xdr:nvSpPr>
        <xdr:cNvPr id="763" name="テキスト ボックス 762"/>
        <xdr:cNvSpPr txBox="1"/>
      </xdr:nvSpPr>
      <xdr:spPr>
        <a:xfrm>
          <a:off x="20199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153670</xdr:rowOff>
    </xdr:from>
    <xdr:to>
      <xdr:col>102</xdr:col>
      <xdr:colOff>165100</xdr:colOff>
      <xdr:row>38</xdr:row>
      <xdr:rowOff>83820</xdr:rowOff>
    </xdr:to>
    <xdr:sp macro="" textlink="">
      <xdr:nvSpPr>
        <xdr:cNvPr id="764" name="楕円 763"/>
        <xdr:cNvSpPr/>
      </xdr:nvSpPr>
      <xdr:spPr>
        <a:xfrm>
          <a:off x="19494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74947</xdr:rowOff>
    </xdr:from>
    <xdr:ext cx="469744" cy="259045"/>
    <xdr:sp macro="" textlink="">
      <xdr:nvSpPr>
        <xdr:cNvPr id="765" name="テキスト ボックス 764"/>
        <xdr:cNvSpPr txBox="1"/>
      </xdr:nvSpPr>
      <xdr:spPr>
        <a:xfrm>
          <a:off x="19310428"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109944</xdr:rowOff>
    </xdr:from>
    <xdr:to>
      <xdr:col>116</xdr:col>
      <xdr:colOff>63500</xdr:colOff>
      <xdr:row>58</xdr:row>
      <xdr:rowOff>111163</xdr:rowOff>
    </xdr:to>
    <xdr:cxnSp macro="">
      <xdr:nvCxnSpPr>
        <xdr:cNvPr id="796" name="直線コネクタ 795"/>
        <xdr:cNvCxnSpPr/>
      </xdr:nvCxnSpPr>
      <xdr:spPr>
        <a:xfrm flipV="1">
          <a:off x="21323300" y="1005404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111163</xdr:rowOff>
    </xdr:from>
    <xdr:to>
      <xdr:col>111</xdr:col>
      <xdr:colOff>177800</xdr:colOff>
      <xdr:row>58</xdr:row>
      <xdr:rowOff>112078</xdr:rowOff>
    </xdr:to>
    <xdr:cxnSp macro="">
      <xdr:nvCxnSpPr>
        <xdr:cNvPr id="799" name="直線コネクタ 798"/>
        <xdr:cNvCxnSpPr/>
      </xdr:nvCxnSpPr>
      <xdr:spPr>
        <a:xfrm flipV="1">
          <a:off x="20434300" y="1005526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112078</xdr:rowOff>
    </xdr:from>
    <xdr:to>
      <xdr:col>107</xdr:col>
      <xdr:colOff>50800</xdr:colOff>
      <xdr:row>58</xdr:row>
      <xdr:rowOff>113602</xdr:rowOff>
    </xdr:to>
    <xdr:cxnSp macro="">
      <xdr:nvCxnSpPr>
        <xdr:cNvPr id="802" name="直線コネクタ 801"/>
        <xdr:cNvCxnSpPr/>
      </xdr:nvCxnSpPr>
      <xdr:spPr>
        <a:xfrm flipV="1">
          <a:off x="19545300" y="10056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113602</xdr:rowOff>
    </xdr:from>
    <xdr:to>
      <xdr:col>102</xdr:col>
      <xdr:colOff>114300</xdr:colOff>
      <xdr:row>58</xdr:row>
      <xdr:rowOff>114859</xdr:rowOff>
    </xdr:to>
    <xdr:cxnSp macro="">
      <xdr:nvCxnSpPr>
        <xdr:cNvPr id="805" name="直線コネクタ 804"/>
        <xdr:cNvCxnSpPr/>
      </xdr:nvCxnSpPr>
      <xdr:spPr>
        <a:xfrm flipV="1">
          <a:off x="18656300" y="1005770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59144</xdr:rowOff>
    </xdr:from>
    <xdr:to>
      <xdr:col>116</xdr:col>
      <xdr:colOff>114300</xdr:colOff>
      <xdr:row>58</xdr:row>
      <xdr:rowOff>160744</xdr:rowOff>
    </xdr:to>
    <xdr:sp macro="" textlink="">
      <xdr:nvSpPr>
        <xdr:cNvPr id="815" name="楕円 814"/>
        <xdr:cNvSpPr/>
      </xdr:nvSpPr>
      <xdr:spPr>
        <a:xfrm>
          <a:off x="22110700" y="10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18521</xdr:rowOff>
    </xdr:from>
    <xdr:ext cx="469744" cy="259045"/>
    <xdr:sp macro="" textlink="">
      <xdr:nvSpPr>
        <xdr:cNvPr id="816" name="貸付金該当値テキスト"/>
        <xdr:cNvSpPr txBox="1"/>
      </xdr:nvSpPr>
      <xdr:spPr>
        <a:xfrm>
          <a:off x="22212300" y="979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60363</xdr:rowOff>
    </xdr:from>
    <xdr:to>
      <xdr:col>112</xdr:col>
      <xdr:colOff>38100</xdr:colOff>
      <xdr:row>58</xdr:row>
      <xdr:rowOff>161963</xdr:rowOff>
    </xdr:to>
    <xdr:sp macro="" textlink="">
      <xdr:nvSpPr>
        <xdr:cNvPr id="817" name="楕円 816"/>
        <xdr:cNvSpPr/>
      </xdr:nvSpPr>
      <xdr:spPr>
        <a:xfrm>
          <a:off x="212725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7040</xdr:rowOff>
    </xdr:from>
    <xdr:ext cx="469744" cy="259045"/>
    <xdr:sp macro="" textlink="">
      <xdr:nvSpPr>
        <xdr:cNvPr id="818" name="テキスト ボックス 817"/>
        <xdr:cNvSpPr txBox="1"/>
      </xdr:nvSpPr>
      <xdr:spPr>
        <a:xfrm>
          <a:off x="21088428" y="97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61278</xdr:rowOff>
    </xdr:from>
    <xdr:to>
      <xdr:col>107</xdr:col>
      <xdr:colOff>101600</xdr:colOff>
      <xdr:row>58</xdr:row>
      <xdr:rowOff>162878</xdr:rowOff>
    </xdr:to>
    <xdr:sp macro="" textlink="">
      <xdr:nvSpPr>
        <xdr:cNvPr id="819" name="楕円 818"/>
        <xdr:cNvSpPr/>
      </xdr:nvSpPr>
      <xdr:spPr>
        <a:xfrm>
          <a:off x="203835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7955</xdr:rowOff>
    </xdr:from>
    <xdr:ext cx="469744" cy="259045"/>
    <xdr:sp macro="" textlink="">
      <xdr:nvSpPr>
        <xdr:cNvPr id="820" name="テキスト ボックス 819"/>
        <xdr:cNvSpPr txBox="1"/>
      </xdr:nvSpPr>
      <xdr:spPr>
        <a:xfrm>
          <a:off x="20199428" y="97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62802</xdr:rowOff>
    </xdr:from>
    <xdr:to>
      <xdr:col>102</xdr:col>
      <xdr:colOff>165100</xdr:colOff>
      <xdr:row>58</xdr:row>
      <xdr:rowOff>164402</xdr:rowOff>
    </xdr:to>
    <xdr:sp macro="" textlink="">
      <xdr:nvSpPr>
        <xdr:cNvPr id="821" name="楕円 820"/>
        <xdr:cNvSpPr/>
      </xdr:nvSpPr>
      <xdr:spPr>
        <a:xfrm>
          <a:off x="19494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155529</xdr:rowOff>
    </xdr:from>
    <xdr:ext cx="469744" cy="259045"/>
    <xdr:sp macro="" textlink="">
      <xdr:nvSpPr>
        <xdr:cNvPr id="822" name="テキスト ボックス 821"/>
        <xdr:cNvSpPr txBox="1"/>
      </xdr:nvSpPr>
      <xdr:spPr>
        <a:xfrm>
          <a:off x="19310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64059</xdr:rowOff>
    </xdr:from>
    <xdr:to>
      <xdr:col>98</xdr:col>
      <xdr:colOff>38100</xdr:colOff>
      <xdr:row>58</xdr:row>
      <xdr:rowOff>165659</xdr:rowOff>
    </xdr:to>
    <xdr:sp macro="" textlink="">
      <xdr:nvSpPr>
        <xdr:cNvPr id="823" name="楕円 822"/>
        <xdr:cNvSpPr/>
      </xdr:nvSpPr>
      <xdr:spPr>
        <a:xfrm>
          <a:off x="18605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156786</xdr:rowOff>
    </xdr:from>
    <xdr:ext cx="469744" cy="259045"/>
    <xdr:sp macro="" textlink="">
      <xdr:nvSpPr>
        <xdr:cNvPr id="824" name="テキスト ボックス 823"/>
        <xdr:cNvSpPr txBox="1"/>
      </xdr:nvSpPr>
      <xdr:spPr>
        <a:xfrm>
          <a:off x="18421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1724</xdr:rowOff>
    </xdr:from>
    <xdr:to>
      <xdr:col>116</xdr:col>
      <xdr:colOff>63500</xdr:colOff>
      <xdr:row>74</xdr:row>
      <xdr:rowOff>17334</xdr:rowOff>
    </xdr:to>
    <xdr:cxnSp macro="">
      <xdr:nvCxnSpPr>
        <xdr:cNvPr id="856" name="直線コネクタ 855"/>
        <xdr:cNvCxnSpPr/>
      </xdr:nvCxnSpPr>
      <xdr:spPr>
        <a:xfrm flipV="1">
          <a:off x="21323300" y="12689024"/>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17334</xdr:rowOff>
    </xdr:from>
    <xdr:to>
      <xdr:col>111</xdr:col>
      <xdr:colOff>177800</xdr:colOff>
      <xdr:row>74</xdr:row>
      <xdr:rowOff>25726</xdr:rowOff>
    </xdr:to>
    <xdr:cxnSp macro="">
      <xdr:nvCxnSpPr>
        <xdr:cNvPr id="859" name="直線コネクタ 858"/>
        <xdr:cNvCxnSpPr/>
      </xdr:nvCxnSpPr>
      <xdr:spPr>
        <a:xfrm flipV="1">
          <a:off x="20434300" y="12704634"/>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25726</xdr:rowOff>
    </xdr:from>
    <xdr:to>
      <xdr:col>107</xdr:col>
      <xdr:colOff>50800</xdr:colOff>
      <xdr:row>74</xdr:row>
      <xdr:rowOff>54563</xdr:rowOff>
    </xdr:to>
    <xdr:cxnSp macro="">
      <xdr:nvCxnSpPr>
        <xdr:cNvPr id="862" name="直線コネクタ 861"/>
        <xdr:cNvCxnSpPr/>
      </xdr:nvCxnSpPr>
      <xdr:spPr>
        <a:xfrm flipV="1">
          <a:off x="19545300" y="12713026"/>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121837</xdr:rowOff>
    </xdr:from>
    <xdr:to>
      <xdr:col>102</xdr:col>
      <xdr:colOff>114300</xdr:colOff>
      <xdr:row>74</xdr:row>
      <xdr:rowOff>54563</xdr:rowOff>
    </xdr:to>
    <xdr:cxnSp macro="">
      <xdr:nvCxnSpPr>
        <xdr:cNvPr id="865" name="直線コネクタ 864"/>
        <xdr:cNvCxnSpPr/>
      </xdr:nvCxnSpPr>
      <xdr:spPr>
        <a:xfrm>
          <a:off x="18656300" y="12466237"/>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7" name="テキスト ボックス 866"/>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69" name="テキスト ボックス 868"/>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122374</xdr:rowOff>
    </xdr:from>
    <xdr:to>
      <xdr:col>116</xdr:col>
      <xdr:colOff>114300</xdr:colOff>
      <xdr:row>74</xdr:row>
      <xdr:rowOff>52524</xdr:rowOff>
    </xdr:to>
    <xdr:sp macro="" textlink="">
      <xdr:nvSpPr>
        <xdr:cNvPr id="875" name="楕円 874"/>
        <xdr:cNvSpPr/>
      </xdr:nvSpPr>
      <xdr:spPr>
        <a:xfrm>
          <a:off x="22110700" y="126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145251</xdr:rowOff>
    </xdr:from>
    <xdr:ext cx="534377" cy="259045"/>
    <xdr:sp macro="" textlink="">
      <xdr:nvSpPr>
        <xdr:cNvPr id="876" name="繰出金該当値テキスト"/>
        <xdr:cNvSpPr txBox="1"/>
      </xdr:nvSpPr>
      <xdr:spPr>
        <a:xfrm>
          <a:off x="22212300" y="124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137984</xdr:rowOff>
    </xdr:from>
    <xdr:to>
      <xdr:col>112</xdr:col>
      <xdr:colOff>38100</xdr:colOff>
      <xdr:row>74</xdr:row>
      <xdr:rowOff>68134</xdr:rowOff>
    </xdr:to>
    <xdr:sp macro="" textlink="">
      <xdr:nvSpPr>
        <xdr:cNvPr id="877" name="楕円 876"/>
        <xdr:cNvSpPr/>
      </xdr:nvSpPr>
      <xdr:spPr>
        <a:xfrm>
          <a:off x="21272500" y="12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84661</xdr:rowOff>
    </xdr:from>
    <xdr:ext cx="534377" cy="259045"/>
    <xdr:sp macro="" textlink="">
      <xdr:nvSpPr>
        <xdr:cNvPr id="878" name="テキスト ボックス 877"/>
        <xdr:cNvSpPr txBox="1"/>
      </xdr:nvSpPr>
      <xdr:spPr>
        <a:xfrm>
          <a:off x="21056111" y="124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146376</xdr:rowOff>
    </xdr:from>
    <xdr:to>
      <xdr:col>107</xdr:col>
      <xdr:colOff>101600</xdr:colOff>
      <xdr:row>74</xdr:row>
      <xdr:rowOff>76526</xdr:rowOff>
    </xdr:to>
    <xdr:sp macro="" textlink="">
      <xdr:nvSpPr>
        <xdr:cNvPr id="879" name="楕円 878"/>
        <xdr:cNvSpPr/>
      </xdr:nvSpPr>
      <xdr:spPr>
        <a:xfrm>
          <a:off x="20383500" y="126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93053</xdr:rowOff>
    </xdr:from>
    <xdr:ext cx="534377" cy="259045"/>
    <xdr:sp macro="" textlink="">
      <xdr:nvSpPr>
        <xdr:cNvPr id="880" name="テキスト ボックス 879"/>
        <xdr:cNvSpPr txBox="1"/>
      </xdr:nvSpPr>
      <xdr:spPr>
        <a:xfrm>
          <a:off x="20167111" y="1243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3763</xdr:rowOff>
    </xdr:from>
    <xdr:to>
      <xdr:col>102</xdr:col>
      <xdr:colOff>165100</xdr:colOff>
      <xdr:row>74</xdr:row>
      <xdr:rowOff>105363</xdr:rowOff>
    </xdr:to>
    <xdr:sp macro="" textlink="">
      <xdr:nvSpPr>
        <xdr:cNvPr id="881" name="楕円 880"/>
        <xdr:cNvSpPr/>
      </xdr:nvSpPr>
      <xdr:spPr>
        <a:xfrm>
          <a:off x="19494500" y="12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121890</xdr:rowOff>
    </xdr:from>
    <xdr:ext cx="534377" cy="259045"/>
    <xdr:sp macro="" textlink="">
      <xdr:nvSpPr>
        <xdr:cNvPr id="882" name="テキスト ボックス 881"/>
        <xdr:cNvSpPr txBox="1"/>
      </xdr:nvSpPr>
      <xdr:spPr>
        <a:xfrm>
          <a:off x="19278111" y="124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71037</xdr:rowOff>
    </xdr:from>
    <xdr:to>
      <xdr:col>98</xdr:col>
      <xdr:colOff>38100</xdr:colOff>
      <xdr:row>73</xdr:row>
      <xdr:rowOff>1187</xdr:rowOff>
    </xdr:to>
    <xdr:sp macro="" textlink="">
      <xdr:nvSpPr>
        <xdr:cNvPr id="883" name="楕円 882"/>
        <xdr:cNvSpPr/>
      </xdr:nvSpPr>
      <xdr:spPr>
        <a:xfrm>
          <a:off x="18605500" y="12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17714</xdr:rowOff>
    </xdr:from>
    <xdr:ext cx="534377" cy="259045"/>
    <xdr:sp macro="" textlink="">
      <xdr:nvSpPr>
        <xdr:cNvPr id="884" name="テキスト ボックス 883"/>
        <xdr:cNvSpPr txBox="1"/>
      </xdr:nvSpPr>
      <xdr:spPr>
        <a:xfrm>
          <a:off x="18389111" y="121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500,593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26,305</a:t>
          </a:r>
          <a:r>
            <a:rPr kumimoji="1" lang="ja-JP" altLang="en-US" sz="1300">
              <a:latin typeface="ＭＳ Ｐゴシック" panose="020B0600070205080204" pitchFamily="50" charset="-128"/>
              <a:ea typeface="ＭＳ Ｐゴシック" panose="020B0600070205080204" pitchFamily="50" charset="-128"/>
            </a:rPr>
            <a:t>円の減少となっている。特に、普通建設事業費は住民一人当たり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45,700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38,551</a:t>
          </a:r>
          <a:r>
            <a:rPr kumimoji="1" lang="ja-JP" altLang="en-US" sz="1300">
              <a:latin typeface="ＭＳ Ｐゴシック" panose="020B0600070205080204" pitchFamily="50" charset="-128"/>
              <a:ea typeface="ＭＳ Ｐゴシック" panose="020B0600070205080204" pitchFamily="50" charset="-128"/>
            </a:rPr>
            <a:t>円減少している。減少の主な要因としては、学校給食センター整備事業の事業量減少などが挙げられる。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97,956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48,976
92.49
25,530,456
25,204,357
195,306
14,202,950
24,314,786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153873</xdr:rowOff>
    </xdr:from>
    <xdr:to>
      <xdr:col>24</xdr:col>
      <xdr:colOff>63500</xdr:colOff>
      <xdr:row>32</xdr:row>
      <xdr:rowOff>32715</xdr:rowOff>
    </xdr:to>
    <xdr:cxnSp macro="">
      <xdr:nvCxnSpPr>
        <xdr:cNvPr id="59" name="直線コネクタ 58"/>
        <xdr:cNvCxnSpPr/>
      </xdr:nvCxnSpPr>
      <xdr:spPr>
        <a:xfrm flipV="1">
          <a:off x="3797300" y="546882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32715</xdr:rowOff>
    </xdr:from>
    <xdr:to>
      <xdr:col>19</xdr:col>
      <xdr:colOff>177800</xdr:colOff>
      <xdr:row>32</xdr:row>
      <xdr:rowOff>34087</xdr:rowOff>
    </xdr:to>
    <xdr:cxnSp macro="">
      <xdr:nvCxnSpPr>
        <xdr:cNvPr id="62" name="直線コネクタ 61"/>
        <xdr:cNvCxnSpPr/>
      </xdr:nvCxnSpPr>
      <xdr:spPr>
        <a:xfrm flipV="1">
          <a:off x="2908300" y="55191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34087</xdr:rowOff>
    </xdr:from>
    <xdr:to>
      <xdr:col>15</xdr:col>
      <xdr:colOff>50800</xdr:colOff>
      <xdr:row>32</xdr:row>
      <xdr:rowOff>44602</xdr:rowOff>
    </xdr:to>
    <xdr:cxnSp macro="">
      <xdr:nvCxnSpPr>
        <xdr:cNvPr id="65" name="直線コネクタ 64"/>
        <xdr:cNvCxnSpPr/>
      </xdr:nvCxnSpPr>
      <xdr:spPr>
        <a:xfrm flipV="1">
          <a:off x="2019300" y="552048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157531</xdr:rowOff>
    </xdr:from>
    <xdr:to>
      <xdr:col>10</xdr:col>
      <xdr:colOff>114300</xdr:colOff>
      <xdr:row>32</xdr:row>
      <xdr:rowOff>44602</xdr:rowOff>
    </xdr:to>
    <xdr:cxnSp macro="">
      <xdr:nvCxnSpPr>
        <xdr:cNvPr id="68" name="直線コネクタ 67"/>
        <xdr:cNvCxnSpPr/>
      </xdr:nvCxnSpPr>
      <xdr:spPr>
        <a:xfrm>
          <a:off x="1130300" y="5472481"/>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103073</xdr:rowOff>
    </xdr:from>
    <xdr:to>
      <xdr:col>24</xdr:col>
      <xdr:colOff>114300</xdr:colOff>
      <xdr:row>32</xdr:row>
      <xdr:rowOff>33223</xdr:rowOff>
    </xdr:to>
    <xdr:sp macro="" textlink="">
      <xdr:nvSpPr>
        <xdr:cNvPr id="78" name="楕円 77"/>
        <xdr:cNvSpPr/>
      </xdr:nvSpPr>
      <xdr:spPr>
        <a:xfrm>
          <a:off x="4584700" y="54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18000</xdr:rowOff>
    </xdr:from>
    <xdr:ext cx="469744" cy="259045"/>
    <xdr:sp macro="" textlink="">
      <xdr:nvSpPr>
        <xdr:cNvPr id="79" name="議会費該当値テキスト"/>
        <xdr:cNvSpPr txBox="1"/>
      </xdr:nvSpPr>
      <xdr:spPr>
        <a:xfrm>
          <a:off x="4686300" y="53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153365</xdr:rowOff>
    </xdr:from>
    <xdr:to>
      <xdr:col>20</xdr:col>
      <xdr:colOff>38100</xdr:colOff>
      <xdr:row>32</xdr:row>
      <xdr:rowOff>83515</xdr:rowOff>
    </xdr:to>
    <xdr:sp macro="" textlink="">
      <xdr:nvSpPr>
        <xdr:cNvPr id="80" name="楕円 79"/>
        <xdr:cNvSpPr/>
      </xdr:nvSpPr>
      <xdr:spPr>
        <a:xfrm>
          <a:off x="3746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100042</xdr:rowOff>
    </xdr:from>
    <xdr:ext cx="469744" cy="259045"/>
    <xdr:sp macro="" textlink="">
      <xdr:nvSpPr>
        <xdr:cNvPr id="81" name="テキスト ボックス 80"/>
        <xdr:cNvSpPr txBox="1"/>
      </xdr:nvSpPr>
      <xdr:spPr>
        <a:xfrm>
          <a:off x="3562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154737</xdr:rowOff>
    </xdr:from>
    <xdr:to>
      <xdr:col>15</xdr:col>
      <xdr:colOff>101600</xdr:colOff>
      <xdr:row>32</xdr:row>
      <xdr:rowOff>84887</xdr:rowOff>
    </xdr:to>
    <xdr:sp macro="" textlink="">
      <xdr:nvSpPr>
        <xdr:cNvPr id="82" name="楕円 81"/>
        <xdr:cNvSpPr/>
      </xdr:nvSpPr>
      <xdr:spPr>
        <a:xfrm>
          <a:off x="2857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101414</xdr:rowOff>
    </xdr:from>
    <xdr:ext cx="469744" cy="259045"/>
    <xdr:sp macro="" textlink="">
      <xdr:nvSpPr>
        <xdr:cNvPr id="83" name="テキスト ボックス 82"/>
        <xdr:cNvSpPr txBox="1"/>
      </xdr:nvSpPr>
      <xdr:spPr>
        <a:xfrm>
          <a:off x="2673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165252</xdr:rowOff>
    </xdr:from>
    <xdr:to>
      <xdr:col>10</xdr:col>
      <xdr:colOff>165100</xdr:colOff>
      <xdr:row>32</xdr:row>
      <xdr:rowOff>95402</xdr:rowOff>
    </xdr:to>
    <xdr:sp macro="" textlink="">
      <xdr:nvSpPr>
        <xdr:cNvPr id="84" name="楕円 83"/>
        <xdr:cNvSpPr/>
      </xdr:nvSpPr>
      <xdr:spPr>
        <a:xfrm>
          <a:off x="1968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111929</xdr:rowOff>
    </xdr:from>
    <xdr:ext cx="469744" cy="259045"/>
    <xdr:sp macro="" textlink="">
      <xdr:nvSpPr>
        <xdr:cNvPr id="85" name="テキスト ボックス 84"/>
        <xdr:cNvSpPr txBox="1"/>
      </xdr:nvSpPr>
      <xdr:spPr>
        <a:xfrm>
          <a:off x="1784428" y="5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106731</xdr:rowOff>
    </xdr:from>
    <xdr:to>
      <xdr:col>6</xdr:col>
      <xdr:colOff>38100</xdr:colOff>
      <xdr:row>32</xdr:row>
      <xdr:rowOff>36881</xdr:rowOff>
    </xdr:to>
    <xdr:sp macro="" textlink="">
      <xdr:nvSpPr>
        <xdr:cNvPr id="86" name="楕円 85"/>
        <xdr:cNvSpPr/>
      </xdr:nvSpPr>
      <xdr:spPr>
        <a:xfrm>
          <a:off x="1079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53408</xdr:rowOff>
    </xdr:from>
    <xdr:ext cx="469744" cy="259045"/>
    <xdr:sp macro="" textlink="">
      <xdr:nvSpPr>
        <xdr:cNvPr id="87" name="テキスト ボックス 86"/>
        <xdr:cNvSpPr txBox="1"/>
      </xdr:nvSpPr>
      <xdr:spPr>
        <a:xfrm>
          <a:off x="895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150544</xdr:rowOff>
    </xdr:from>
    <xdr:to>
      <xdr:col>24</xdr:col>
      <xdr:colOff>63500</xdr:colOff>
      <xdr:row>55</xdr:row>
      <xdr:rowOff>162644</xdr:rowOff>
    </xdr:to>
    <xdr:cxnSp macro="">
      <xdr:nvCxnSpPr>
        <xdr:cNvPr id="116" name="直線コネクタ 115"/>
        <xdr:cNvCxnSpPr/>
      </xdr:nvCxnSpPr>
      <xdr:spPr>
        <a:xfrm>
          <a:off x="3797300" y="9580294"/>
          <a:ext cx="8382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150544</xdr:rowOff>
    </xdr:from>
    <xdr:to>
      <xdr:col>19</xdr:col>
      <xdr:colOff>177800</xdr:colOff>
      <xdr:row>56</xdr:row>
      <xdr:rowOff>115453</xdr:rowOff>
    </xdr:to>
    <xdr:cxnSp macro="">
      <xdr:nvCxnSpPr>
        <xdr:cNvPr id="119" name="直線コネクタ 118"/>
        <xdr:cNvCxnSpPr/>
      </xdr:nvCxnSpPr>
      <xdr:spPr>
        <a:xfrm flipV="1">
          <a:off x="2908300" y="9580294"/>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38171</xdr:rowOff>
    </xdr:from>
    <xdr:to>
      <xdr:col>15</xdr:col>
      <xdr:colOff>50800</xdr:colOff>
      <xdr:row>56</xdr:row>
      <xdr:rowOff>115453</xdr:rowOff>
    </xdr:to>
    <xdr:cxnSp macro="">
      <xdr:nvCxnSpPr>
        <xdr:cNvPr id="122" name="直線コネクタ 121"/>
        <xdr:cNvCxnSpPr/>
      </xdr:nvCxnSpPr>
      <xdr:spPr>
        <a:xfrm>
          <a:off x="2019300" y="8782121"/>
          <a:ext cx="889000" cy="9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38171</xdr:rowOff>
    </xdr:from>
    <xdr:to>
      <xdr:col>10</xdr:col>
      <xdr:colOff>114300</xdr:colOff>
      <xdr:row>55</xdr:row>
      <xdr:rowOff>45341</xdr:rowOff>
    </xdr:to>
    <xdr:cxnSp macro="">
      <xdr:nvCxnSpPr>
        <xdr:cNvPr id="125" name="直線コネクタ 124"/>
        <xdr:cNvCxnSpPr/>
      </xdr:nvCxnSpPr>
      <xdr:spPr>
        <a:xfrm flipV="1">
          <a:off x="1130300" y="8782121"/>
          <a:ext cx="889000" cy="69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xdr:rowOff>
    </xdr:from>
    <xdr:ext cx="599010" cy="259045"/>
    <xdr:sp macro="" textlink="">
      <xdr:nvSpPr>
        <xdr:cNvPr id="127" name="テキスト ボックス 126"/>
        <xdr:cNvSpPr txBox="1"/>
      </xdr:nvSpPr>
      <xdr:spPr>
        <a:xfrm>
          <a:off x="1719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132981</xdr:rowOff>
    </xdr:from>
    <xdr:ext cx="534377" cy="259045"/>
    <xdr:sp macro="" textlink="">
      <xdr:nvSpPr>
        <xdr:cNvPr id="129" name="テキスト ボックス 128"/>
        <xdr:cNvSpPr txBox="1"/>
      </xdr:nvSpPr>
      <xdr:spPr>
        <a:xfrm>
          <a:off x="863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111844</xdr:rowOff>
    </xdr:from>
    <xdr:to>
      <xdr:col>24</xdr:col>
      <xdr:colOff>114300</xdr:colOff>
      <xdr:row>56</xdr:row>
      <xdr:rowOff>41994</xdr:rowOff>
    </xdr:to>
    <xdr:sp macro="" textlink="">
      <xdr:nvSpPr>
        <xdr:cNvPr id="135" name="楕円 134"/>
        <xdr:cNvSpPr/>
      </xdr:nvSpPr>
      <xdr:spPr>
        <a:xfrm>
          <a:off x="4584700" y="95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134721</xdr:rowOff>
    </xdr:from>
    <xdr:ext cx="534377" cy="259045"/>
    <xdr:sp macro="" textlink="">
      <xdr:nvSpPr>
        <xdr:cNvPr id="136" name="総務費該当値テキスト"/>
        <xdr:cNvSpPr txBox="1"/>
      </xdr:nvSpPr>
      <xdr:spPr>
        <a:xfrm>
          <a:off x="4686300" y="93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99744</xdr:rowOff>
    </xdr:from>
    <xdr:to>
      <xdr:col>20</xdr:col>
      <xdr:colOff>38100</xdr:colOff>
      <xdr:row>56</xdr:row>
      <xdr:rowOff>29894</xdr:rowOff>
    </xdr:to>
    <xdr:sp macro="" textlink="">
      <xdr:nvSpPr>
        <xdr:cNvPr id="137" name="楕円 136"/>
        <xdr:cNvSpPr/>
      </xdr:nvSpPr>
      <xdr:spPr>
        <a:xfrm>
          <a:off x="3746500" y="95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46421</xdr:rowOff>
    </xdr:from>
    <xdr:ext cx="534377" cy="259045"/>
    <xdr:sp macro="" textlink="">
      <xdr:nvSpPr>
        <xdr:cNvPr id="138" name="テキスト ボックス 137"/>
        <xdr:cNvSpPr txBox="1"/>
      </xdr:nvSpPr>
      <xdr:spPr>
        <a:xfrm>
          <a:off x="3530111" y="93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64653</xdr:rowOff>
    </xdr:from>
    <xdr:to>
      <xdr:col>15</xdr:col>
      <xdr:colOff>101600</xdr:colOff>
      <xdr:row>56</xdr:row>
      <xdr:rowOff>166253</xdr:rowOff>
    </xdr:to>
    <xdr:sp macro="" textlink="">
      <xdr:nvSpPr>
        <xdr:cNvPr id="139" name="楕円 138"/>
        <xdr:cNvSpPr/>
      </xdr:nvSpPr>
      <xdr:spPr>
        <a:xfrm>
          <a:off x="2857500" y="96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157380</xdr:rowOff>
    </xdr:from>
    <xdr:ext cx="534377" cy="259045"/>
    <xdr:sp macro="" textlink="">
      <xdr:nvSpPr>
        <xdr:cNvPr id="140" name="テキスト ボックス 139"/>
        <xdr:cNvSpPr txBox="1"/>
      </xdr:nvSpPr>
      <xdr:spPr>
        <a:xfrm>
          <a:off x="2641111" y="97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158821</xdr:rowOff>
    </xdr:from>
    <xdr:to>
      <xdr:col>10</xdr:col>
      <xdr:colOff>165100</xdr:colOff>
      <xdr:row>51</xdr:row>
      <xdr:rowOff>88971</xdr:rowOff>
    </xdr:to>
    <xdr:sp macro="" textlink="">
      <xdr:nvSpPr>
        <xdr:cNvPr id="141" name="楕円 140"/>
        <xdr:cNvSpPr/>
      </xdr:nvSpPr>
      <xdr:spPr>
        <a:xfrm>
          <a:off x="1968500" y="87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105498</xdr:rowOff>
    </xdr:from>
    <xdr:ext cx="599010" cy="259045"/>
    <xdr:sp macro="" textlink="">
      <xdr:nvSpPr>
        <xdr:cNvPr id="142" name="テキスト ボックス 141"/>
        <xdr:cNvSpPr txBox="1"/>
      </xdr:nvSpPr>
      <xdr:spPr>
        <a:xfrm>
          <a:off x="1719795" y="850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165991</xdr:rowOff>
    </xdr:from>
    <xdr:to>
      <xdr:col>6</xdr:col>
      <xdr:colOff>38100</xdr:colOff>
      <xdr:row>55</xdr:row>
      <xdr:rowOff>96141</xdr:rowOff>
    </xdr:to>
    <xdr:sp macro="" textlink="">
      <xdr:nvSpPr>
        <xdr:cNvPr id="143" name="楕円 142"/>
        <xdr:cNvSpPr/>
      </xdr:nvSpPr>
      <xdr:spPr>
        <a:xfrm>
          <a:off x="1079500" y="9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112668</xdr:rowOff>
    </xdr:from>
    <xdr:ext cx="534377" cy="259045"/>
    <xdr:sp macro="" textlink="">
      <xdr:nvSpPr>
        <xdr:cNvPr id="144" name="テキスト ボックス 143"/>
        <xdr:cNvSpPr txBox="1"/>
      </xdr:nvSpPr>
      <xdr:spPr>
        <a:xfrm>
          <a:off x="863111" y="91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140186</xdr:rowOff>
    </xdr:from>
    <xdr:to>
      <xdr:col>24</xdr:col>
      <xdr:colOff>63500</xdr:colOff>
      <xdr:row>76</xdr:row>
      <xdr:rowOff>57441</xdr:rowOff>
    </xdr:to>
    <xdr:cxnSp macro="">
      <xdr:nvCxnSpPr>
        <xdr:cNvPr id="178" name="直線コネクタ 177"/>
        <xdr:cNvCxnSpPr/>
      </xdr:nvCxnSpPr>
      <xdr:spPr>
        <a:xfrm flipV="1">
          <a:off x="3797300" y="12998936"/>
          <a:ext cx="838200" cy="8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119202</xdr:rowOff>
    </xdr:from>
    <xdr:to>
      <xdr:col>19</xdr:col>
      <xdr:colOff>177800</xdr:colOff>
      <xdr:row>76</xdr:row>
      <xdr:rowOff>57441</xdr:rowOff>
    </xdr:to>
    <xdr:cxnSp macro="">
      <xdr:nvCxnSpPr>
        <xdr:cNvPr id="181" name="直線コネクタ 180"/>
        <xdr:cNvCxnSpPr/>
      </xdr:nvCxnSpPr>
      <xdr:spPr>
        <a:xfrm>
          <a:off x="2908300" y="12977952"/>
          <a:ext cx="8890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119202</xdr:rowOff>
    </xdr:from>
    <xdr:to>
      <xdr:col>15</xdr:col>
      <xdr:colOff>50800</xdr:colOff>
      <xdr:row>77</xdr:row>
      <xdr:rowOff>2617</xdr:rowOff>
    </xdr:to>
    <xdr:cxnSp macro="">
      <xdr:nvCxnSpPr>
        <xdr:cNvPr id="184" name="直線コネクタ 183"/>
        <xdr:cNvCxnSpPr/>
      </xdr:nvCxnSpPr>
      <xdr:spPr>
        <a:xfrm flipV="1">
          <a:off x="2019300" y="12977952"/>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2617</xdr:rowOff>
    </xdr:from>
    <xdr:to>
      <xdr:col>10</xdr:col>
      <xdr:colOff>114300</xdr:colOff>
      <xdr:row>77</xdr:row>
      <xdr:rowOff>73577</xdr:rowOff>
    </xdr:to>
    <xdr:cxnSp macro="">
      <xdr:nvCxnSpPr>
        <xdr:cNvPr id="187" name="直線コネクタ 186"/>
        <xdr:cNvCxnSpPr/>
      </xdr:nvCxnSpPr>
      <xdr:spPr>
        <a:xfrm flipV="1">
          <a:off x="1130300" y="13204267"/>
          <a:ext cx="8890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89386</xdr:rowOff>
    </xdr:from>
    <xdr:to>
      <xdr:col>24</xdr:col>
      <xdr:colOff>114300</xdr:colOff>
      <xdr:row>76</xdr:row>
      <xdr:rowOff>19537</xdr:rowOff>
    </xdr:to>
    <xdr:sp macro="" textlink="">
      <xdr:nvSpPr>
        <xdr:cNvPr id="197" name="楕円 196"/>
        <xdr:cNvSpPr/>
      </xdr:nvSpPr>
      <xdr:spPr>
        <a:xfrm>
          <a:off x="4584700" y="12948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112263</xdr:rowOff>
    </xdr:from>
    <xdr:ext cx="599010" cy="259045"/>
    <xdr:sp macro="" textlink="">
      <xdr:nvSpPr>
        <xdr:cNvPr id="198" name="民生費該当値テキスト"/>
        <xdr:cNvSpPr txBox="1"/>
      </xdr:nvSpPr>
      <xdr:spPr>
        <a:xfrm>
          <a:off x="4686300" y="127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6641</xdr:rowOff>
    </xdr:from>
    <xdr:to>
      <xdr:col>20</xdr:col>
      <xdr:colOff>38100</xdr:colOff>
      <xdr:row>76</xdr:row>
      <xdr:rowOff>108241</xdr:rowOff>
    </xdr:to>
    <xdr:sp macro="" textlink="">
      <xdr:nvSpPr>
        <xdr:cNvPr id="199" name="楕円 198"/>
        <xdr:cNvSpPr/>
      </xdr:nvSpPr>
      <xdr:spPr>
        <a:xfrm>
          <a:off x="3746500" y="13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124769</xdr:rowOff>
    </xdr:from>
    <xdr:ext cx="599010" cy="259045"/>
    <xdr:sp macro="" textlink="">
      <xdr:nvSpPr>
        <xdr:cNvPr id="200" name="テキスト ボックス 199"/>
        <xdr:cNvSpPr txBox="1"/>
      </xdr:nvSpPr>
      <xdr:spPr>
        <a:xfrm>
          <a:off x="3497795" y="128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68402</xdr:rowOff>
    </xdr:from>
    <xdr:to>
      <xdr:col>15</xdr:col>
      <xdr:colOff>101600</xdr:colOff>
      <xdr:row>75</xdr:row>
      <xdr:rowOff>170002</xdr:rowOff>
    </xdr:to>
    <xdr:sp macro="" textlink="">
      <xdr:nvSpPr>
        <xdr:cNvPr id="201" name="楕円 200"/>
        <xdr:cNvSpPr/>
      </xdr:nvSpPr>
      <xdr:spPr>
        <a:xfrm>
          <a:off x="2857500" y="129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15079</xdr:rowOff>
    </xdr:from>
    <xdr:ext cx="599010" cy="259045"/>
    <xdr:sp macro="" textlink="">
      <xdr:nvSpPr>
        <xdr:cNvPr id="202" name="テキスト ボックス 201"/>
        <xdr:cNvSpPr txBox="1"/>
      </xdr:nvSpPr>
      <xdr:spPr>
        <a:xfrm>
          <a:off x="2608795" y="1270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123267</xdr:rowOff>
    </xdr:from>
    <xdr:to>
      <xdr:col>10</xdr:col>
      <xdr:colOff>165100</xdr:colOff>
      <xdr:row>77</xdr:row>
      <xdr:rowOff>53417</xdr:rowOff>
    </xdr:to>
    <xdr:sp macro="" textlink="">
      <xdr:nvSpPr>
        <xdr:cNvPr id="203" name="楕円 202"/>
        <xdr:cNvSpPr/>
      </xdr:nvSpPr>
      <xdr:spPr>
        <a:xfrm>
          <a:off x="19685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69943</xdr:rowOff>
    </xdr:from>
    <xdr:ext cx="599010" cy="259045"/>
    <xdr:sp macro="" textlink="">
      <xdr:nvSpPr>
        <xdr:cNvPr id="204" name="テキスト ボックス 203"/>
        <xdr:cNvSpPr txBox="1"/>
      </xdr:nvSpPr>
      <xdr:spPr>
        <a:xfrm>
          <a:off x="1719795" y="129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22777</xdr:rowOff>
    </xdr:from>
    <xdr:to>
      <xdr:col>6</xdr:col>
      <xdr:colOff>38100</xdr:colOff>
      <xdr:row>77</xdr:row>
      <xdr:rowOff>124377</xdr:rowOff>
    </xdr:to>
    <xdr:sp macro="" textlink="">
      <xdr:nvSpPr>
        <xdr:cNvPr id="205" name="楕円 204"/>
        <xdr:cNvSpPr/>
      </xdr:nvSpPr>
      <xdr:spPr>
        <a:xfrm>
          <a:off x="1079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140904</xdr:rowOff>
    </xdr:from>
    <xdr:ext cx="599010" cy="259045"/>
    <xdr:sp macro="" textlink="">
      <xdr:nvSpPr>
        <xdr:cNvPr id="206" name="テキスト ボックス 205"/>
        <xdr:cNvSpPr txBox="1"/>
      </xdr:nvSpPr>
      <xdr:spPr>
        <a:xfrm>
          <a:off x="830795" y="12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122599</xdr:rowOff>
    </xdr:from>
    <xdr:to>
      <xdr:col>24</xdr:col>
      <xdr:colOff>63500</xdr:colOff>
      <xdr:row>97</xdr:row>
      <xdr:rowOff>153437</xdr:rowOff>
    </xdr:to>
    <xdr:cxnSp macro="">
      <xdr:nvCxnSpPr>
        <xdr:cNvPr id="238" name="直線コネクタ 237"/>
        <xdr:cNvCxnSpPr/>
      </xdr:nvCxnSpPr>
      <xdr:spPr>
        <a:xfrm>
          <a:off x="3797300" y="16753249"/>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122599</xdr:rowOff>
    </xdr:from>
    <xdr:to>
      <xdr:col>19</xdr:col>
      <xdr:colOff>177800</xdr:colOff>
      <xdr:row>97</xdr:row>
      <xdr:rowOff>164443</xdr:rowOff>
    </xdr:to>
    <xdr:cxnSp macro="">
      <xdr:nvCxnSpPr>
        <xdr:cNvPr id="241" name="直線コネクタ 240"/>
        <xdr:cNvCxnSpPr/>
      </xdr:nvCxnSpPr>
      <xdr:spPr>
        <a:xfrm flipV="1">
          <a:off x="2908300" y="16753249"/>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164443</xdr:rowOff>
    </xdr:from>
    <xdr:to>
      <xdr:col>15</xdr:col>
      <xdr:colOff>50800</xdr:colOff>
      <xdr:row>98</xdr:row>
      <xdr:rowOff>58612</xdr:rowOff>
    </xdr:to>
    <xdr:cxnSp macro="">
      <xdr:nvCxnSpPr>
        <xdr:cNvPr id="244" name="直線コネクタ 243"/>
        <xdr:cNvCxnSpPr/>
      </xdr:nvCxnSpPr>
      <xdr:spPr>
        <a:xfrm flipV="1">
          <a:off x="2019300" y="16795093"/>
          <a:ext cx="889000" cy="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58612</xdr:rowOff>
    </xdr:from>
    <xdr:to>
      <xdr:col>10</xdr:col>
      <xdr:colOff>114300</xdr:colOff>
      <xdr:row>98</xdr:row>
      <xdr:rowOff>78555</xdr:rowOff>
    </xdr:to>
    <xdr:cxnSp macro="">
      <xdr:nvCxnSpPr>
        <xdr:cNvPr id="247" name="直線コネクタ 246"/>
        <xdr:cNvCxnSpPr/>
      </xdr:nvCxnSpPr>
      <xdr:spPr>
        <a:xfrm flipV="1">
          <a:off x="1130300" y="1686071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102637</xdr:rowOff>
    </xdr:from>
    <xdr:to>
      <xdr:col>24</xdr:col>
      <xdr:colOff>114300</xdr:colOff>
      <xdr:row>98</xdr:row>
      <xdr:rowOff>32787</xdr:rowOff>
    </xdr:to>
    <xdr:sp macro="" textlink="">
      <xdr:nvSpPr>
        <xdr:cNvPr id="257" name="楕円 256"/>
        <xdr:cNvSpPr/>
      </xdr:nvSpPr>
      <xdr:spPr>
        <a:xfrm>
          <a:off x="4584700" y="167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125514</xdr:rowOff>
    </xdr:from>
    <xdr:ext cx="534377" cy="259045"/>
    <xdr:sp macro="" textlink="">
      <xdr:nvSpPr>
        <xdr:cNvPr id="258" name="衛生費該当値テキスト"/>
        <xdr:cNvSpPr txBox="1"/>
      </xdr:nvSpPr>
      <xdr:spPr>
        <a:xfrm>
          <a:off x="4686300" y="16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71799</xdr:rowOff>
    </xdr:from>
    <xdr:to>
      <xdr:col>20</xdr:col>
      <xdr:colOff>38100</xdr:colOff>
      <xdr:row>98</xdr:row>
      <xdr:rowOff>1949</xdr:rowOff>
    </xdr:to>
    <xdr:sp macro="" textlink="">
      <xdr:nvSpPr>
        <xdr:cNvPr id="259" name="楕円 258"/>
        <xdr:cNvSpPr/>
      </xdr:nvSpPr>
      <xdr:spPr>
        <a:xfrm>
          <a:off x="3746500" y="167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18476</xdr:rowOff>
    </xdr:from>
    <xdr:ext cx="534377" cy="259045"/>
    <xdr:sp macro="" textlink="">
      <xdr:nvSpPr>
        <xdr:cNvPr id="260" name="テキスト ボックス 259"/>
        <xdr:cNvSpPr txBox="1"/>
      </xdr:nvSpPr>
      <xdr:spPr>
        <a:xfrm>
          <a:off x="3530111" y="164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113643</xdr:rowOff>
    </xdr:from>
    <xdr:to>
      <xdr:col>15</xdr:col>
      <xdr:colOff>101600</xdr:colOff>
      <xdr:row>98</xdr:row>
      <xdr:rowOff>43793</xdr:rowOff>
    </xdr:to>
    <xdr:sp macro="" textlink="">
      <xdr:nvSpPr>
        <xdr:cNvPr id="261" name="楕円 260"/>
        <xdr:cNvSpPr/>
      </xdr:nvSpPr>
      <xdr:spPr>
        <a:xfrm>
          <a:off x="2857500" y="167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60320</xdr:rowOff>
    </xdr:from>
    <xdr:ext cx="534377" cy="259045"/>
    <xdr:sp macro="" textlink="">
      <xdr:nvSpPr>
        <xdr:cNvPr id="262" name="テキスト ボックス 261"/>
        <xdr:cNvSpPr txBox="1"/>
      </xdr:nvSpPr>
      <xdr:spPr>
        <a:xfrm>
          <a:off x="2641111" y="165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7812</xdr:rowOff>
    </xdr:from>
    <xdr:to>
      <xdr:col>10</xdr:col>
      <xdr:colOff>165100</xdr:colOff>
      <xdr:row>98</xdr:row>
      <xdr:rowOff>109412</xdr:rowOff>
    </xdr:to>
    <xdr:sp macro="" textlink="">
      <xdr:nvSpPr>
        <xdr:cNvPr id="263" name="楕円 262"/>
        <xdr:cNvSpPr/>
      </xdr:nvSpPr>
      <xdr:spPr>
        <a:xfrm>
          <a:off x="1968500" y="16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125939</xdr:rowOff>
    </xdr:from>
    <xdr:ext cx="534377" cy="259045"/>
    <xdr:sp macro="" textlink="">
      <xdr:nvSpPr>
        <xdr:cNvPr id="264" name="テキスト ボックス 263"/>
        <xdr:cNvSpPr txBox="1"/>
      </xdr:nvSpPr>
      <xdr:spPr>
        <a:xfrm>
          <a:off x="1752111" y="165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27755</xdr:rowOff>
    </xdr:from>
    <xdr:to>
      <xdr:col>6</xdr:col>
      <xdr:colOff>38100</xdr:colOff>
      <xdr:row>98</xdr:row>
      <xdr:rowOff>129355</xdr:rowOff>
    </xdr:to>
    <xdr:sp macro="" textlink="">
      <xdr:nvSpPr>
        <xdr:cNvPr id="265" name="楕円 264"/>
        <xdr:cNvSpPr/>
      </xdr:nvSpPr>
      <xdr:spPr>
        <a:xfrm>
          <a:off x="1079500" y="168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145882</xdr:rowOff>
    </xdr:from>
    <xdr:ext cx="534377" cy="259045"/>
    <xdr:sp macro="" textlink="">
      <xdr:nvSpPr>
        <xdr:cNvPr id="266" name="テキスト ボックス 265"/>
        <xdr:cNvSpPr txBox="1"/>
      </xdr:nvSpPr>
      <xdr:spPr>
        <a:xfrm>
          <a:off x="863111" y="166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37097</xdr:rowOff>
    </xdr:from>
    <xdr:to>
      <xdr:col>55</xdr:col>
      <xdr:colOff>0</xdr:colOff>
      <xdr:row>57</xdr:row>
      <xdr:rowOff>50203</xdr:rowOff>
    </xdr:to>
    <xdr:cxnSp macro="">
      <xdr:nvCxnSpPr>
        <xdr:cNvPr id="354" name="直線コネクタ 353"/>
        <xdr:cNvCxnSpPr/>
      </xdr:nvCxnSpPr>
      <xdr:spPr>
        <a:xfrm>
          <a:off x="9639300" y="9809747"/>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135852</xdr:rowOff>
    </xdr:from>
    <xdr:to>
      <xdr:col>50</xdr:col>
      <xdr:colOff>114300</xdr:colOff>
      <xdr:row>57</xdr:row>
      <xdr:rowOff>37097</xdr:rowOff>
    </xdr:to>
    <xdr:cxnSp macro="">
      <xdr:nvCxnSpPr>
        <xdr:cNvPr id="357" name="直線コネクタ 356"/>
        <xdr:cNvCxnSpPr/>
      </xdr:nvCxnSpPr>
      <xdr:spPr>
        <a:xfrm>
          <a:off x="8750300" y="9737052"/>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135852</xdr:rowOff>
    </xdr:from>
    <xdr:to>
      <xdr:col>45</xdr:col>
      <xdr:colOff>177800</xdr:colOff>
      <xdr:row>57</xdr:row>
      <xdr:rowOff>1663</xdr:rowOff>
    </xdr:to>
    <xdr:cxnSp macro="">
      <xdr:nvCxnSpPr>
        <xdr:cNvPr id="360" name="直線コネクタ 359"/>
        <xdr:cNvCxnSpPr/>
      </xdr:nvCxnSpPr>
      <xdr:spPr>
        <a:xfrm flipV="1">
          <a:off x="7861300" y="973705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151168</xdr:rowOff>
    </xdr:from>
    <xdr:to>
      <xdr:col>41</xdr:col>
      <xdr:colOff>50800</xdr:colOff>
      <xdr:row>57</xdr:row>
      <xdr:rowOff>1663</xdr:rowOff>
    </xdr:to>
    <xdr:cxnSp macro="">
      <xdr:nvCxnSpPr>
        <xdr:cNvPr id="363" name="直線コネクタ 362"/>
        <xdr:cNvCxnSpPr/>
      </xdr:nvCxnSpPr>
      <xdr:spPr>
        <a:xfrm>
          <a:off x="6972300" y="9752368"/>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170853</xdr:rowOff>
    </xdr:from>
    <xdr:to>
      <xdr:col>55</xdr:col>
      <xdr:colOff>50800</xdr:colOff>
      <xdr:row>57</xdr:row>
      <xdr:rowOff>101003</xdr:rowOff>
    </xdr:to>
    <xdr:sp macro="" textlink="">
      <xdr:nvSpPr>
        <xdr:cNvPr id="373" name="楕円 372"/>
        <xdr:cNvSpPr/>
      </xdr:nvSpPr>
      <xdr:spPr>
        <a:xfrm>
          <a:off x="10426700" y="9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22280</xdr:rowOff>
    </xdr:from>
    <xdr:ext cx="469744" cy="259045"/>
    <xdr:sp macro="" textlink="">
      <xdr:nvSpPr>
        <xdr:cNvPr id="374" name="農林水産業費該当値テキスト"/>
        <xdr:cNvSpPr txBox="1"/>
      </xdr:nvSpPr>
      <xdr:spPr>
        <a:xfrm>
          <a:off x="10528300" y="96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157747</xdr:rowOff>
    </xdr:from>
    <xdr:to>
      <xdr:col>50</xdr:col>
      <xdr:colOff>165100</xdr:colOff>
      <xdr:row>57</xdr:row>
      <xdr:rowOff>87897</xdr:rowOff>
    </xdr:to>
    <xdr:sp macro="" textlink="">
      <xdr:nvSpPr>
        <xdr:cNvPr id="375" name="楕円 374"/>
        <xdr:cNvSpPr/>
      </xdr:nvSpPr>
      <xdr:spPr>
        <a:xfrm>
          <a:off x="9588500" y="97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104424</xdr:rowOff>
    </xdr:from>
    <xdr:ext cx="469744" cy="259045"/>
    <xdr:sp macro="" textlink="">
      <xdr:nvSpPr>
        <xdr:cNvPr id="376" name="テキスト ボックス 375"/>
        <xdr:cNvSpPr txBox="1"/>
      </xdr:nvSpPr>
      <xdr:spPr>
        <a:xfrm>
          <a:off x="9404428" y="953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85052</xdr:rowOff>
    </xdr:from>
    <xdr:to>
      <xdr:col>46</xdr:col>
      <xdr:colOff>38100</xdr:colOff>
      <xdr:row>57</xdr:row>
      <xdr:rowOff>15202</xdr:rowOff>
    </xdr:to>
    <xdr:sp macro="" textlink="">
      <xdr:nvSpPr>
        <xdr:cNvPr id="377" name="楕円 376"/>
        <xdr:cNvSpPr/>
      </xdr:nvSpPr>
      <xdr:spPr>
        <a:xfrm>
          <a:off x="8699500" y="96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31729</xdr:rowOff>
    </xdr:from>
    <xdr:ext cx="534377" cy="259045"/>
    <xdr:sp macro="" textlink="">
      <xdr:nvSpPr>
        <xdr:cNvPr id="378" name="テキスト ボックス 377"/>
        <xdr:cNvSpPr txBox="1"/>
      </xdr:nvSpPr>
      <xdr:spPr>
        <a:xfrm>
          <a:off x="8483111" y="94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122313</xdr:rowOff>
    </xdr:from>
    <xdr:to>
      <xdr:col>41</xdr:col>
      <xdr:colOff>101600</xdr:colOff>
      <xdr:row>57</xdr:row>
      <xdr:rowOff>52463</xdr:rowOff>
    </xdr:to>
    <xdr:sp macro="" textlink="">
      <xdr:nvSpPr>
        <xdr:cNvPr id="379" name="楕円 378"/>
        <xdr:cNvSpPr/>
      </xdr:nvSpPr>
      <xdr:spPr>
        <a:xfrm>
          <a:off x="7810500" y="9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43590</xdr:rowOff>
    </xdr:from>
    <xdr:ext cx="534377" cy="259045"/>
    <xdr:sp macro="" textlink="">
      <xdr:nvSpPr>
        <xdr:cNvPr id="380" name="テキスト ボックス 379"/>
        <xdr:cNvSpPr txBox="1"/>
      </xdr:nvSpPr>
      <xdr:spPr>
        <a:xfrm>
          <a:off x="7594111" y="9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100368</xdr:rowOff>
    </xdr:from>
    <xdr:to>
      <xdr:col>36</xdr:col>
      <xdr:colOff>165100</xdr:colOff>
      <xdr:row>57</xdr:row>
      <xdr:rowOff>30518</xdr:rowOff>
    </xdr:to>
    <xdr:sp macro="" textlink="">
      <xdr:nvSpPr>
        <xdr:cNvPr id="381" name="楕円 380"/>
        <xdr:cNvSpPr/>
      </xdr:nvSpPr>
      <xdr:spPr>
        <a:xfrm>
          <a:off x="6921500" y="97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21645</xdr:rowOff>
    </xdr:from>
    <xdr:ext cx="534377" cy="259045"/>
    <xdr:sp macro="" textlink="">
      <xdr:nvSpPr>
        <xdr:cNvPr id="382" name="テキスト ボックス 381"/>
        <xdr:cNvSpPr txBox="1"/>
      </xdr:nvSpPr>
      <xdr:spPr>
        <a:xfrm>
          <a:off x="6705111" y="97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66875</xdr:rowOff>
    </xdr:from>
    <xdr:to>
      <xdr:col>55</xdr:col>
      <xdr:colOff>0</xdr:colOff>
      <xdr:row>77</xdr:row>
      <xdr:rowOff>88429</xdr:rowOff>
    </xdr:to>
    <xdr:cxnSp macro="">
      <xdr:nvCxnSpPr>
        <xdr:cNvPr id="413" name="直線コネクタ 412"/>
        <xdr:cNvCxnSpPr/>
      </xdr:nvCxnSpPr>
      <xdr:spPr>
        <a:xfrm>
          <a:off x="9639300" y="13268525"/>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6066</xdr:rowOff>
    </xdr:from>
    <xdr:to>
      <xdr:col>50</xdr:col>
      <xdr:colOff>114300</xdr:colOff>
      <xdr:row>77</xdr:row>
      <xdr:rowOff>66875</xdr:rowOff>
    </xdr:to>
    <xdr:cxnSp macro="">
      <xdr:nvCxnSpPr>
        <xdr:cNvPr id="416" name="直線コネクタ 415"/>
        <xdr:cNvCxnSpPr/>
      </xdr:nvCxnSpPr>
      <xdr:spPr>
        <a:xfrm>
          <a:off x="8750300" y="13207716"/>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6066</xdr:rowOff>
    </xdr:from>
    <xdr:to>
      <xdr:col>45</xdr:col>
      <xdr:colOff>177800</xdr:colOff>
      <xdr:row>77</xdr:row>
      <xdr:rowOff>13577</xdr:rowOff>
    </xdr:to>
    <xdr:cxnSp macro="">
      <xdr:nvCxnSpPr>
        <xdr:cNvPr id="419" name="直線コネクタ 418"/>
        <xdr:cNvCxnSpPr/>
      </xdr:nvCxnSpPr>
      <xdr:spPr>
        <a:xfrm flipV="1">
          <a:off x="7861300" y="1320771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13577</xdr:rowOff>
    </xdr:from>
    <xdr:to>
      <xdr:col>41</xdr:col>
      <xdr:colOff>50800</xdr:colOff>
      <xdr:row>78</xdr:row>
      <xdr:rowOff>73275</xdr:rowOff>
    </xdr:to>
    <xdr:cxnSp macro="">
      <xdr:nvCxnSpPr>
        <xdr:cNvPr id="422" name="直線コネクタ 421"/>
        <xdr:cNvCxnSpPr/>
      </xdr:nvCxnSpPr>
      <xdr:spPr>
        <a:xfrm flipV="1">
          <a:off x="6972300" y="13215227"/>
          <a:ext cx="889000" cy="23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37629</xdr:rowOff>
    </xdr:from>
    <xdr:to>
      <xdr:col>55</xdr:col>
      <xdr:colOff>50800</xdr:colOff>
      <xdr:row>77</xdr:row>
      <xdr:rowOff>139229</xdr:rowOff>
    </xdr:to>
    <xdr:sp macro="" textlink="">
      <xdr:nvSpPr>
        <xdr:cNvPr id="432" name="楕円 431"/>
        <xdr:cNvSpPr/>
      </xdr:nvSpPr>
      <xdr:spPr>
        <a:xfrm>
          <a:off x="10426700" y="132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60506</xdr:rowOff>
    </xdr:from>
    <xdr:ext cx="534377" cy="259045"/>
    <xdr:sp macro="" textlink="">
      <xdr:nvSpPr>
        <xdr:cNvPr id="433" name="商工費該当値テキスト"/>
        <xdr:cNvSpPr txBox="1"/>
      </xdr:nvSpPr>
      <xdr:spPr>
        <a:xfrm>
          <a:off x="10528300" y="130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16075</xdr:rowOff>
    </xdr:from>
    <xdr:to>
      <xdr:col>50</xdr:col>
      <xdr:colOff>165100</xdr:colOff>
      <xdr:row>77</xdr:row>
      <xdr:rowOff>117675</xdr:rowOff>
    </xdr:to>
    <xdr:sp macro="" textlink="">
      <xdr:nvSpPr>
        <xdr:cNvPr id="434" name="楕円 433"/>
        <xdr:cNvSpPr/>
      </xdr:nvSpPr>
      <xdr:spPr>
        <a:xfrm>
          <a:off x="9588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134202</xdr:rowOff>
    </xdr:from>
    <xdr:ext cx="534377" cy="259045"/>
    <xdr:sp macro="" textlink="">
      <xdr:nvSpPr>
        <xdr:cNvPr id="435" name="テキスト ボックス 434"/>
        <xdr:cNvSpPr txBox="1"/>
      </xdr:nvSpPr>
      <xdr:spPr>
        <a:xfrm>
          <a:off x="9372111" y="129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126716</xdr:rowOff>
    </xdr:from>
    <xdr:to>
      <xdr:col>46</xdr:col>
      <xdr:colOff>38100</xdr:colOff>
      <xdr:row>77</xdr:row>
      <xdr:rowOff>56866</xdr:rowOff>
    </xdr:to>
    <xdr:sp macro="" textlink="">
      <xdr:nvSpPr>
        <xdr:cNvPr id="436" name="楕円 435"/>
        <xdr:cNvSpPr/>
      </xdr:nvSpPr>
      <xdr:spPr>
        <a:xfrm>
          <a:off x="8699500" y="131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73394</xdr:rowOff>
    </xdr:from>
    <xdr:ext cx="534377" cy="259045"/>
    <xdr:sp macro="" textlink="">
      <xdr:nvSpPr>
        <xdr:cNvPr id="437" name="テキスト ボックス 436"/>
        <xdr:cNvSpPr txBox="1"/>
      </xdr:nvSpPr>
      <xdr:spPr>
        <a:xfrm>
          <a:off x="8483111" y="129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134227</xdr:rowOff>
    </xdr:from>
    <xdr:to>
      <xdr:col>41</xdr:col>
      <xdr:colOff>101600</xdr:colOff>
      <xdr:row>77</xdr:row>
      <xdr:rowOff>64377</xdr:rowOff>
    </xdr:to>
    <xdr:sp macro="" textlink="">
      <xdr:nvSpPr>
        <xdr:cNvPr id="438" name="楕円 437"/>
        <xdr:cNvSpPr/>
      </xdr:nvSpPr>
      <xdr:spPr>
        <a:xfrm>
          <a:off x="7810500" y="131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55504</xdr:rowOff>
    </xdr:from>
    <xdr:ext cx="534377" cy="259045"/>
    <xdr:sp macro="" textlink="">
      <xdr:nvSpPr>
        <xdr:cNvPr id="439" name="テキスト ボックス 438"/>
        <xdr:cNvSpPr txBox="1"/>
      </xdr:nvSpPr>
      <xdr:spPr>
        <a:xfrm>
          <a:off x="7594111" y="132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22475</xdr:rowOff>
    </xdr:from>
    <xdr:to>
      <xdr:col>36</xdr:col>
      <xdr:colOff>165100</xdr:colOff>
      <xdr:row>78</xdr:row>
      <xdr:rowOff>124075</xdr:rowOff>
    </xdr:to>
    <xdr:sp macro="" textlink="">
      <xdr:nvSpPr>
        <xdr:cNvPr id="440" name="楕円 439"/>
        <xdr:cNvSpPr/>
      </xdr:nvSpPr>
      <xdr:spPr>
        <a:xfrm>
          <a:off x="6921500" y="13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115202</xdr:rowOff>
    </xdr:from>
    <xdr:ext cx="469744" cy="259045"/>
    <xdr:sp macro="" textlink="">
      <xdr:nvSpPr>
        <xdr:cNvPr id="441" name="テキスト ボックス 440"/>
        <xdr:cNvSpPr txBox="1"/>
      </xdr:nvSpPr>
      <xdr:spPr>
        <a:xfrm>
          <a:off x="6737428" y="1348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91762</xdr:rowOff>
    </xdr:from>
    <xdr:to>
      <xdr:col>55</xdr:col>
      <xdr:colOff>0</xdr:colOff>
      <xdr:row>95</xdr:row>
      <xdr:rowOff>39779</xdr:rowOff>
    </xdr:to>
    <xdr:cxnSp macro="">
      <xdr:nvCxnSpPr>
        <xdr:cNvPr id="469" name="直線コネクタ 468"/>
        <xdr:cNvCxnSpPr/>
      </xdr:nvCxnSpPr>
      <xdr:spPr>
        <a:xfrm flipV="1">
          <a:off x="9639300" y="16208062"/>
          <a:ext cx="8382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138534</xdr:rowOff>
    </xdr:from>
    <xdr:to>
      <xdr:col>50</xdr:col>
      <xdr:colOff>114300</xdr:colOff>
      <xdr:row>95</xdr:row>
      <xdr:rowOff>39779</xdr:rowOff>
    </xdr:to>
    <xdr:cxnSp macro="">
      <xdr:nvCxnSpPr>
        <xdr:cNvPr id="472" name="直線コネクタ 471"/>
        <xdr:cNvCxnSpPr/>
      </xdr:nvCxnSpPr>
      <xdr:spPr>
        <a:xfrm>
          <a:off x="8750300" y="1625483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138534</xdr:rowOff>
    </xdr:from>
    <xdr:to>
      <xdr:col>45</xdr:col>
      <xdr:colOff>177800</xdr:colOff>
      <xdr:row>95</xdr:row>
      <xdr:rowOff>16097</xdr:rowOff>
    </xdr:to>
    <xdr:cxnSp macro="">
      <xdr:nvCxnSpPr>
        <xdr:cNvPr id="475" name="直線コネクタ 474"/>
        <xdr:cNvCxnSpPr/>
      </xdr:nvCxnSpPr>
      <xdr:spPr>
        <a:xfrm flipV="1">
          <a:off x="7861300" y="16254834"/>
          <a:ext cx="8890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16097</xdr:rowOff>
    </xdr:from>
    <xdr:to>
      <xdr:col>41</xdr:col>
      <xdr:colOff>50800</xdr:colOff>
      <xdr:row>96</xdr:row>
      <xdr:rowOff>7249</xdr:rowOff>
    </xdr:to>
    <xdr:cxnSp macro="">
      <xdr:nvCxnSpPr>
        <xdr:cNvPr id="478" name="直線コネクタ 477"/>
        <xdr:cNvCxnSpPr/>
      </xdr:nvCxnSpPr>
      <xdr:spPr>
        <a:xfrm flipV="1">
          <a:off x="6972300" y="16303847"/>
          <a:ext cx="889000" cy="1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128934</xdr:rowOff>
    </xdr:from>
    <xdr:ext cx="534377" cy="259045"/>
    <xdr:sp macro="" textlink="">
      <xdr:nvSpPr>
        <xdr:cNvPr id="480" name="テキスト ボックス 479"/>
        <xdr:cNvSpPr txBox="1"/>
      </xdr:nvSpPr>
      <xdr:spPr>
        <a:xfrm>
          <a:off x="7594111" y="164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40962</xdr:rowOff>
    </xdr:from>
    <xdr:to>
      <xdr:col>55</xdr:col>
      <xdr:colOff>50800</xdr:colOff>
      <xdr:row>94</xdr:row>
      <xdr:rowOff>142562</xdr:rowOff>
    </xdr:to>
    <xdr:sp macro="" textlink="">
      <xdr:nvSpPr>
        <xdr:cNvPr id="488" name="楕円 487"/>
        <xdr:cNvSpPr/>
      </xdr:nvSpPr>
      <xdr:spPr>
        <a:xfrm>
          <a:off x="10426700" y="161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63839</xdr:rowOff>
    </xdr:from>
    <xdr:ext cx="534377" cy="259045"/>
    <xdr:sp macro="" textlink="">
      <xdr:nvSpPr>
        <xdr:cNvPr id="489" name="土木費該当値テキスト"/>
        <xdr:cNvSpPr txBox="1"/>
      </xdr:nvSpPr>
      <xdr:spPr>
        <a:xfrm>
          <a:off x="10528300" y="160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160429</xdr:rowOff>
    </xdr:from>
    <xdr:to>
      <xdr:col>50</xdr:col>
      <xdr:colOff>165100</xdr:colOff>
      <xdr:row>95</xdr:row>
      <xdr:rowOff>90579</xdr:rowOff>
    </xdr:to>
    <xdr:sp macro="" textlink="">
      <xdr:nvSpPr>
        <xdr:cNvPr id="490" name="楕円 489"/>
        <xdr:cNvSpPr/>
      </xdr:nvSpPr>
      <xdr:spPr>
        <a:xfrm>
          <a:off x="9588500" y="162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107106</xdr:rowOff>
    </xdr:from>
    <xdr:ext cx="534377" cy="259045"/>
    <xdr:sp macro="" textlink="">
      <xdr:nvSpPr>
        <xdr:cNvPr id="491" name="テキスト ボックス 490"/>
        <xdr:cNvSpPr txBox="1"/>
      </xdr:nvSpPr>
      <xdr:spPr>
        <a:xfrm>
          <a:off x="9372111" y="160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87734</xdr:rowOff>
    </xdr:from>
    <xdr:to>
      <xdr:col>46</xdr:col>
      <xdr:colOff>38100</xdr:colOff>
      <xdr:row>95</xdr:row>
      <xdr:rowOff>17884</xdr:rowOff>
    </xdr:to>
    <xdr:sp macro="" textlink="">
      <xdr:nvSpPr>
        <xdr:cNvPr id="492" name="楕円 491"/>
        <xdr:cNvSpPr/>
      </xdr:nvSpPr>
      <xdr:spPr>
        <a:xfrm>
          <a:off x="8699500" y="1620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34411</xdr:rowOff>
    </xdr:from>
    <xdr:ext cx="534377" cy="259045"/>
    <xdr:sp macro="" textlink="">
      <xdr:nvSpPr>
        <xdr:cNvPr id="493" name="テキスト ボックス 492"/>
        <xdr:cNvSpPr txBox="1"/>
      </xdr:nvSpPr>
      <xdr:spPr>
        <a:xfrm>
          <a:off x="8483111" y="159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136747</xdr:rowOff>
    </xdr:from>
    <xdr:to>
      <xdr:col>41</xdr:col>
      <xdr:colOff>101600</xdr:colOff>
      <xdr:row>95</xdr:row>
      <xdr:rowOff>66897</xdr:rowOff>
    </xdr:to>
    <xdr:sp macro="" textlink="">
      <xdr:nvSpPr>
        <xdr:cNvPr id="494" name="楕円 493"/>
        <xdr:cNvSpPr/>
      </xdr:nvSpPr>
      <xdr:spPr>
        <a:xfrm>
          <a:off x="7810500" y="162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83424</xdr:rowOff>
    </xdr:from>
    <xdr:ext cx="534377" cy="259045"/>
    <xdr:sp macro="" textlink="">
      <xdr:nvSpPr>
        <xdr:cNvPr id="495" name="テキスト ボックス 494"/>
        <xdr:cNvSpPr txBox="1"/>
      </xdr:nvSpPr>
      <xdr:spPr>
        <a:xfrm>
          <a:off x="7594111" y="160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127899</xdr:rowOff>
    </xdr:from>
    <xdr:to>
      <xdr:col>36</xdr:col>
      <xdr:colOff>165100</xdr:colOff>
      <xdr:row>96</xdr:row>
      <xdr:rowOff>58049</xdr:rowOff>
    </xdr:to>
    <xdr:sp macro="" textlink="">
      <xdr:nvSpPr>
        <xdr:cNvPr id="496" name="楕円 495"/>
        <xdr:cNvSpPr/>
      </xdr:nvSpPr>
      <xdr:spPr>
        <a:xfrm>
          <a:off x="6921500" y="16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49176</xdr:rowOff>
    </xdr:from>
    <xdr:ext cx="534377" cy="259045"/>
    <xdr:sp macro="" textlink="">
      <xdr:nvSpPr>
        <xdr:cNvPr id="497" name="テキスト ボックス 496"/>
        <xdr:cNvSpPr txBox="1"/>
      </xdr:nvSpPr>
      <xdr:spPr>
        <a:xfrm>
          <a:off x="6705111" y="165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33477</xdr:rowOff>
    </xdr:from>
    <xdr:to>
      <xdr:col>85</xdr:col>
      <xdr:colOff>127000</xdr:colOff>
      <xdr:row>37</xdr:row>
      <xdr:rowOff>116535</xdr:rowOff>
    </xdr:to>
    <xdr:cxnSp macro="">
      <xdr:nvCxnSpPr>
        <xdr:cNvPr id="527" name="直線コネクタ 526"/>
        <xdr:cNvCxnSpPr/>
      </xdr:nvCxnSpPr>
      <xdr:spPr>
        <a:xfrm flipV="1">
          <a:off x="15481300" y="6377127"/>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102743</xdr:rowOff>
    </xdr:from>
    <xdr:to>
      <xdr:col>81</xdr:col>
      <xdr:colOff>50800</xdr:colOff>
      <xdr:row>37</xdr:row>
      <xdr:rowOff>116535</xdr:rowOff>
    </xdr:to>
    <xdr:cxnSp macro="">
      <xdr:nvCxnSpPr>
        <xdr:cNvPr id="530" name="直線コネクタ 529"/>
        <xdr:cNvCxnSpPr/>
      </xdr:nvCxnSpPr>
      <xdr:spPr>
        <a:xfrm>
          <a:off x="14592300" y="6446393"/>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102743</xdr:rowOff>
    </xdr:from>
    <xdr:to>
      <xdr:col>76</xdr:col>
      <xdr:colOff>114300</xdr:colOff>
      <xdr:row>37</xdr:row>
      <xdr:rowOff>165112</xdr:rowOff>
    </xdr:to>
    <xdr:cxnSp macro="">
      <xdr:nvCxnSpPr>
        <xdr:cNvPr id="533" name="直線コネクタ 532"/>
        <xdr:cNvCxnSpPr/>
      </xdr:nvCxnSpPr>
      <xdr:spPr>
        <a:xfrm flipV="1">
          <a:off x="13703300" y="6446393"/>
          <a:ext cx="8890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165112</xdr:rowOff>
    </xdr:from>
    <xdr:to>
      <xdr:col>71</xdr:col>
      <xdr:colOff>177800</xdr:colOff>
      <xdr:row>38</xdr:row>
      <xdr:rowOff>30886</xdr:rowOff>
    </xdr:to>
    <xdr:cxnSp macro="">
      <xdr:nvCxnSpPr>
        <xdr:cNvPr id="536" name="直線コネクタ 535"/>
        <xdr:cNvCxnSpPr/>
      </xdr:nvCxnSpPr>
      <xdr:spPr>
        <a:xfrm flipV="1">
          <a:off x="12814300" y="6508762"/>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154127</xdr:rowOff>
    </xdr:from>
    <xdr:to>
      <xdr:col>85</xdr:col>
      <xdr:colOff>177800</xdr:colOff>
      <xdr:row>37</xdr:row>
      <xdr:rowOff>84277</xdr:rowOff>
    </xdr:to>
    <xdr:sp macro="" textlink="">
      <xdr:nvSpPr>
        <xdr:cNvPr id="546" name="楕円 545"/>
        <xdr:cNvSpPr/>
      </xdr:nvSpPr>
      <xdr:spPr>
        <a:xfrm>
          <a:off x="16268700" y="63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5554</xdr:rowOff>
    </xdr:from>
    <xdr:ext cx="534377" cy="259045"/>
    <xdr:sp macro="" textlink="">
      <xdr:nvSpPr>
        <xdr:cNvPr id="547" name="消防費該当値テキスト"/>
        <xdr:cNvSpPr txBox="1"/>
      </xdr:nvSpPr>
      <xdr:spPr>
        <a:xfrm>
          <a:off x="16370300" y="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65735</xdr:rowOff>
    </xdr:from>
    <xdr:to>
      <xdr:col>81</xdr:col>
      <xdr:colOff>101600</xdr:colOff>
      <xdr:row>37</xdr:row>
      <xdr:rowOff>167336</xdr:rowOff>
    </xdr:to>
    <xdr:sp macro="" textlink="">
      <xdr:nvSpPr>
        <xdr:cNvPr id="548" name="楕円 547"/>
        <xdr:cNvSpPr/>
      </xdr:nvSpPr>
      <xdr:spPr>
        <a:xfrm>
          <a:off x="15430500" y="640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12412</xdr:rowOff>
    </xdr:from>
    <xdr:ext cx="534377" cy="259045"/>
    <xdr:sp macro="" textlink="">
      <xdr:nvSpPr>
        <xdr:cNvPr id="549" name="テキスト ボックス 548"/>
        <xdr:cNvSpPr txBox="1"/>
      </xdr:nvSpPr>
      <xdr:spPr>
        <a:xfrm>
          <a:off x="15214111" y="61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51943</xdr:rowOff>
    </xdr:from>
    <xdr:to>
      <xdr:col>76</xdr:col>
      <xdr:colOff>165100</xdr:colOff>
      <xdr:row>37</xdr:row>
      <xdr:rowOff>153543</xdr:rowOff>
    </xdr:to>
    <xdr:sp macro="" textlink="">
      <xdr:nvSpPr>
        <xdr:cNvPr id="550" name="楕円 549"/>
        <xdr:cNvSpPr/>
      </xdr:nvSpPr>
      <xdr:spPr>
        <a:xfrm>
          <a:off x="14541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170070</xdr:rowOff>
    </xdr:from>
    <xdr:ext cx="534377" cy="259045"/>
    <xdr:sp macro="" textlink="">
      <xdr:nvSpPr>
        <xdr:cNvPr id="551" name="テキスト ボックス 550"/>
        <xdr:cNvSpPr txBox="1"/>
      </xdr:nvSpPr>
      <xdr:spPr>
        <a:xfrm>
          <a:off x="14325111" y="61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114313</xdr:rowOff>
    </xdr:from>
    <xdr:to>
      <xdr:col>72</xdr:col>
      <xdr:colOff>38100</xdr:colOff>
      <xdr:row>38</xdr:row>
      <xdr:rowOff>44462</xdr:rowOff>
    </xdr:to>
    <xdr:sp macro="" textlink="">
      <xdr:nvSpPr>
        <xdr:cNvPr id="552" name="楕円 551"/>
        <xdr:cNvSpPr/>
      </xdr:nvSpPr>
      <xdr:spPr>
        <a:xfrm>
          <a:off x="136525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35589</xdr:rowOff>
    </xdr:from>
    <xdr:ext cx="534377" cy="259045"/>
    <xdr:sp macro="" textlink="">
      <xdr:nvSpPr>
        <xdr:cNvPr id="553" name="テキスト ボックス 552"/>
        <xdr:cNvSpPr txBox="1"/>
      </xdr:nvSpPr>
      <xdr:spPr>
        <a:xfrm>
          <a:off x="13436111" y="65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151536</xdr:rowOff>
    </xdr:from>
    <xdr:to>
      <xdr:col>67</xdr:col>
      <xdr:colOff>101600</xdr:colOff>
      <xdr:row>38</xdr:row>
      <xdr:rowOff>81686</xdr:rowOff>
    </xdr:to>
    <xdr:sp macro="" textlink="">
      <xdr:nvSpPr>
        <xdr:cNvPr id="554" name="楕円 553"/>
        <xdr:cNvSpPr/>
      </xdr:nvSpPr>
      <xdr:spPr>
        <a:xfrm>
          <a:off x="12763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72813</xdr:rowOff>
    </xdr:from>
    <xdr:ext cx="534377" cy="259045"/>
    <xdr:sp macro="" textlink="">
      <xdr:nvSpPr>
        <xdr:cNvPr id="555" name="テキスト ボックス 554"/>
        <xdr:cNvSpPr txBox="1"/>
      </xdr:nvSpPr>
      <xdr:spPr>
        <a:xfrm>
          <a:off x="12547111" y="65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140974</xdr:rowOff>
    </xdr:from>
    <xdr:to>
      <xdr:col>85</xdr:col>
      <xdr:colOff>127000</xdr:colOff>
      <xdr:row>57</xdr:row>
      <xdr:rowOff>74974</xdr:rowOff>
    </xdr:to>
    <xdr:cxnSp macro="">
      <xdr:nvCxnSpPr>
        <xdr:cNvPr id="587" name="直線コネクタ 586"/>
        <xdr:cNvCxnSpPr/>
      </xdr:nvCxnSpPr>
      <xdr:spPr>
        <a:xfrm>
          <a:off x="15481300" y="9227824"/>
          <a:ext cx="838200" cy="6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140974</xdr:rowOff>
    </xdr:from>
    <xdr:to>
      <xdr:col>81</xdr:col>
      <xdr:colOff>50800</xdr:colOff>
      <xdr:row>56</xdr:row>
      <xdr:rowOff>72182</xdr:rowOff>
    </xdr:to>
    <xdr:cxnSp macro="">
      <xdr:nvCxnSpPr>
        <xdr:cNvPr id="590" name="直線コネクタ 589"/>
        <xdr:cNvCxnSpPr/>
      </xdr:nvCxnSpPr>
      <xdr:spPr>
        <a:xfrm flipV="1">
          <a:off x="14592300" y="9227824"/>
          <a:ext cx="889000" cy="44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72182</xdr:rowOff>
    </xdr:from>
    <xdr:to>
      <xdr:col>76</xdr:col>
      <xdr:colOff>114300</xdr:colOff>
      <xdr:row>57</xdr:row>
      <xdr:rowOff>23163</xdr:rowOff>
    </xdr:to>
    <xdr:cxnSp macro="">
      <xdr:nvCxnSpPr>
        <xdr:cNvPr id="593" name="直線コネクタ 592"/>
        <xdr:cNvCxnSpPr/>
      </xdr:nvCxnSpPr>
      <xdr:spPr>
        <a:xfrm flipV="1">
          <a:off x="13703300" y="9673382"/>
          <a:ext cx="8890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23163</xdr:rowOff>
    </xdr:from>
    <xdr:to>
      <xdr:col>71</xdr:col>
      <xdr:colOff>177800</xdr:colOff>
      <xdr:row>57</xdr:row>
      <xdr:rowOff>74320</xdr:rowOff>
    </xdr:to>
    <xdr:cxnSp macro="">
      <xdr:nvCxnSpPr>
        <xdr:cNvPr id="596" name="直線コネクタ 595"/>
        <xdr:cNvCxnSpPr/>
      </xdr:nvCxnSpPr>
      <xdr:spPr>
        <a:xfrm flipV="1">
          <a:off x="12814300" y="9795813"/>
          <a:ext cx="8890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24174</xdr:rowOff>
    </xdr:from>
    <xdr:to>
      <xdr:col>85</xdr:col>
      <xdr:colOff>177800</xdr:colOff>
      <xdr:row>57</xdr:row>
      <xdr:rowOff>125774</xdr:rowOff>
    </xdr:to>
    <xdr:sp macro="" textlink="">
      <xdr:nvSpPr>
        <xdr:cNvPr id="606" name="楕円 605"/>
        <xdr:cNvSpPr/>
      </xdr:nvSpPr>
      <xdr:spPr>
        <a:xfrm>
          <a:off x="16268700" y="97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2601</xdr:rowOff>
    </xdr:from>
    <xdr:ext cx="534377" cy="259045"/>
    <xdr:sp macro="" textlink="">
      <xdr:nvSpPr>
        <xdr:cNvPr id="607" name="教育費該当値テキスト"/>
        <xdr:cNvSpPr txBox="1"/>
      </xdr:nvSpPr>
      <xdr:spPr>
        <a:xfrm>
          <a:off x="16370300" y="97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90174</xdr:rowOff>
    </xdr:from>
    <xdr:to>
      <xdr:col>81</xdr:col>
      <xdr:colOff>101600</xdr:colOff>
      <xdr:row>54</xdr:row>
      <xdr:rowOff>20324</xdr:rowOff>
    </xdr:to>
    <xdr:sp macro="" textlink="">
      <xdr:nvSpPr>
        <xdr:cNvPr id="608" name="楕円 607"/>
        <xdr:cNvSpPr/>
      </xdr:nvSpPr>
      <xdr:spPr>
        <a:xfrm>
          <a:off x="15430500" y="91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36851</xdr:rowOff>
    </xdr:from>
    <xdr:ext cx="534377" cy="259045"/>
    <xdr:sp macro="" textlink="">
      <xdr:nvSpPr>
        <xdr:cNvPr id="609" name="テキスト ボックス 608"/>
        <xdr:cNvSpPr txBox="1"/>
      </xdr:nvSpPr>
      <xdr:spPr>
        <a:xfrm>
          <a:off x="15214111" y="89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21382</xdr:rowOff>
    </xdr:from>
    <xdr:to>
      <xdr:col>76</xdr:col>
      <xdr:colOff>165100</xdr:colOff>
      <xdr:row>56</xdr:row>
      <xdr:rowOff>122982</xdr:rowOff>
    </xdr:to>
    <xdr:sp macro="" textlink="">
      <xdr:nvSpPr>
        <xdr:cNvPr id="610" name="楕円 609"/>
        <xdr:cNvSpPr/>
      </xdr:nvSpPr>
      <xdr:spPr>
        <a:xfrm>
          <a:off x="14541500" y="96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139509</xdr:rowOff>
    </xdr:from>
    <xdr:ext cx="534377" cy="259045"/>
    <xdr:sp macro="" textlink="">
      <xdr:nvSpPr>
        <xdr:cNvPr id="611" name="テキスト ボックス 610"/>
        <xdr:cNvSpPr txBox="1"/>
      </xdr:nvSpPr>
      <xdr:spPr>
        <a:xfrm>
          <a:off x="14325111" y="93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143813</xdr:rowOff>
    </xdr:from>
    <xdr:to>
      <xdr:col>72</xdr:col>
      <xdr:colOff>38100</xdr:colOff>
      <xdr:row>57</xdr:row>
      <xdr:rowOff>73963</xdr:rowOff>
    </xdr:to>
    <xdr:sp macro="" textlink="">
      <xdr:nvSpPr>
        <xdr:cNvPr id="612" name="楕円 611"/>
        <xdr:cNvSpPr/>
      </xdr:nvSpPr>
      <xdr:spPr>
        <a:xfrm>
          <a:off x="13652500" y="97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65090</xdr:rowOff>
    </xdr:from>
    <xdr:ext cx="534377" cy="259045"/>
    <xdr:sp macro="" textlink="">
      <xdr:nvSpPr>
        <xdr:cNvPr id="613" name="テキスト ボックス 612"/>
        <xdr:cNvSpPr txBox="1"/>
      </xdr:nvSpPr>
      <xdr:spPr>
        <a:xfrm>
          <a:off x="13436111" y="98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23520</xdr:rowOff>
    </xdr:from>
    <xdr:to>
      <xdr:col>67</xdr:col>
      <xdr:colOff>101600</xdr:colOff>
      <xdr:row>57</xdr:row>
      <xdr:rowOff>125120</xdr:rowOff>
    </xdr:to>
    <xdr:sp macro="" textlink="">
      <xdr:nvSpPr>
        <xdr:cNvPr id="614" name="楕円 613"/>
        <xdr:cNvSpPr/>
      </xdr:nvSpPr>
      <xdr:spPr>
        <a:xfrm>
          <a:off x="12763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116247</xdr:rowOff>
    </xdr:from>
    <xdr:ext cx="534377" cy="259045"/>
    <xdr:sp macro="" textlink="">
      <xdr:nvSpPr>
        <xdr:cNvPr id="615" name="テキスト ボックス 614"/>
        <xdr:cNvSpPr txBox="1"/>
      </xdr:nvSpPr>
      <xdr:spPr>
        <a:xfrm>
          <a:off x="12547111" y="98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139564</xdr:rowOff>
    </xdr:from>
    <xdr:to>
      <xdr:col>85</xdr:col>
      <xdr:colOff>127000</xdr:colOff>
      <xdr:row>78</xdr:row>
      <xdr:rowOff>139700</xdr:rowOff>
    </xdr:to>
    <xdr:cxnSp macro="">
      <xdr:nvCxnSpPr>
        <xdr:cNvPr id="642" name="直線コネクタ 641"/>
        <xdr:cNvCxnSpPr/>
      </xdr:nvCxnSpPr>
      <xdr:spPr>
        <a:xfrm flipV="1">
          <a:off x="15481300" y="13512664"/>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138145</xdr:rowOff>
    </xdr:from>
    <xdr:to>
      <xdr:col>81</xdr:col>
      <xdr:colOff>50800</xdr:colOff>
      <xdr:row>78</xdr:row>
      <xdr:rowOff>139700</xdr:rowOff>
    </xdr:to>
    <xdr:cxnSp macro="">
      <xdr:nvCxnSpPr>
        <xdr:cNvPr id="645" name="直線コネクタ 644"/>
        <xdr:cNvCxnSpPr/>
      </xdr:nvCxnSpPr>
      <xdr:spPr>
        <a:xfrm>
          <a:off x="14592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138145</xdr:rowOff>
    </xdr:from>
    <xdr:to>
      <xdr:col>76</xdr:col>
      <xdr:colOff>114300</xdr:colOff>
      <xdr:row>78</xdr:row>
      <xdr:rowOff>139700</xdr:rowOff>
    </xdr:to>
    <xdr:cxnSp macro="">
      <xdr:nvCxnSpPr>
        <xdr:cNvPr id="648" name="直線コネクタ 647"/>
        <xdr:cNvCxnSpPr/>
      </xdr:nvCxnSpPr>
      <xdr:spPr>
        <a:xfrm flipV="1">
          <a:off x="13703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66182</xdr:rowOff>
    </xdr:from>
    <xdr:to>
      <xdr:col>71</xdr:col>
      <xdr:colOff>177800</xdr:colOff>
      <xdr:row>78</xdr:row>
      <xdr:rowOff>139700</xdr:rowOff>
    </xdr:to>
    <xdr:cxnSp macro="">
      <xdr:nvCxnSpPr>
        <xdr:cNvPr id="651" name="直線コネクタ 650"/>
        <xdr:cNvCxnSpPr/>
      </xdr:nvCxnSpPr>
      <xdr:spPr>
        <a:xfrm>
          <a:off x="12814300" y="1343928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88764</xdr:rowOff>
    </xdr:from>
    <xdr:to>
      <xdr:col>85</xdr:col>
      <xdr:colOff>177800</xdr:colOff>
      <xdr:row>79</xdr:row>
      <xdr:rowOff>18914</xdr:rowOff>
    </xdr:to>
    <xdr:sp macro="" textlink="">
      <xdr:nvSpPr>
        <xdr:cNvPr id="661" name="楕円 660"/>
        <xdr:cNvSpPr/>
      </xdr:nvSpPr>
      <xdr:spPr>
        <a:xfrm>
          <a:off x="162687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249299" cy="259045"/>
    <xdr:sp macro="" textlink="">
      <xdr:nvSpPr>
        <xdr:cNvPr id="662" name="災害復旧費該当値テキスト"/>
        <xdr:cNvSpPr txBox="1"/>
      </xdr:nvSpPr>
      <xdr:spPr>
        <a:xfrm>
          <a:off x="16370300" y="13396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87345</xdr:rowOff>
    </xdr:from>
    <xdr:to>
      <xdr:col>76</xdr:col>
      <xdr:colOff>165100</xdr:colOff>
      <xdr:row>79</xdr:row>
      <xdr:rowOff>17495</xdr:rowOff>
    </xdr:to>
    <xdr:sp macro="" textlink="">
      <xdr:nvSpPr>
        <xdr:cNvPr id="665" name="楕円 664"/>
        <xdr:cNvSpPr/>
      </xdr:nvSpPr>
      <xdr:spPr>
        <a:xfrm>
          <a:off x="14541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8622</xdr:rowOff>
    </xdr:from>
    <xdr:ext cx="313932" cy="259045"/>
    <xdr:sp macro="" textlink="">
      <xdr:nvSpPr>
        <xdr:cNvPr id="666" name="テキスト ボックス 665"/>
        <xdr:cNvSpPr txBox="1"/>
      </xdr:nvSpPr>
      <xdr:spPr>
        <a:xfrm>
          <a:off x="14435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15382</xdr:rowOff>
    </xdr:from>
    <xdr:to>
      <xdr:col>67</xdr:col>
      <xdr:colOff>101600</xdr:colOff>
      <xdr:row>78</xdr:row>
      <xdr:rowOff>116982</xdr:rowOff>
    </xdr:to>
    <xdr:sp macro="" textlink="">
      <xdr:nvSpPr>
        <xdr:cNvPr id="669" name="楕円 668"/>
        <xdr:cNvSpPr/>
      </xdr:nvSpPr>
      <xdr:spPr>
        <a:xfrm>
          <a:off x="12763500" y="133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108109</xdr:rowOff>
    </xdr:from>
    <xdr:ext cx="469744" cy="259045"/>
    <xdr:sp macro="" textlink="">
      <xdr:nvSpPr>
        <xdr:cNvPr id="670" name="テキスト ボックス 669"/>
        <xdr:cNvSpPr txBox="1"/>
      </xdr:nvSpPr>
      <xdr:spPr>
        <a:xfrm>
          <a:off x="12579428" y="134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56477</xdr:rowOff>
    </xdr:from>
    <xdr:to>
      <xdr:col>85</xdr:col>
      <xdr:colOff>127000</xdr:colOff>
      <xdr:row>96</xdr:row>
      <xdr:rowOff>59601</xdr:rowOff>
    </xdr:to>
    <xdr:cxnSp macro="">
      <xdr:nvCxnSpPr>
        <xdr:cNvPr id="699" name="直線コネクタ 698"/>
        <xdr:cNvCxnSpPr/>
      </xdr:nvCxnSpPr>
      <xdr:spPr>
        <a:xfrm flipV="1">
          <a:off x="15481300" y="16515677"/>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59601</xdr:rowOff>
    </xdr:from>
    <xdr:to>
      <xdr:col>81</xdr:col>
      <xdr:colOff>50800</xdr:colOff>
      <xdr:row>96</xdr:row>
      <xdr:rowOff>82271</xdr:rowOff>
    </xdr:to>
    <xdr:cxnSp macro="">
      <xdr:nvCxnSpPr>
        <xdr:cNvPr id="702" name="直線コネクタ 701"/>
        <xdr:cNvCxnSpPr/>
      </xdr:nvCxnSpPr>
      <xdr:spPr>
        <a:xfrm flipV="1">
          <a:off x="14592300" y="1651880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82271</xdr:rowOff>
    </xdr:from>
    <xdr:to>
      <xdr:col>76</xdr:col>
      <xdr:colOff>114300</xdr:colOff>
      <xdr:row>96</xdr:row>
      <xdr:rowOff>90779</xdr:rowOff>
    </xdr:to>
    <xdr:cxnSp macro="">
      <xdr:nvCxnSpPr>
        <xdr:cNvPr id="705" name="直線コネクタ 704"/>
        <xdr:cNvCxnSpPr/>
      </xdr:nvCxnSpPr>
      <xdr:spPr>
        <a:xfrm flipV="1">
          <a:off x="13703300" y="1654147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68835</xdr:rowOff>
    </xdr:from>
    <xdr:to>
      <xdr:col>71</xdr:col>
      <xdr:colOff>177800</xdr:colOff>
      <xdr:row>96</xdr:row>
      <xdr:rowOff>90779</xdr:rowOff>
    </xdr:to>
    <xdr:cxnSp macro="">
      <xdr:nvCxnSpPr>
        <xdr:cNvPr id="708" name="直線コネクタ 707"/>
        <xdr:cNvCxnSpPr/>
      </xdr:nvCxnSpPr>
      <xdr:spPr>
        <a:xfrm>
          <a:off x="12814300" y="16528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5677</xdr:rowOff>
    </xdr:from>
    <xdr:to>
      <xdr:col>85</xdr:col>
      <xdr:colOff>177800</xdr:colOff>
      <xdr:row>96</xdr:row>
      <xdr:rowOff>107277</xdr:rowOff>
    </xdr:to>
    <xdr:sp macro="" textlink="">
      <xdr:nvSpPr>
        <xdr:cNvPr id="718" name="楕円 717"/>
        <xdr:cNvSpPr/>
      </xdr:nvSpPr>
      <xdr:spPr>
        <a:xfrm>
          <a:off x="16268700" y="164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28554</xdr:rowOff>
    </xdr:from>
    <xdr:ext cx="534377" cy="259045"/>
    <xdr:sp macro="" textlink="">
      <xdr:nvSpPr>
        <xdr:cNvPr id="719" name="公債費該当値テキスト"/>
        <xdr:cNvSpPr txBox="1"/>
      </xdr:nvSpPr>
      <xdr:spPr>
        <a:xfrm>
          <a:off x="16370300" y="163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8801</xdr:rowOff>
    </xdr:from>
    <xdr:to>
      <xdr:col>81</xdr:col>
      <xdr:colOff>101600</xdr:colOff>
      <xdr:row>96</xdr:row>
      <xdr:rowOff>110401</xdr:rowOff>
    </xdr:to>
    <xdr:sp macro="" textlink="">
      <xdr:nvSpPr>
        <xdr:cNvPr id="720" name="楕円 719"/>
        <xdr:cNvSpPr/>
      </xdr:nvSpPr>
      <xdr:spPr>
        <a:xfrm>
          <a:off x="15430500" y="164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126928</xdr:rowOff>
    </xdr:from>
    <xdr:ext cx="534377" cy="259045"/>
    <xdr:sp macro="" textlink="">
      <xdr:nvSpPr>
        <xdr:cNvPr id="721" name="テキスト ボックス 720"/>
        <xdr:cNvSpPr txBox="1"/>
      </xdr:nvSpPr>
      <xdr:spPr>
        <a:xfrm>
          <a:off x="15214111" y="162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31471</xdr:rowOff>
    </xdr:from>
    <xdr:to>
      <xdr:col>76</xdr:col>
      <xdr:colOff>165100</xdr:colOff>
      <xdr:row>96</xdr:row>
      <xdr:rowOff>133071</xdr:rowOff>
    </xdr:to>
    <xdr:sp macro="" textlink="">
      <xdr:nvSpPr>
        <xdr:cNvPr id="722" name="楕円 721"/>
        <xdr:cNvSpPr/>
      </xdr:nvSpPr>
      <xdr:spPr>
        <a:xfrm>
          <a:off x="14541500" y="164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149598</xdr:rowOff>
    </xdr:from>
    <xdr:ext cx="534377" cy="259045"/>
    <xdr:sp macro="" textlink="">
      <xdr:nvSpPr>
        <xdr:cNvPr id="723" name="テキスト ボックス 722"/>
        <xdr:cNvSpPr txBox="1"/>
      </xdr:nvSpPr>
      <xdr:spPr>
        <a:xfrm>
          <a:off x="14325111" y="162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39979</xdr:rowOff>
    </xdr:from>
    <xdr:to>
      <xdr:col>72</xdr:col>
      <xdr:colOff>38100</xdr:colOff>
      <xdr:row>96</xdr:row>
      <xdr:rowOff>141579</xdr:rowOff>
    </xdr:to>
    <xdr:sp macro="" textlink="">
      <xdr:nvSpPr>
        <xdr:cNvPr id="724" name="楕円 723"/>
        <xdr:cNvSpPr/>
      </xdr:nvSpPr>
      <xdr:spPr>
        <a:xfrm>
          <a:off x="13652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132706</xdr:rowOff>
    </xdr:from>
    <xdr:ext cx="534377" cy="259045"/>
    <xdr:sp macro="" textlink="">
      <xdr:nvSpPr>
        <xdr:cNvPr id="725" name="テキスト ボックス 724"/>
        <xdr:cNvSpPr txBox="1"/>
      </xdr:nvSpPr>
      <xdr:spPr>
        <a:xfrm>
          <a:off x="13436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18035</xdr:rowOff>
    </xdr:from>
    <xdr:to>
      <xdr:col>67</xdr:col>
      <xdr:colOff>101600</xdr:colOff>
      <xdr:row>96</xdr:row>
      <xdr:rowOff>119635</xdr:rowOff>
    </xdr:to>
    <xdr:sp macro="" textlink="">
      <xdr:nvSpPr>
        <xdr:cNvPr id="726" name="楕円 725"/>
        <xdr:cNvSpPr/>
      </xdr:nvSpPr>
      <xdr:spPr>
        <a:xfrm>
          <a:off x="12763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110762</xdr:rowOff>
    </xdr:from>
    <xdr:ext cx="534377" cy="259045"/>
    <xdr:sp macro="" textlink="">
      <xdr:nvSpPr>
        <xdr:cNvPr id="727" name="テキスト ボックス 726"/>
        <xdr:cNvSpPr txBox="1"/>
      </xdr:nvSpPr>
      <xdr:spPr>
        <a:xfrm>
          <a:off x="12547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191,949</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9,313</a:t>
          </a:r>
          <a:r>
            <a:rPr kumimoji="1" lang="ja-JP" altLang="en-US" sz="1300">
              <a:latin typeface="ＭＳ Ｐゴシック" panose="020B0600070205080204" pitchFamily="50" charset="-128"/>
              <a:ea typeface="ＭＳ Ｐゴシック" panose="020B0600070205080204" pitchFamily="50" charset="-128"/>
            </a:rPr>
            <a:t>円増加し、類似団体平均に比べやや高い状況となっている。増加の主な要因としては、価格高騰重点支援給付金（こども加算含む）の皆増などが挙げられる。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42,464</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37,958</a:t>
          </a:r>
          <a:r>
            <a:rPr kumimoji="1" lang="ja-JP" altLang="en-US" sz="1300">
              <a:latin typeface="ＭＳ Ｐゴシック" panose="020B0600070205080204" pitchFamily="50" charset="-128"/>
              <a:ea typeface="ＭＳ Ｐゴシック" panose="020B0600070205080204" pitchFamily="50" charset="-128"/>
            </a:rPr>
            <a:t>円減少し、類似団体平均を下回る状況となっている。減少の主な要因としては、学校給食センター整備事業の事業量の減少などが挙げられる。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年度決算における収支改善による積立金の増加に伴い、残高は増加となった。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主に学校給食センター費（運営事業委託料（皆増）・学校給食事業補助金（皆増））の増などにより収支が悪化し、現在は標準財政規模比</a:t>
          </a:r>
          <a:r>
            <a:rPr kumimoji="1" lang="en-US" altLang="ja-JP" sz="800">
              <a:latin typeface="ＭＳ ゴシック" pitchFamily="49" charset="-128"/>
              <a:ea typeface="ＭＳ ゴシック" pitchFamily="49" charset="-128"/>
            </a:rPr>
            <a:t>1.38</a:t>
          </a:r>
          <a:r>
            <a:rPr kumimoji="1" lang="ja-JP" altLang="en-US" sz="800">
              <a:latin typeface="ＭＳ ゴシック" pitchFamily="49" charset="-128"/>
              <a:ea typeface="ＭＳ ゴシック" pitchFamily="49" charset="-128"/>
            </a:rPr>
            <a:t>％となっている。</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主に学校給食センター費（運営事業委託料（皆増）・学校給食事業補助金（皆増））の増などにより実質単年度収支は悪化し、赤字となっている。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引き続き社会保障費の増大に伴う扶助費や介護保険特別会計への繰出金の増加傾向に加えて、今後予定している中心市街地活性化公民連携事業、学校再編整備などの大規模事業に伴う事業費および公債費の増加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にて坂出駅周辺整備主要プロジェクト等の大規模事業が終了しており、元利償還金は減少傾向にあったが、今後は、新庁舎建設および学校給食センター建設、中心市街地活性化公民連携事業等に係る元利償還金の増加が見込まれる。引き続き、事業の厳しい取捨選択を行い、市債の新規発行を極力抑制し将来に過大な負担を残さないよう努め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主な構成要素となっている病院事業会計については、新病院建設（平成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完了）に伴う施設整備事業債の元金償還が継続しており繰入金が概ね同程度に推移しているが、下水道事業会計については、主に汚水処理に要する経費に対する繰入金が増となっており，全体では増加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主に公営企業の地方債の償還財源に充てた繰入金の増加に伴い、増加している。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主に臨時財政対策債の発行額の減少に伴い減少している。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主に下水道事業会計における繰入金の増加により、公営企業債等繰入見込額は増加傾向となっている。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主に一般会計等に係る地方債現在高の減少及び充当可能基金の増加により減少している。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早期健全化基準未満であるが、第７次坂出市行財政改革大綱に基づき、市債残高の逓減などに取り組み、比率のさらなる改善に努める。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百万円、ふるさと坂出応援寄付基金が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年度に新設したまちづくり未来基金を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の増大に伴う扶助費や介護保険特別会計への繰出金の増加傾向などから、基金残高の減少が予想される。一方で、ふるさと寄附金の増加に伴うふるさと坂出応援寄付基金の増や積み増しに伴うまちづくり未来基金の増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・まちづくり未来基金：ふるさと坂出の将来に希望を抱き、市民が誇りと愛着を持つことができるうるおいと活力に満ちたまちづくりを推進するための経費へ充当。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・まちづくり未来基金：今後も、ふるさと坂出の将来に希望を抱き、市民が誇りと愛着を持つことができるうるおいと活力に満ちたまちづくりを推進するための経費へ充当予定。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25530456</v>
      </c>
      <c r="BO4" s="371"/>
      <c r="BP4" s="371"/>
      <c r="BQ4" s="371"/>
      <c r="BR4" s="371"/>
      <c r="BS4" s="371"/>
      <c r="BT4" s="371"/>
      <c r="BU4" s="372"/>
      <c r="BV4" s="370">
        <v>27436071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v>
      </c>
      <c r="CU4" s="377"/>
      <c r="CV4" s="377"/>
      <c r="CW4" s="377"/>
      <c r="CX4" s="377"/>
      <c r="CY4" s="377"/>
      <c r="CZ4" s="377"/>
      <c r="DA4" s="378"/>
      <c r="DB4" s="376">
        <v>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25204357</v>
      </c>
      <c r="BO5" s="408"/>
      <c r="BP5" s="408"/>
      <c r="BQ5" s="408"/>
      <c r="BR5" s="408"/>
      <c r="BS5" s="408"/>
      <c r="BT5" s="408"/>
      <c r="BU5" s="409"/>
      <c r="BV5" s="407">
        <v>26835424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87.8</v>
      </c>
      <c r="CU5" s="405"/>
      <c r="CV5" s="405"/>
      <c r="CW5" s="405"/>
      <c r="CX5" s="405"/>
      <c r="CY5" s="405"/>
      <c r="CZ5" s="405"/>
      <c r="DA5" s="406"/>
      <c r="DB5" s="404">
        <v>87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326099</v>
      </c>
      <c r="BO6" s="408"/>
      <c r="BP6" s="408"/>
      <c r="BQ6" s="408"/>
      <c r="BR6" s="408"/>
      <c r="BS6" s="408"/>
      <c r="BT6" s="408"/>
      <c r="BU6" s="409"/>
      <c r="BV6" s="407">
        <v>600647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88.7</v>
      </c>
      <c r="CU6" s="445"/>
      <c r="CV6" s="445"/>
      <c r="CW6" s="445"/>
      <c r="CX6" s="445"/>
      <c r="CY6" s="445"/>
      <c r="CZ6" s="445"/>
      <c r="DA6" s="446"/>
      <c r="DB6" s="444">
        <v>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130793</v>
      </c>
      <c r="BO7" s="408"/>
      <c r="BP7" s="408"/>
      <c r="BQ7" s="408"/>
      <c r="BR7" s="408"/>
      <c r="BS7" s="408"/>
      <c r="BT7" s="408"/>
      <c r="BU7" s="409"/>
      <c r="BV7" s="407">
        <v>127082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14202950</v>
      </c>
      <c r="CU7" s="408"/>
      <c r="CV7" s="408"/>
      <c r="CW7" s="408"/>
      <c r="CX7" s="408"/>
      <c r="CY7" s="408"/>
      <c r="CZ7" s="408"/>
      <c r="DA7" s="409"/>
      <c r="DB7" s="407">
        <v>14104835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195306</v>
      </c>
      <c r="BO8" s="408"/>
      <c r="BP8" s="408"/>
      <c r="BQ8" s="408"/>
      <c r="BR8" s="408"/>
      <c r="BS8" s="408"/>
      <c r="BT8" s="408"/>
      <c r="BU8" s="409"/>
      <c r="BV8" s="407">
        <v>473565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50624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-278259</v>
      </c>
      <c r="BO9" s="408"/>
      <c r="BP9" s="408"/>
      <c r="BQ9" s="408"/>
      <c r="BR9" s="408"/>
      <c r="BS9" s="408"/>
      <c r="BT9" s="408"/>
      <c r="BU9" s="409"/>
      <c r="BV9" s="407">
        <v>-298295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53164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241002</v>
      </c>
      <c r="BO10" s="408"/>
      <c r="BP10" s="408"/>
      <c r="BQ10" s="408"/>
      <c r="BR10" s="408"/>
      <c r="BS10" s="408"/>
      <c r="BT10" s="408"/>
      <c r="BU10" s="409"/>
      <c r="BV10" s="407">
        <v>388995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50349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48976</v>
      </c>
      <c r="S13" s="492"/>
      <c r="T13" s="492"/>
      <c r="U13" s="492"/>
      <c r="V13" s="493"/>
      <c r="W13" s="423" t="s">
        <v>130</v>
      </c>
      <c r="X13" s="424"/>
      <c r="Y13" s="424"/>
      <c r="Z13" s="424"/>
      <c r="AA13" s="424"/>
      <c r="AB13" s="414"/>
      <c r="AC13" s="458">
        <v>1087</v>
      </c>
      <c r="AD13" s="459"/>
      <c r="AE13" s="459"/>
      <c r="AF13" s="459"/>
      <c r="AG13" s="501"/>
      <c r="AH13" s="458">
        <v>1200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-37257</v>
      </c>
      <c r="BO13" s="408"/>
      <c r="BP13" s="408"/>
      <c r="BQ13" s="408"/>
      <c r="BR13" s="408"/>
      <c r="BS13" s="408"/>
      <c r="BT13" s="408"/>
      <c r="BU13" s="409"/>
      <c r="BV13" s="407">
        <v>90700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50931</v>
      </c>
      <c r="S14" s="492"/>
      <c r="T14" s="492"/>
      <c r="U14" s="492"/>
      <c r="V14" s="493"/>
      <c r="W14" s="397"/>
      <c r="X14" s="398"/>
      <c r="Y14" s="398"/>
      <c r="Z14" s="398"/>
      <c r="AA14" s="398"/>
      <c r="AB14" s="387"/>
      <c r="AC14" s="494">
        <v>5</v>
      </c>
      <c r="AD14" s="495"/>
      <c r="AE14" s="495"/>
      <c r="AF14" s="495"/>
      <c r="AG14" s="496"/>
      <c r="AH14" s="494">
        <v>5.2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73.3</v>
      </c>
      <c r="CU14" s="506"/>
      <c r="CV14" s="506"/>
      <c r="CW14" s="506"/>
      <c r="CX14" s="506"/>
      <c r="CY14" s="506"/>
      <c r="CZ14" s="506"/>
      <c r="DA14" s="507"/>
      <c r="DB14" s="505">
        <v>73.8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49695</v>
      </c>
      <c r="S15" s="492"/>
      <c r="T15" s="492"/>
      <c r="U15" s="492"/>
      <c r="V15" s="493"/>
      <c r="W15" s="423" t="s">
        <v>137</v>
      </c>
      <c r="X15" s="424"/>
      <c r="Y15" s="424"/>
      <c r="Z15" s="424"/>
      <c r="AA15" s="424"/>
      <c r="AB15" s="414"/>
      <c r="AC15" s="458">
        <v>5916</v>
      </c>
      <c r="AD15" s="459"/>
      <c r="AE15" s="459"/>
      <c r="AF15" s="459"/>
      <c r="AG15" s="501"/>
      <c r="AH15" s="458">
        <v>6451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9015485</v>
      </c>
      <c r="BO15" s="371"/>
      <c r="BP15" s="371"/>
      <c r="BQ15" s="371"/>
      <c r="BR15" s="371"/>
      <c r="BS15" s="371"/>
      <c r="BT15" s="371"/>
      <c r="BU15" s="372"/>
      <c r="BV15" s="370">
        <v>8917562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27.3</v>
      </c>
      <c r="AD16" s="495"/>
      <c r="AE16" s="495"/>
      <c r="AF16" s="495"/>
      <c r="AG16" s="496"/>
      <c r="AH16" s="494">
        <v>27.9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11502979</v>
      </c>
      <c r="BO16" s="408"/>
      <c r="BP16" s="408"/>
      <c r="BQ16" s="408"/>
      <c r="BR16" s="408"/>
      <c r="BS16" s="408"/>
      <c r="BT16" s="408"/>
      <c r="BU16" s="409"/>
      <c r="BV16" s="407">
        <v>11244805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14640</v>
      </c>
      <c r="AD17" s="459"/>
      <c r="AE17" s="459"/>
      <c r="AF17" s="459"/>
      <c r="AG17" s="501"/>
      <c r="AH17" s="458">
        <v>15458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11571383</v>
      </c>
      <c r="BO17" s="408"/>
      <c r="BP17" s="408"/>
      <c r="BQ17" s="408"/>
      <c r="BR17" s="408"/>
      <c r="BS17" s="408"/>
      <c r="BT17" s="408"/>
      <c r="BU17" s="409"/>
      <c r="BV17" s="407">
        <v>11466125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92.49</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66.900000000000006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12764145</v>
      </c>
      <c r="BO18" s="408"/>
      <c r="BP18" s="408"/>
      <c r="BQ18" s="408"/>
      <c r="BR18" s="408"/>
      <c r="BS18" s="408"/>
      <c r="BT18" s="408"/>
      <c r="BU18" s="409"/>
      <c r="BV18" s="407">
        <v>12531322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17178935</v>
      </c>
      <c r="BO19" s="408"/>
      <c r="BP19" s="408"/>
      <c r="BQ19" s="408"/>
      <c r="BR19" s="408"/>
      <c r="BS19" s="408"/>
      <c r="BT19" s="408"/>
      <c r="BU19" s="409"/>
      <c r="BV19" s="407">
        <v>17010270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21272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24314786</v>
      </c>
      <c r="BO22" s="371"/>
      <c r="BP22" s="371"/>
      <c r="BQ22" s="371"/>
      <c r="BR22" s="371"/>
      <c r="BS22" s="371"/>
      <c r="BT22" s="371"/>
      <c r="BU22" s="372"/>
      <c r="BV22" s="370">
        <v>25099322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19796126</v>
      </c>
      <c r="BO23" s="408"/>
      <c r="BP23" s="408"/>
      <c r="BQ23" s="408"/>
      <c r="BR23" s="408"/>
      <c r="BS23" s="408"/>
      <c r="BT23" s="408"/>
      <c r="BU23" s="409"/>
      <c r="BV23" s="407">
        <v>20388136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8850</v>
      </c>
      <c r="R24" s="459"/>
      <c r="S24" s="459"/>
      <c r="T24" s="459"/>
      <c r="U24" s="459"/>
      <c r="V24" s="501"/>
      <c r="W24" s="553"/>
      <c r="X24" s="554"/>
      <c r="Y24" s="555"/>
      <c r="Z24" s="457" t="s">
        <v>162</v>
      </c>
      <c r="AA24" s="437"/>
      <c r="AB24" s="437"/>
      <c r="AC24" s="437"/>
      <c r="AD24" s="437"/>
      <c r="AE24" s="437"/>
      <c r="AF24" s="437"/>
      <c r="AG24" s="438"/>
      <c r="AH24" s="458">
        <v>477</v>
      </c>
      <c r="AI24" s="459"/>
      <c r="AJ24" s="459"/>
      <c r="AK24" s="459"/>
      <c r="AL24" s="501"/>
      <c r="AM24" s="458">
        <v>1435770</v>
      </c>
      <c r="AN24" s="459"/>
      <c r="AO24" s="459"/>
      <c r="AP24" s="459"/>
      <c r="AQ24" s="459"/>
      <c r="AR24" s="501"/>
      <c r="AS24" s="458">
        <v>3010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13769231</v>
      </c>
      <c r="BO24" s="408"/>
      <c r="BP24" s="408"/>
      <c r="BQ24" s="408"/>
      <c r="BR24" s="408"/>
      <c r="BS24" s="408"/>
      <c r="BT24" s="408"/>
      <c r="BU24" s="409"/>
      <c r="BV24" s="407">
        <v>13776474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6790</v>
      </c>
      <c r="R25" s="459"/>
      <c r="S25" s="459"/>
      <c r="T25" s="459"/>
      <c r="U25" s="459"/>
      <c r="V25" s="501"/>
      <c r="W25" s="553"/>
      <c r="X25" s="554"/>
      <c r="Y25" s="555"/>
      <c r="Z25" s="457" t="s">
        <v>165</v>
      </c>
      <c r="AA25" s="437"/>
      <c r="AB25" s="437"/>
      <c r="AC25" s="437"/>
      <c r="AD25" s="437"/>
      <c r="AE25" s="437"/>
      <c r="AF25" s="437"/>
      <c r="AG25" s="438"/>
      <c r="AH25" s="458">
        <v>78</v>
      </c>
      <c r="AI25" s="459"/>
      <c r="AJ25" s="459"/>
      <c r="AK25" s="459"/>
      <c r="AL25" s="501"/>
      <c r="AM25" s="458">
        <v>246402</v>
      </c>
      <c r="AN25" s="459"/>
      <c r="AO25" s="459"/>
      <c r="AP25" s="459"/>
      <c r="AQ25" s="459"/>
      <c r="AR25" s="501"/>
      <c r="AS25" s="458">
        <v>3159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5241503</v>
      </c>
      <c r="BO25" s="371"/>
      <c r="BP25" s="371"/>
      <c r="BQ25" s="371"/>
      <c r="BR25" s="371"/>
      <c r="BS25" s="371"/>
      <c r="BT25" s="371"/>
      <c r="BU25" s="372"/>
      <c r="BV25" s="370">
        <v>5804051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6100</v>
      </c>
      <c r="R26" s="459"/>
      <c r="S26" s="459"/>
      <c r="T26" s="459"/>
      <c r="U26" s="459"/>
      <c r="V26" s="501"/>
      <c r="W26" s="553"/>
      <c r="X26" s="554"/>
      <c r="Y26" s="555"/>
      <c r="Z26" s="457" t="s">
        <v>168</v>
      </c>
      <c r="AA26" s="559"/>
      <c r="AB26" s="559"/>
      <c r="AC26" s="559"/>
      <c r="AD26" s="559"/>
      <c r="AE26" s="559"/>
      <c r="AF26" s="559"/>
      <c r="AG26" s="560"/>
      <c r="AH26" s="458">
        <v>28</v>
      </c>
      <c r="AI26" s="459"/>
      <c r="AJ26" s="459"/>
      <c r="AK26" s="459"/>
      <c r="AL26" s="501"/>
      <c r="AM26" s="458">
        <v>81760</v>
      </c>
      <c r="AN26" s="459"/>
      <c r="AO26" s="459"/>
      <c r="AP26" s="459"/>
      <c r="AQ26" s="459"/>
      <c r="AR26" s="501"/>
      <c r="AS26" s="458">
        <v>2920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5540</v>
      </c>
      <c r="R27" s="459"/>
      <c r="S27" s="459"/>
      <c r="T27" s="459"/>
      <c r="U27" s="459"/>
      <c r="V27" s="501"/>
      <c r="W27" s="553"/>
      <c r="X27" s="554"/>
      <c r="Y27" s="555"/>
      <c r="Z27" s="457" t="s">
        <v>171</v>
      </c>
      <c r="AA27" s="437"/>
      <c r="AB27" s="437"/>
      <c r="AC27" s="437"/>
      <c r="AD27" s="437"/>
      <c r="AE27" s="437"/>
      <c r="AF27" s="437"/>
      <c r="AG27" s="438"/>
      <c r="AH27" s="458">
        <v>20</v>
      </c>
      <c r="AI27" s="459"/>
      <c r="AJ27" s="459"/>
      <c r="AK27" s="459"/>
      <c r="AL27" s="501"/>
      <c r="AM27" s="458">
        <v>62080</v>
      </c>
      <c r="AN27" s="459"/>
      <c r="AO27" s="459"/>
      <c r="AP27" s="459"/>
      <c r="AQ27" s="459"/>
      <c r="AR27" s="501"/>
      <c r="AS27" s="458">
        <v>3104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4830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4043930</v>
      </c>
      <c r="BO28" s="371"/>
      <c r="BP28" s="371"/>
      <c r="BQ28" s="371"/>
      <c r="BR28" s="371"/>
      <c r="BS28" s="371"/>
      <c r="BT28" s="371"/>
      <c r="BU28" s="372"/>
      <c r="BV28" s="370">
        <v>3802928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17</v>
      </c>
      <c r="M29" s="459"/>
      <c r="N29" s="459"/>
      <c r="O29" s="459"/>
      <c r="P29" s="501"/>
      <c r="Q29" s="458">
        <v>4330</v>
      </c>
      <c r="R29" s="459"/>
      <c r="S29" s="459"/>
      <c r="T29" s="459"/>
      <c r="U29" s="459"/>
      <c r="V29" s="501"/>
      <c r="W29" s="556"/>
      <c r="X29" s="557"/>
      <c r="Y29" s="558"/>
      <c r="Z29" s="457" t="s">
        <v>177</v>
      </c>
      <c r="AA29" s="437"/>
      <c r="AB29" s="437"/>
      <c r="AC29" s="437"/>
      <c r="AD29" s="437"/>
      <c r="AE29" s="437"/>
      <c r="AF29" s="437"/>
      <c r="AG29" s="438"/>
      <c r="AH29" s="458">
        <v>497</v>
      </c>
      <c r="AI29" s="459"/>
      <c r="AJ29" s="459"/>
      <c r="AK29" s="459"/>
      <c r="AL29" s="501"/>
      <c r="AM29" s="458">
        <v>1497850</v>
      </c>
      <c r="AN29" s="459"/>
      <c r="AO29" s="459"/>
      <c r="AP29" s="459"/>
      <c r="AQ29" s="459"/>
      <c r="AR29" s="501"/>
      <c r="AS29" s="458">
        <v>3014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18460</v>
      </c>
      <c r="BO29" s="408"/>
      <c r="BP29" s="408"/>
      <c r="BQ29" s="408"/>
      <c r="BR29" s="408"/>
      <c r="BS29" s="408"/>
      <c r="BT29" s="408"/>
      <c r="BU29" s="409"/>
      <c r="BV29" s="407">
        <v>18449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2463228</v>
      </c>
      <c r="BO30" s="527"/>
      <c r="BP30" s="527"/>
      <c r="BQ30" s="527"/>
      <c r="BR30" s="527"/>
      <c r="BS30" s="527"/>
      <c r="BT30" s="527"/>
      <c r="BU30" s="528"/>
      <c r="BV30" s="526">
        <v>2143288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IF('各会計、関係団体の財政状況及び健全化判断比率'!B34="","",'各会計、関係団体の財政状況及び健全化判断比率'!B34)</f>
        <v>病院事業会計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IF('各会計、関係団体の財政状況及び健全化判断比率'!B36="","",'各会計、関係団体の財政状況及び健全化判断比率'!B36)</f>
        <v>坂出港港湾整備事業特別会計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坂出、宇多津広域行政事務組合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本州四国総合開発（株）</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王越診療所特別会計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国民健康保険与島診療所特別会計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（公財）坂出市学校給食会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介護保険介護予防支援事業特別会計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香川県広域水道企業団（水道事業会計）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坂出駅北口地下駐車場事業特別会計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香川県広域水道企業団（工業用水道事業会計）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8</v>
      </c>
      <c r="V39" s="597"/>
      <c r="W39" s="598" t="str">
        <f>IF('各会計、関係団体の財政状況及び健全化判断比率'!B33="","",'各会計、関係団体の財政状況及び健全化判断比率'!B33)</f>
        <v>後期高齢者医療特別会計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fmrnBTtfxQsTNF/p2CBNxXHeDC9QiiUfd2beQVDbRr6MbYGLoEH9Xs9LPEjRmaE2KF+sRqbOhbL27sScvv5RQ==" saltValue="G9A1JYeN3t0kya0cZmcJ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9956788</v>
      </c>
      <c r="S5" s="613"/>
      <c r="T5" s="613"/>
      <c r="U5" s="613"/>
      <c r="V5" s="613"/>
      <c r="W5" s="613"/>
      <c r="X5" s="613"/>
      <c r="Y5" s="614"/>
      <c r="Z5" s="615">
        <v>39</v>
      </c>
      <c r="AA5" s="615"/>
      <c r="AB5" s="615"/>
      <c r="AC5" s="615"/>
      <c r="AD5" s="616">
        <v>9956788</v>
      </c>
      <c r="AE5" s="616"/>
      <c r="AF5" s="616"/>
      <c r="AG5" s="616"/>
      <c r="AH5" s="616"/>
      <c r="AI5" s="616"/>
      <c r="AJ5" s="616"/>
      <c r="AK5" s="616"/>
      <c r="AL5" s="617">
        <v>69.2</v>
      </c>
      <c r="AM5" s="618"/>
      <c r="AN5" s="618"/>
      <c r="AO5" s="619"/>
      <c r="AP5" s="609" t="s">
        <v>216</v>
      </c>
      <c r="AQ5" s="610"/>
      <c r="AR5" s="610"/>
      <c r="AS5" s="610"/>
      <c r="AT5" s="610"/>
      <c r="AU5" s="610"/>
      <c r="AV5" s="610"/>
      <c r="AW5" s="610"/>
      <c r="AX5" s="610"/>
      <c r="AY5" s="610"/>
      <c r="AZ5" s="610"/>
      <c r="BA5" s="610"/>
      <c r="BB5" s="610"/>
      <c r="BC5" s="610"/>
      <c r="BD5" s="610"/>
      <c r="BE5" s="610"/>
      <c r="BF5" s="611"/>
      <c r="BG5" s="623">
        <v>9956788</v>
      </c>
      <c r="BH5" s="624"/>
      <c r="BI5" s="624"/>
      <c r="BJ5" s="624"/>
      <c r="BK5" s="624"/>
      <c r="BL5" s="624"/>
      <c r="BM5" s="624"/>
      <c r="BN5" s="625"/>
      <c r="BO5" s="626">
        <v>100</v>
      </c>
      <c r="BP5" s="626"/>
      <c r="BQ5" s="626"/>
      <c r="BR5" s="626"/>
      <c r="BS5" s="627">
        <v>185533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158639</v>
      </c>
      <c r="S6" s="624"/>
      <c r="T6" s="624"/>
      <c r="U6" s="624"/>
      <c r="V6" s="624"/>
      <c r="W6" s="624"/>
      <c r="X6" s="624"/>
      <c r="Y6" s="625"/>
      <c r="Z6" s="626">
        <v>0.6</v>
      </c>
      <c r="AA6" s="626"/>
      <c r="AB6" s="626"/>
      <c r="AC6" s="626"/>
      <c r="AD6" s="627">
        <v>158639</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9956788</v>
      </c>
      <c r="BH6" s="624"/>
      <c r="BI6" s="624"/>
      <c r="BJ6" s="624"/>
      <c r="BK6" s="624"/>
      <c r="BL6" s="624"/>
      <c r="BM6" s="624"/>
      <c r="BN6" s="625"/>
      <c r="BO6" s="626">
        <v>100</v>
      </c>
      <c r="BP6" s="626"/>
      <c r="BQ6" s="626"/>
      <c r="BR6" s="626"/>
      <c r="BS6" s="627">
        <v>185533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231298</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231298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3680</v>
      </c>
      <c r="S7" s="624"/>
      <c r="T7" s="624"/>
      <c r="U7" s="624"/>
      <c r="V7" s="624"/>
      <c r="W7" s="624"/>
      <c r="X7" s="624"/>
      <c r="Y7" s="625"/>
      <c r="Z7" s="626">
        <v>0</v>
      </c>
      <c r="AA7" s="626"/>
      <c r="AB7" s="626"/>
      <c r="AC7" s="626"/>
      <c r="AD7" s="627">
        <v>3680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3322718</v>
      </c>
      <c r="BH7" s="624"/>
      <c r="BI7" s="624"/>
      <c r="BJ7" s="624"/>
      <c r="BK7" s="624"/>
      <c r="BL7" s="624"/>
      <c r="BM7" s="624"/>
      <c r="BN7" s="625"/>
      <c r="BO7" s="626">
        <v>33.4</v>
      </c>
      <c r="BP7" s="626"/>
      <c r="BQ7" s="626"/>
      <c r="BR7" s="626"/>
      <c r="BS7" s="627">
        <v>185533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3750451</v>
      </c>
      <c r="CS7" s="624"/>
      <c r="CT7" s="624"/>
      <c r="CU7" s="624"/>
      <c r="CV7" s="624"/>
      <c r="CW7" s="624"/>
      <c r="CX7" s="624"/>
      <c r="CY7" s="625"/>
      <c r="CZ7" s="626">
        <v>14.9</v>
      </c>
      <c r="DA7" s="626"/>
      <c r="DB7" s="626"/>
      <c r="DC7" s="626"/>
      <c r="DD7" s="632">
        <v>96928</v>
      </c>
      <c r="DE7" s="624"/>
      <c r="DF7" s="624"/>
      <c r="DG7" s="624"/>
      <c r="DH7" s="624"/>
      <c r="DI7" s="624"/>
      <c r="DJ7" s="624"/>
      <c r="DK7" s="624"/>
      <c r="DL7" s="624"/>
      <c r="DM7" s="624"/>
      <c r="DN7" s="624"/>
      <c r="DO7" s="624"/>
      <c r="DP7" s="625"/>
      <c r="DQ7" s="632">
        <v>2756127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55390</v>
      </c>
      <c r="S8" s="624"/>
      <c r="T8" s="624"/>
      <c r="U8" s="624"/>
      <c r="V8" s="624"/>
      <c r="W8" s="624"/>
      <c r="X8" s="624"/>
      <c r="Y8" s="625"/>
      <c r="Z8" s="626">
        <v>0.2</v>
      </c>
      <c r="AA8" s="626"/>
      <c r="AB8" s="626"/>
      <c r="AC8" s="626"/>
      <c r="AD8" s="627">
        <v>55390</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92339</v>
      </c>
      <c r="BH8" s="624"/>
      <c r="BI8" s="624"/>
      <c r="BJ8" s="624"/>
      <c r="BK8" s="624"/>
      <c r="BL8" s="624"/>
      <c r="BM8" s="624"/>
      <c r="BN8" s="625"/>
      <c r="BO8" s="626">
        <v>0.9</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9664449</v>
      </c>
      <c r="CS8" s="624"/>
      <c r="CT8" s="624"/>
      <c r="CU8" s="624"/>
      <c r="CV8" s="624"/>
      <c r="CW8" s="624"/>
      <c r="CX8" s="624"/>
      <c r="CY8" s="625"/>
      <c r="CZ8" s="626">
        <v>38.299999999999997</v>
      </c>
      <c r="DA8" s="626"/>
      <c r="DB8" s="626"/>
      <c r="DC8" s="626"/>
      <c r="DD8" s="632">
        <v>13474</v>
      </c>
      <c r="DE8" s="624"/>
      <c r="DF8" s="624"/>
      <c r="DG8" s="624"/>
      <c r="DH8" s="624"/>
      <c r="DI8" s="624"/>
      <c r="DJ8" s="624"/>
      <c r="DK8" s="624"/>
      <c r="DL8" s="624"/>
      <c r="DM8" s="624"/>
      <c r="DN8" s="624"/>
      <c r="DO8" s="624"/>
      <c r="DP8" s="625"/>
      <c r="DQ8" s="632">
        <v>5565399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55366</v>
      </c>
      <c r="S9" s="624"/>
      <c r="T9" s="624"/>
      <c r="U9" s="624"/>
      <c r="V9" s="624"/>
      <c r="W9" s="624"/>
      <c r="X9" s="624"/>
      <c r="Y9" s="625"/>
      <c r="Z9" s="626">
        <v>0.2</v>
      </c>
      <c r="AA9" s="626"/>
      <c r="AB9" s="626"/>
      <c r="AC9" s="626"/>
      <c r="AD9" s="627">
        <v>55366</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2471526</v>
      </c>
      <c r="BH9" s="624"/>
      <c r="BI9" s="624"/>
      <c r="BJ9" s="624"/>
      <c r="BK9" s="624"/>
      <c r="BL9" s="624"/>
      <c r="BM9" s="624"/>
      <c r="BN9" s="625"/>
      <c r="BO9" s="626">
        <v>24.8</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2844091</v>
      </c>
      <c r="CS9" s="624"/>
      <c r="CT9" s="624"/>
      <c r="CU9" s="624"/>
      <c r="CV9" s="624"/>
      <c r="CW9" s="624"/>
      <c r="CX9" s="624"/>
      <c r="CY9" s="625"/>
      <c r="CZ9" s="626">
        <v>11.3</v>
      </c>
      <c r="DA9" s="626"/>
      <c r="DB9" s="626"/>
      <c r="DC9" s="626"/>
      <c r="DD9" s="632">
        <v>151297</v>
      </c>
      <c r="DE9" s="624"/>
      <c r="DF9" s="624"/>
      <c r="DG9" s="624"/>
      <c r="DH9" s="624"/>
      <c r="DI9" s="624"/>
      <c r="DJ9" s="624"/>
      <c r="DK9" s="624"/>
      <c r="DL9" s="624"/>
      <c r="DM9" s="624"/>
      <c r="DN9" s="624"/>
      <c r="DO9" s="624"/>
      <c r="DP9" s="625"/>
      <c r="DQ9" s="632">
        <v>2031089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267778</v>
      </c>
      <c r="BH10" s="624"/>
      <c r="BI10" s="624"/>
      <c r="BJ10" s="624"/>
      <c r="BK10" s="624"/>
      <c r="BL10" s="624"/>
      <c r="BM10" s="624"/>
      <c r="BN10" s="625"/>
      <c r="BO10" s="626">
        <v>2.7</v>
      </c>
      <c r="BP10" s="626"/>
      <c r="BQ10" s="626"/>
      <c r="BR10" s="626"/>
      <c r="BS10" s="627">
        <v>44681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1355880</v>
      </c>
      <c r="S11" s="624"/>
      <c r="T11" s="624"/>
      <c r="U11" s="624"/>
      <c r="V11" s="624"/>
      <c r="W11" s="624"/>
      <c r="X11" s="624"/>
      <c r="Y11" s="625"/>
      <c r="Z11" s="628">
        <v>5.3</v>
      </c>
      <c r="AA11" s="629"/>
      <c r="AB11" s="629"/>
      <c r="AC11" s="635"/>
      <c r="AD11" s="632">
        <v>1355880</v>
      </c>
      <c r="AE11" s="624"/>
      <c r="AF11" s="624"/>
      <c r="AG11" s="624"/>
      <c r="AH11" s="624"/>
      <c r="AI11" s="624"/>
      <c r="AJ11" s="624"/>
      <c r="AK11" s="625"/>
      <c r="AL11" s="628">
        <v>9.4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491075</v>
      </c>
      <c r="BH11" s="624"/>
      <c r="BI11" s="624"/>
      <c r="BJ11" s="624"/>
      <c r="BK11" s="624"/>
      <c r="BL11" s="624"/>
      <c r="BM11" s="624"/>
      <c r="BN11" s="625"/>
      <c r="BO11" s="626">
        <v>4.9000000000000004</v>
      </c>
      <c r="BP11" s="626"/>
      <c r="BQ11" s="626"/>
      <c r="BR11" s="626"/>
      <c r="BS11" s="627">
        <v>140852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445517</v>
      </c>
      <c r="CS11" s="624"/>
      <c r="CT11" s="624"/>
      <c r="CU11" s="624"/>
      <c r="CV11" s="624"/>
      <c r="CW11" s="624"/>
      <c r="CX11" s="624"/>
      <c r="CY11" s="625"/>
      <c r="CZ11" s="626">
        <v>1.8</v>
      </c>
      <c r="DA11" s="626"/>
      <c r="DB11" s="626"/>
      <c r="DC11" s="626"/>
      <c r="DD11" s="632">
        <v>228845</v>
      </c>
      <c r="DE11" s="624"/>
      <c r="DF11" s="624"/>
      <c r="DG11" s="624"/>
      <c r="DH11" s="624"/>
      <c r="DI11" s="624"/>
      <c r="DJ11" s="624"/>
      <c r="DK11" s="624"/>
      <c r="DL11" s="624"/>
      <c r="DM11" s="624"/>
      <c r="DN11" s="624"/>
      <c r="DO11" s="624"/>
      <c r="DP11" s="625"/>
      <c r="DQ11" s="632">
        <v>271669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24906</v>
      </c>
      <c r="S12" s="624"/>
      <c r="T12" s="624"/>
      <c r="U12" s="624"/>
      <c r="V12" s="624"/>
      <c r="W12" s="624"/>
      <c r="X12" s="624"/>
      <c r="Y12" s="625"/>
      <c r="Z12" s="626">
        <v>0.1</v>
      </c>
      <c r="AA12" s="626"/>
      <c r="AB12" s="626"/>
      <c r="AC12" s="626"/>
      <c r="AD12" s="627">
        <v>24906</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5995667</v>
      </c>
      <c r="BH12" s="624"/>
      <c r="BI12" s="624"/>
      <c r="BJ12" s="624"/>
      <c r="BK12" s="624"/>
      <c r="BL12" s="624"/>
      <c r="BM12" s="624"/>
      <c r="BN12" s="625"/>
      <c r="BO12" s="626">
        <v>60.2</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544761</v>
      </c>
      <c r="CS12" s="624"/>
      <c r="CT12" s="624"/>
      <c r="CU12" s="624"/>
      <c r="CV12" s="624"/>
      <c r="CW12" s="624"/>
      <c r="CX12" s="624"/>
      <c r="CY12" s="625"/>
      <c r="CZ12" s="626">
        <v>2.2000000000000002</v>
      </c>
      <c r="DA12" s="626"/>
      <c r="DB12" s="626"/>
      <c r="DC12" s="626"/>
      <c r="DD12" s="632">
        <v>13555</v>
      </c>
      <c r="DE12" s="624"/>
      <c r="DF12" s="624"/>
      <c r="DG12" s="624"/>
      <c r="DH12" s="624"/>
      <c r="DI12" s="624"/>
      <c r="DJ12" s="624"/>
      <c r="DK12" s="624"/>
      <c r="DL12" s="624"/>
      <c r="DM12" s="624"/>
      <c r="DN12" s="624"/>
      <c r="DO12" s="624"/>
      <c r="DP12" s="625"/>
      <c r="DQ12" s="632">
        <v>288697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5983056</v>
      </c>
      <c r="BH13" s="624"/>
      <c r="BI13" s="624"/>
      <c r="BJ13" s="624"/>
      <c r="BK13" s="624"/>
      <c r="BL13" s="624"/>
      <c r="BM13" s="624"/>
      <c r="BN13" s="625"/>
      <c r="BO13" s="626">
        <v>60.1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2623023</v>
      </c>
      <c r="CS13" s="624"/>
      <c r="CT13" s="624"/>
      <c r="CU13" s="624"/>
      <c r="CV13" s="624"/>
      <c r="CW13" s="624"/>
      <c r="CX13" s="624"/>
      <c r="CY13" s="625"/>
      <c r="CZ13" s="626">
        <v>10.4</v>
      </c>
      <c r="DA13" s="626"/>
      <c r="DB13" s="626"/>
      <c r="DC13" s="626"/>
      <c r="DD13" s="632">
        <v>1411151</v>
      </c>
      <c r="DE13" s="624"/>
      <c r="DF13" s="624"/>
      <c r="DG13" s="624"/>
      <c r="DH13" s="624"/>
      <c r="DI13" s="624"/>
      <c r="DJ13" s="624"/>
      <c r="DK13" s="624"/>
      <c r="DL13" s="624"/>
      <c r="DM13" s="624"/>
      <c r="DN13" s="624"/>
      <c r="DO13" s="624"/>
      <c r="DP13" s="625"/>
      <c r="DQ13" s="632">
        <v>1345762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1938</v>
      </c>
      <c r="S14" s="624"/>
      <c r="T14" s="624"/>
      <c r="U14" s="624"/>
      <c r="V14" s="624"/>
      <c r="W14" s="624"/>
      <c r="X14" s="624"/>
      <c r="Y14" s="625"/>
      <c r="Z14" s="626">
        <v>0</v>
      </c>
      <c r="AA14" s="626"/>
      <c r="AB14" s="626"/>
      <c r="AC14" s="626"/>
      <c r="AD14" s="627">
        <v>1938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200986</v>
      </c>
      <c r="BH14" s="624"/>
      <c r="BI14" s="624"/>
      <c r="BJ14" s="624"/>
      <c r="BK14" s="624"/>
      <c r="BL14" s="624"/>
      <c r="BM14" s="624"/>
      <c r="BN14" s="625"/>
      <c r="BO14" s="626">
        <v>2</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971130</v>
      </c>
      <c r="CS14" s="624"/>
      <c r="CT14" s="624"/>
      <c r="CU14" s="624"/>
      <c r="CV14" s="624"/>
      <c r="CW14" s="624"/>
      <c r="CX14" s="624"/>
      <c r="CY14" s="625"/>
      <c r="CZ14" s="626">
        <v>3.9</v>
      </c>
      <c r="DA14" s="626"/>
      <c r="DB14" s="626"/>
      <c r="DC14" s="626"/>
      <c r="DD14" s="632">
        <v>134775</v>
      </c>
      <c r="DE14" s="624"/>
      <c r="DF14" s="624"/>
      <c r="DG14" s="624"/>
      <c r="DH14" s="624"/>
      <c r="DI14" s="624"/>
      <c r="DJ14" s="624"/>
      <c r="DK14" s="624"/>
      <c r="DL14" s="624"/>
      <c r="DM14" s="624"/>
      <c r="DN14" s="624"/>
      <c r="DO14" s="624"/>
      <c r="DP14" s="625"/>
      <c r="DQ14" s="632">
        <v>650611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437417</v>
      </c>
      <c r="BH15" s="624"/>
      <c r="BI15" s="624"/>
      <c r="BJ15" s="624"/>
      <c r="BK15" s="624"/>
      <c r="BL15" s="624"/>
      <c r="BM15" s="624"/>
      <c r="BN15" s="625"/>
      <c r="BO15" s="626">
        <v>4.4000000000000004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2138034</v>
      </c>
      <c r="CS15" s="624"/>
      <c r="CT15" s="624"/>
      <c r="CU15" s="624"/>
      <c r="CV15" s="624"/>
      <c r="CW15" s="624"/>
      <c r="CX15" s="624"/>
      <c r="CY15" s="625"/>
      <c r="CZ15" s="626">
        <v>8.5</v>
      </c>
      <c r="DA15" s="626"/>
      <c r="DB15" s="626"/>
      <c r="DC15" s="626"/>
      <c r="DD15" s="632">
        <v>250916</v>
      </c>
      <c r="DE15" s="624"/>
      <c r="DF15" s="624"/>
      <c r="DG15" s="624"/>
      <c r="DH15" s="624"/>
      <c r="DI15" s="624"/>
      <c r="DJ15" s="624"/>
      <c r="DK15" s="624"/>
      <c r="DL15" s="624"/>
      <c r="DM15" s="624"/>
      <c r="DN15" s="624"/>
      <c r="DO15" s="624"/>
      <c r="DP15" s="625"/>
      <c r="DQ15" s="632">
        <v>1720581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19318</v>
      </c>
      <c r="S16" s="624"/>
      <c r="T16" s="624"/>
      <c r="U16" s="624"/>
      <c r="V16" s="624"/>
      <c r="W16" s="624"/>
      <c r="X16" s="624"/>
      <c r="Y16" s="625"/>
      <c r="Z16" s="626">
        <v>0.1</v>
      </c>
      <c r="AA16" s="626"/>
      <c r="AB16" s="626"/>
      <c r="AC16" s="626"/>
      <c r="AD16" s="627">
        <v>19318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169</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169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153428</v>
      </c>
      <c r="S17" s="624"/>
      <c r="T17" s="624"/>
      <c r="U17" s="624"/>
      <c r="V17" s="624"/>
      <c r="W17" s="624"/>
      <c r="X17" s="624"/>
      <c r="Y17" s="625"/>
      <c r="Z17" s="626">
        <v>0.6</v>
      </c>
      <c r="AA17" s="626"/>
      <c r="AB17" s="626"/>
      <c r="AC17" s="626"/>
      <c r="AD17" s="627">
        <v>153428</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1991434</v>
      </c>
      <c r="CS17" s="624"/>
      <c r="CT17" s="624"/>
      <c r="CU17" s="624"/>
      <c r="CV17" s="624"/>
      <c r="CW17" s="624"/>
      <c r="CX17" s="624"/>
      <c r="CY17" s="625"/>
      <c r="CZ17" s="626">
        <v>7.9</v>
      </c>
      <c r="DA17" s="626"/>
      <c r="DB17" s="626"/>
      <c r="DC17" s="626"/>
      <c r="DD17" s="632" t="s">
        <v>121</v>
      </c>
      <c r="DE17" s="624"/>
      <c r="DF17" s="624"/>
      <c r="DG17" s="624"/>
      <c r="DH17" s="624"/>
      <c r="DI17" s="624"/>
      <c r="DJ17" s="624"/>
      <c r="DK17" s="624"/>
      <c r="DL17" s="624"/>
      <c r="DM17" s="624"/>
      <c r="DN17" s="624"/>
      <c r="DO17" s="624"/>
      <c r="DP17" s="625"/>
      <c r="DQ17" s="632">
        <v>1991434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63677</v>
      </c>
      <c r="S18" s="624"/>
      <c r="T18" s="624"/>
      <c r="U18" s="624"/>
      <c r="V18" s="624"/>
      <c r="W18" s="624"/>
      <c r="X18" s="624"/>
      <c r="Y18" s="625"/>
      <c r="Z18" s="626">
        <v>0.2</v>
      </c>
      <c r="AA18" s="626"/>
      <c r="AB18" s="626"/>
      <c r="AC18" s="626"/>
      <c r="AD18" s="627">
        <v>63677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43221</v>
      </c>
      <c r="S19" s="624"/>
      <c r="T19" s="624"/>
      <c r="U19" s="624"/>
      <c r="V19" s="624"/>
      <c r="W19" s="624"/>
      <c r="X19" s="624"/>
      <c r="Y19" s="625"/>
      <c r="Z19" s="626">
        <v>0.2</v>
      </c>
      <c r="AA19" s="626"/>
      <c r="AB19" s="626"/>
      <c r="AC19" s="626"/>
      <c r="AD19" s="627">
        <v>43221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20456</v>
      </c>
      <c r="S20" s="624"/>
      <c r="T20" s="624"/>
      <c r="U20" s="624"/>
      <c r="V20" s="624"/>
      <c r="W20" s="624"/>
      <c r="X20" s="624"/>
      <c r="Y20" s="625"/>
      <c r="Z20" s="626">
        <v>0.1</v>
      </c>
      <c r="AA20" s="626"/>
      <c r="AB20" s="626"/>
      <c r="AC20" s="626"/>
      <c r="AD20" s="627">
        <v>20456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25204357</v>
      </c>
      <c r="CS20" s="624"/>
      <c r="CT20" s="624"/>
      <c r="CU20" s="624"/>
      <c r="CV20" s="624"/>
      <c r="CW20" s="624"/>
      <c r="CX20" s="624"/>
      <c r="CY20" s="625"/>
      <c r="CZ20" s="626">
        <v>100</v>
      </c>
      <c r="DA20" s="626"/>
      <c r="DB20" s="626"/>
      <c r="DC20" s="626"/>
      <c r="DD20" s="632">
        <v>2300941</v>
      </c>
      <c r="DE20" s="624"/>
      <c r="DF20" s="624"/>
      <c r="DG20" s="624"/>
      <c r="DH20" s="624"/>
      <c r="DI20" s="624"/>
      <c r="DJ20" s="624"/>
      <c r="DK20" s="624"/>
      <c r="DL20" s="624"/>
      <c r="DM20" s="624"/>
      <c r="DN20" s="624"/>
      <c r="DO20" s="624"/>
      <c r="DP20" s="625"/>
      <c r="DQ20" s="632">
        <v>16852836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3471783</v>
      </c>
      <c r="S21" s="624"/>
      <c r="T21" s="624"/>
      <c r="U21" s="624"/>
      <c r="V21" s="624"/>
      <c r="W21" s="624"/>
      <c r="X21" s="624"/>
      <c r="Y21" s="625"/>
      <c r="Z21" s="626">
        <v>13.6</v>
      </c>
      <c r="AA21" s="626"/>
      <c r="AB21" s="626"/>
      <c r="AC21" s="626"/>
      <c r="AD21" s="627">
        <v>2490047</v>
      </c>
      <c r="AE21" s="627"/>
      <c r="AF21" s="627"/>
      <c r="AG21" s="627"/>
      <c r="AH21" s="627"/>
      <c r="AI21" s="627"/>
      <c r="AJ21" s="627"/>
      <c r="AK21" s="627"/>
      <c r="AL21" s="628">
        <v>17.3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2490047</v>
      </c>
      <c r="S22" s="624"/>
      <c r="T22" s="624"/>
      <c r="U22" s="624"/>
      <c r="V22" s="624"/>
      <c r="W22" s="624"/>
      <c r="X22" s="624"/>
      <c r="Y22" s="625"/>
      <c r="Z22" s="626">
        <v>9.8000000000000007</v>
      </c>
      <c r="AA22" s="626"/>
      <c r="AB22" s="626"/>
      <c r="AC22" s="626"/>
      <c r="AD22" s="627">
        <v>2490047</v>
      </c>
      <c r="AE22" s="627"/>
      <c r="AF22" s="627"/>
      <c r="AG22" s="627"/>
      <c r="AH22" s="627"/>
      <c r="AI22" s="627"/>
      <c r="AJ22" s="627"/>
      <c r="AK22" s="627"/>
      <c r="AL22" s="628">
        <v>17.3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981736</v>
      </c>
      <c r="S23" s="624"/>
      <c r="T23" s="624"/>
      <c r="U23" s="624"/>
      <c r="V23" s="624"/>
      <c r="W23" s="624"/>
      <c r="X23" s="624"/>
      <c r="Y23" s="625"/>
      <c r="Z23" s="626">
        <v>3.8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12853931</v>
      </c>
      <c r="CS24" s="613"/>
      <c r="CT24" s="613"/>
      <c r="CU24" s="613"/>
      <c r="CV24" s="613"/>
      <c r="CW24" s="613"/>
      <c r="CX24" s="613"/>
      <c r="CY24" s="614"/>
      <c r="CZ24" s="617">
        <v>51</v>
      </c>
      <c r="DA24" s="618"/>
      <c r="DB24" s="618"/>
      <c r="DC24" s="634"/>
      <c r="DD24" s="658">
        <v>8846434</v>
      </c>
      <c r="DE24" s="613"/>
      <c r="DF24" s="613"/>
      <c r="DG24" s="613"/>
      <c r="DH24" s="613"/>
      <c r="DI24" s="613"/>
      <c r="DJ24" s="613"/>
      <c r="DK24" s="614"/>
      <c r="DL24" s="658">
        <v>7743231</v>
      </c>
      <c r="DM24" s="613"/>
      <c r="DN24" s="613"/>
      <c r="DO24" s="613"/>
      <c r="DP24" s="613"/>
      <c r="DQ24" s="613"/>
      <c r="DR24" s="613"/>
      <c r="DS24" s="613"/>
      <c r="DT24" s="613"/>
      <c r="DU24" s="613"/>
      <c r="DV24" s="614"/>
      <c r="DW24" s="617">
        <v>53.3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15320793</v>
      </c>
      <c r="S25" s="624"/>
      <c r="T25" s="624"/>
      <c r="U25" s="624"/>
      <c r="V25" s="624"/>
      <c r="W25" s="624"/>
      <c r="X25" s="624"/>
      <c r="Y25" s="625"/>
      <c r="Z25" s="626">
        <v>60</v>
      </c>
      <c r="AA25" s="626"/>
      <c r="AB25" s="626"/>
      <c r="AC25" s="626"/>
      <c r="AD25" s="627">
        <v>14339057</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4932000</v>
      </c>
      <c r="CS25" s="655"/>
      <c r="CT25" s="655"/>
      <c r="CU25" s="655"/>
      <c r="CV25" s="655"/>
      <c r="CW25" s="655"/>
      <c r="CX25" s="655"/>
      <c r="CY25" s="656"/>
      <c r="CZ25" s="628">
        <v>19.600000000000001</v>
      </c>
      <c r="DA25" s="653"/>
      <c r="DB25" s="653"/>
      <c r="DC25" s="657"/>
      <c r="DD25" s="632">
        <v>4486134</v>
      </c>
      <c r="DE25" s="655"/>
      <c r="DF25" s="655"/>
      <c r="DG25" s="655"/>
      <c r="DH25" s="655"/>
      <c r="DI25" s="655"/>
      <c r="DJ25" s="655"/>
      <c r="DK25" s="656"/>
      <c r="DL25" s="632">
        <v>4340758</v>
      </c>
      <c r="DM25" s="655"/>
      <c r="DN25" s="655"/>
      <c r="DO25" s="655"/>
      <c r="DP25" s="655"/>
      <c r="DQ25" s="655"/>
      <c r="DR25" s="655"/>
      <c r="DS25" s="655"/>
      <c r="DT25" s="655"/>
      <c r="DU25" s="655"/>
      <c r="DV25" s="656"/>
      <c r="DW25" s="628">
        <v>29.9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6966</v>
      </c>
      <c r="S26" s="624"/>
      <c r="T26" s="624"/>
      <c r="U26" s="624"/>
      <c r="V26" s="624"/>
      <c r="W26" s="624"/>
      <c r="X26" s="624"/>
      <c r="Y26" s="625"/>
      <c r="Z26" s="626">
        <v>0</v>
      </c>
      <c r="AA26" s="626"/>
      <c r="AB26" s="626"/>
      <c r="AC26" s="626"/>
      <c r="AD26" s="627">
        <v>6966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3310553</v>
      </c>
      <c r="CS26" s="624"/>
      <c r="CT26" s="624"/>
      <c r="CU26" s="624"/>
      <c r="CV26" s="624"/>
      <c r="CW26" s="624"/>
      <c r="CX26" s="624"/>
      <c r="CY26" s="625"/>
      <c r="CZ26" s="628">
        <v>13.1</v>
      </c>
      <c r="DA26" s="653"/>
      <c r="DB26" s="653"/>
      <c r="DC26" s="657"/>
      <c r="DD26" s="632">
        <v>2935438</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469793</v>
      </c>
      <c r="S27" s="624"/>
      <c r="T27" s="624"/>
      <c r="U27" s="624"/>
      <c r="V27" s="624"/>
      <c r="W27" s="624"/>
      <c r="X27" s="624"/>
      <c r="Y27" s="625"/>
      <c r="Z27" s="626">
        <v>1.8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9956788</v>
      </c>
      <c r="BH27" s="624"/>
      <c r="BI27" s="624"/>
      <c r="BJ27" s="624"/>
      <c r="BK27" s="624"/>
      <c r="BL27" s="624"/>
      <c r="BM27" s="624"/>
      <c r="BN27" s="625"/>
      <c r="BO27" s="626">
        <v>100</v>
      </c>
      <c r="BP27" s="626"/>
      <c r="BQ27" s="626"/>
      <c r="BR27" s="626"/>
      <c r="BS27" s="627">
        <v>185533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5930497</v>
      </c>
      <c r="CS27" s="655"/>
      <c r="CT27" s="655"/>
      <c r="CU27" s="655"/>
      <c r="CV27" s="655"/>
      <c r="CW27" s="655"/>
      <c r="CX27" s="655"/>
      <c r="CY27" s="656"/>
      <c r="CZ27" s="628">
        <v>23.5</v>
      </c>
      <c r="DA27" s="653"/>
      <c r="DB27" s="653"/>
      <c r="DC27" s="657"/>
      <c r="DD27" s="632">
        <v>2368866</v>
      </c>
      <c r="DE27" s="655"/>
      <c r="DF27" s="655"/>
      <c r="DG27" s="655"/>
      <c r="DH27" s="655"/>
      <c r="DI27" s="655"/>
      <c r="DJ27" s="655"/>
      <c r="DK27" s="656"/>
      <c r="DL27" s="632">
        <v>1411039</v>
      </c>
      <c r="DM27" s="655"/>
      <c r="DN27" s="655"/>
      <c r="DO27" s="655"/>
      <c r="DP27" s="655"/>
      <c r="DQ27" s="655"/>
      <c r="DR27" s="655"/>
      <c r="DS27" s="655"/>
      <c r="DT27" s="655"/>
      <c r="DU27" s="655"/>
      <c r="DV27" s="656"/>
      <c r="DW27" s="628">
        <v>9.6999999999999993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325189</v>
      </c>
      <c r="S28" s="624"/>
      <c r="T28" s="624"/>
      <c r="U28" s="624"/>
      <c r="V28" s="624"/>
      <c r="W28" s="624"/>
      <c r="X28" s="624"/>
      <c r="Y28" s="625"/>
      <c r="Z28" s="626">
        <v>1.3</v>
      </c>
      <c r="AA28" s="626"/>
      <c r="AB28" s="626"/>
      <c r="AC28" s="626"/>
      <c r="AD28" s="627">
        <v>31180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1991434</v>
      </c>
      <c r="CS28" s="624"/>
      <c r="CT28" s="624"/>
      <c r="CU28" s="624"/>
      <c r="CV28" s="624"/>
      <c r="CW28" s="624"/>
      <c r="CX28" s="624"/>
      <c r="CY28" s="625"/>
      <c r="CZ28" s="628">
        <v>7.9</v>
      </c>
      <c r="DA28" s="653"/>
      <c r="DB28" s="653"/>
      <c r="DC28" s="657"/>
      <c r="DD28" s="632">
        <v>1991434</v>
      </c>
      <c r="DE28" s="624"/>
      <c r="DF28" s="624"/>
      <c r="DG28" s="624"/>
      <c r="DH28" s="624"/>
      <c r="DI28" s="624"/>
      <c r="DJ28" s="624"/>
      <c r="DK28" s="625"/>
      <c r="DL28" s="632">
        <v>1991434</v>
      </c>
      <c r="DM28" s="624"/>
      <c r="DN28" s="624"/>
      <c r="DO28" s="624"/>
      <c r="DP28" s="624"/>
      <c r="DQ28" s="624"/>
      <c r="DR28" s="624"/>
      <c r="DS28" s="624"/>
      <c r="DT28" s="624"/>
      <c r="DU28" s="624"/>
      <c r="DV28" s="625"/>
      <c r="DW28" s="628">
        <v>13.7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211857</v>
      </c>
      <c r="S29" s="624"/>
      <c r="T29" s="624"/>
      <c r="U29" s="624"/>
      <c r="V29" s="624"/>
      <c r="W29" s="624"/>
      <c r="X29" s="624"/>
      <c r="Y29" s="625"/>
      <c r="Z29" s="626">
        <v>0.8</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1991320</v>
      </c>
      <c r="CS29" s="655"/>
      <c r="CT29" s="655"/>
      <c r="CU29" s="655"/>
      <c r="CV29" s="655"/>
      <c r="CW29" s="655"/>
      <c r="CX29" s="655"/>
      <c r="CY29" s="656"/>
      <c r="CZ29" s="628">
        <v>7.9</v>
      </c>
      <c r="DA29" s="653"/>
      <c r="DB29" s="653"/>
      <c r="DC29" s="657"/>
      <c r="DD29" s="632">
        <v>1991320</v>
      </c>
      <c r="DE29" s="655"/>
      <c r="DF29" s="655"/>
      <c r="DG29" s="655"/>
      <c r="DH29" s="655"/>
      <c r="DI29" s="655"/>
      <c r="DJ29" s="655"/>
      <c r="DK29" s="656"/>
      <c r="DL29" s="632">
        <v>1991320</v>
      </c>
      <c r="DM29" s="655"/>
      <c r="DN29" s="655"/>
      <c r="DO29" s="655"/>
      <c r="DP29" s="655"/>
      <c r="DQ29" s="655"/>
      <c r="DR29" s="655"/>
      <c r="DS29" s="655"/>
      <c r="DT29" s="655"/>
      <c r="DU29" s="655"/>
      <c r="DV29" s="656"/>
      <c r="DW29" s="628">
        <v>13.7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4469689</v>
      </c>
      <c r="S30" s="624"/>
      <c r="T30" s="624"/>
      <c r="U30" s="624"/>
      <c r="V30" s="624"/>
      <c r="W30" s="624"/>
      <c r="X30" s="624"/>
      <c r="Y30" s="625"/>
      <c r="Z30" s="626">
        <v>17.5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1898836</v>
      </c>
      <c r="CS30" s="624"/>
      <c r="CT30" s="624"/>
      <c r="CU30" s="624"/>
      <c r="CV30" s="624"/>
      <c r="CW30" s="624"/>
      <c r="CX30" s="624"/>
      <c r="CY30" s="625"/>
      <c r="CZ30" s="628">
        <v>7.5</v>
      </c>
      <c r="DA30" s="653"/>
      <c r="DB30" s="653"/>
      <c r="DC30" s="657"/>
      <c r="DD30" s="632">
        <v>1898836</v>
      </c>
      <c r="DE30" s="624"/>
      <c r="DF30" s="624"/>
      <c r="DG30" s="624"/>
      <c r="DH30" s="624"/>
      <c r="DI30" s="624"/>
      <c r="DJ30" s="624"/>
      <c r="DK30" s="625"/>
      <c r="DL30" s="632">
        <v>1898836</v>
      </c>
      <c r="DM30" s="624"/>
      <c r="DN30" s="624"/>
      <c r="DO30" s="624"/>
      <c r="DP30" s="624"/>
      <c r="DQ30" s="624"/>
      <c r="DR30" s="624"/>
      <c r="DS30" s="624"/>
      <c r="DT30" s="624"/>
      <c r="DU30" s="624"/>
      <c r="DV30" s="625"/>
      <c r="DW30" s="628">
        <v>13.1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1171</v>
      </c>
      <c r="S31" s="624"/>
      <c r="T31" s="624"/>
      <c r="U31" s="624"/>
      <c r="V31" s="624"/>
      <c r="W31" s="624"/>
      <c r="X31" s="624"/>
      <c r="Y31" s="625"/>
      <c r="Z31" s="626">
        <v>0</v>
      </c>
      <c r="AA31" s="626"/>
      <c r="AB31" s="626"/>
      <c r="AC31" s="626"/>
      <c r="AD31" s="627">
        <v>1171</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97.4</v>
      </c>
      <c r="BN31" s="667"/>
      <c r="BO31" s="667"/>
      <c r="BP31" s="667"/>
      <c r="BQ31" s="668"/>
      <c r="BR31" s="679">
        <v>99.2</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92484</v>
      </c>
      <c r="CS31" s="655"/>
      <c r="CT31" s="655"/>
      <c r="CU31" s="655"/>
      <c r="CV31" s="655"/>
      <c r="CW31" s="655"/>
      <c r="CX31" s="655"/>
      <c r="CY31" s="656"/>
      <c r="CZ31" s="628">
        <v>0.4</v>
      </c>
      <c r="DA31" s="653"/>
      <c r="DB31" s="653"/>
      <c r="DC31" s="657"/>
      <c r="DD31" s="632">
        <v>92484</v>
      </c>
      <c r="DE31" s="655"/>
      <c r="DF31" s="655"/>
      <c r="DG31" s="655"/>
      <c r="DH31" s="655"/>
      <c r="DI31" s="655"/>
      <c r="DJ31" s="655"/>
      <c r="DK31" s="656"/>
      <c r="DL31" s="632">
        <v>92484</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1736206</v>
      </c>
      <c r="S32" s="624"/>
      <c r="T32" s="624"/>
      <c r="U32" s="624"/>
      <c r="V32" s="624"/>
      <c r="W32" s="624"/>
      <c r="X32" s="624"/>
      <c r="Y32" s="625"/>
      <c r="Z32" s="626">
        <v>6.8</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5"/>
      <c r="BI32" s="655"/>
      <c r="BJ32" s="655"/>
      <c r="BK32" s="655"/>
      <c r="BL32" s="655"/>
      <c r="BM32" s="629">
        <v>97.1</v>
      </c>
      <c r="BN32" s="655"/>
      <c r="BO32" s="655"/>
      <c r="BP32" s="655"/>
      <c r="BQ32" s="678"/>
      <c r="BR32" s="680">
        <v>99.1</v>
      </c>
      <c r="BS32" s="655"/>
      <c r="BT32" s="655"/>
      <c r="BU32" s="655"/>
      <c r="BV32" s="655"/>
      <c r="BW32" s="655"/>
      <c r="BX32" s="629">
        <v>96.5</v>
      </c>
      <c r="BY32" s="655"/>
      <c r="BZ32" s="655"/>
      <c r="CA32" s="655"/>
      <c r="CB32" s="678"/>
      <c r="CD32" s="663"/>
      <c r="CE32" s="664"/>
      <c r="CF32" s="620" t="s">
        <v>304</v>
      </c>
      <c r="CG32" s="621"/>
      <c r="CH32" s="621"/>
      <c r="CI32" s="621"/>
      <c r="CJ32" s="621"/>
      <c r="CK32" s="621"/>
      <c r="CL32" s="621"/>
      <c r="CM32" s="621"/>
      <c r="CN32" s="621"/>
      <c r="CO32" s="621"/>
      <c r="CP32" s="621"/>
      <c r="CQ32" s="622"/>
      <c r="CR32" s="623">
        <v>114</v>
      </c>
      <c r="CS32" s="624"/>
      <c r="CT32" s="624"/>
      <c r="CU32" s="624"/>
      <c r="CV32" s="624"/>
      <c r="CW32" s="624"/>
      <c r="CX32" s="624"/>
      <c r="CY32" s="625"/>
      <c r="CZ32" s="628">
        <v>0</v>
      </c>
      <c r="DA32" s="653"/>
      <c r="DB32" s="653"/>
      <c r="DC32" s="657"/>
      <c r="DD32" s="632">
        <v>114</v>
      </c>
      <c r="DE32" s="624"/>
      <c r="DF32" s="624"/>
      <c r="DG32" s="624"/>
      <c r="DH32" s="624"/>
      <c r="DI32" s="624"/>
      <c r="DJ32" s="624"/>
      <c r="DK32" s="625"/>
      <c r="DL32" s="632">
        <v>114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27418</v>
      </c>
      <c r="S33" s="624"/>
      <c r="T33" s="624"/>
      <c r="U33" s="624"/>
      <c r="V33" s="624"/>
      <c r="W33" s="624"/>
      <c r="X33" s="624"/>
      <c r="Y33" s="625"/>
      <c r="Z33" s="626">
        <v>0.1</v>
      </c>
      <c r="AA33" s="626"/>
      <c r="AB33" s="626"/>
      <c r="AC33" s="626"/>
      <c r="AD33" s="627">
        <v>5427</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97.6</v>
      </c>
      <c r="BN33" s="682"/>
      <c r="BO33" s="682"/>
      <c r="BP33" s="682"/>
      <c r="BQ33" s="684"/>
      <c r="BR33" s="681">
        <v>99.3</v>
      </c>
      <c r="BS33" s="682"/>
      <c r="BT33" s="682"/>
      <c r="BU33" s="682"/>
      <c r="BV33" s="682"/>
      <c r="BW33" s="682"/>
      <c r="BX33" s="683">
        <v>97.5</v>
      </c>
      <c r="BY33" s="682"/>
      <c r="BZ33" s="682"/>
      <c r="CA33" s="682"/>
      <c r="CB33" s="684"/>
      <c r="CD33" s="620" t="s">
        <v>307</v>
      </c>
      <c r="CE33" s="621"/>
      <c r="CF33" s="621"/>
      <c r="CG33" s="621"/>
      <c r="CH33" s="621"/>
      <c r="CI33" s="621"/>
      <c r="CJ33" s="621"/>
      <c r="CK33" s="621"/>
      <c r="CL33" s="621"/>
      <c r="CM33" s="621"/>
      <c r="CN33" s="621"/>
      <c r="CO33" s="621"/>
      <c r="CP33" s="621"/>
      <c r="CQ33" s="622"/>
      <c r="CR33" s="623">
        <v>10049316</v>
      </c>
      <c r="CS33" s="655"/>
      <c r="CT33" s="655"/>
      <c r="CU33" s="655"/>
      <c r="CV33" s="655"/>
      <c r="CW33" s="655"/>
      <c r="CX33" s="655"/>
      <c r="CY33" s="656"/>
      <c r="CZ33" s="628">
        <v>39.9</v>
      </c>
      <c r="DA33" s="653"/>
      <c r="DB33" s="653"/>
      <c r="DC33" s="657"/>
      <c r="DD33" s="632">
        <v>7352486</v>
      </c>
      <c r="DE33" s="655"/>
      <c r="DF33" s="655"/>
      <c r="DG33" s="655"/>
      <c r="DH33" s="655"/>
      <c r="DI33" s="655"/>
      <c r="DJ33" s="655"/>
      <c r="DK33" s="656"/>
      <c r="DL33" s="632">
        <v>5020914</v>
      </c>
      <c r="DM33" s="655"/>
      <c r="DN33" s="655"/>
      <c r="DO33" s="655"/>
      <c r="DP33" s="655"/>
      <c r="DQ33" s="655"/>
      <c r="DR33" s="655"/>
      <c r="DS33" s="655"/>
      <c r="DT33" s="655"/>
      <c r="DU33" s="655"/>
      <c r="DV33" s="656"/>
      <c r="DW33" s="628">
        <v>34.6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537337</v>
      </c>
      <c r="S34" s="624"/>
      <c r="T34" s="624"/>
      <c r="U34" s="624"/>
      <c r="V34" s="624"/>
      <c r="W34" s="624"/>
      <c r="X34" s="624"/>
      <c r="Y34" s="625"/>
      <c r="Z34" s="626">
        <v>2.1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3343147</v>
      </c>
      <c r="CS34" s="624"/>
      <c r="CT34" s="624"/>
      <c r="CU34" s="624"/>
      <c r="CV34" s="624"/>
      <c r="CW34" s="624"/>
      <c r="CX34" s="624"/>
      <c r="CY34" s="625"/>
      <c r="CZ34" s="628">
        <v>13.3</v>
      </c>
      <c r="DA34" s="653"/>
      <c r="DB34" s="653"/>
      <c r="DC34" s="657"/>
      <c r="DD34" s="632">
        <v>2184773</v>
      </c>
      <c r="DE34" s="624"/>
      <c r="DF34" s="624"/>
      <c r="DG34" s="624"/>
      <c r="DH34" s="624"/>
      <c r="DI34" s="624"/>
      <c r="DJ34" s="624"/>
      <c r="DK34" s="625"/>
      <c r="DL34" s="632">
        <v>1543775</v>
      </c>
      <c r="DM34" s="624"/>
      <c r="DN34" s="624"/>
      <c r="DO34" s="624"/>
      <c r="DP34" s="624"/>
      <c r="DQ34" s="624"/>
      <c r="DR34" s="624"/>
      <c r="DS34" s="624"/>
      <c r="DT34" s="624"/>
      <c r="DU34" s="624"/>
      <c r="DV34" s="625"/>
      <c r="DW34" s="628">
        <v>10.6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375539</v>
      </c>
      <c r="S35" s="624"/>
      <c r="T35" s="624"/>
      <c r="U35" s="624"/>
      <c r="V35" s="624"/>
      <c r="W35" s="624"/>
      <c r="X35" s="624"/>
      <c r="Y35" s="625"/>
      <c r="Z35" s="626">
        <v>1.5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195333</v>
      </c>
      <c r="CS35" s="655"/>
      <c r="CT35" s="655"/>
      <c r="CU35" s="655"/>
      <c r="CV35" s="655"/>
      <c r="CW35" s="655"/>
      <c r="CX35" s="655"/>
      <c r="CY35" s="656"/>
      <c r="CZ35" s="628">
        <v>0.8</v>
      </c>
      <c r="DA35" s="653"/>
      <c r="DB35" s="653"/>
      <c r="DC35" s="657"/>
      <c r="DD35" s="632">
        <v>156392</v>
      </c>
      <c r="DE35" s="655"/>
      <c r="DF35" s="655"/>
      <c r="DG35" s="655"/>
      <c r="DH35" s="655"/>
      <c r="DI35" s="655"/>
      <c r="DJ35" s="655"/>
      <c r="DK35" s="656"/>
      <c r="DL35" s="632">
        <v>156367</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600647</v>
      </c>
      <c r="S36" s="624"/>
      <c r="T36" s="624"/>
      <c r="U36" s="624"/>
      <c r="V36" s="624"/>
      <c r="W36" s="624"/>
      <c r="X36" s="624"/>
      <c r="Y36" s="625"/>
      <c r="Z36" s="626">
        <v>2.4</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3384115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166048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2854709</v>
      </c>
      <c r="CS36" s="624"/>
      <c r="CT36" s="624"/>
      <c r="CU36" s="624"/>
      <c r="CV36" s="624"/>
      <c r="CW36" s="624"/>
      <c r="CX36" s="624"/>
      <c r="CY36" s="625"/>
      <c r="CZ36" s="628">
        <v>11.3</v>
      </c>
      <c r="DA36" s="653"/>
      <c r="DB36" s="653"/>
      <c r="DC36" s="657"/>
      <c r="DD36" s="632">
        <v>2483692</v>
      </c>
      <c r="DE36" s="624"/>
      <c r="DF36" s="624"/>
      <c r="DG36" s="624"/>
      <c r="DH36" s="624"/>
      <c r="DI36" s="624"/>
      <c r="DJ36" s="624"/>
      <c r="DK36" s="625"/>
      <c r="DL36" s="632">
        <v>1405705</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333551</v>
      </c>
      <c r="S37" s="624"/>
      <c r="T37" s="624"/>
      <c r="U37" s="624"/>
      <c r="V37" s="624"/>
      <c r="W37" s="624"/>
      <c r="X37" s="624"/>
      <c r="Y37" s="625"/>
      <c r="Z37" s="626">
        <v>1.3</v>
      </c>
      <c r="AA37" s="626"/>
      <c r="AB37" s="626"/>
      <c r="AC37" s="626"/>
      <c r="AD37" s="627">
        <v>6157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467867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78399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507763</v>
      </c>
      <c r="CS37" s="655"/>
      <c r="CT37" s="655"/>
      <c r="CU37" s="655"/>
      <c r="CV37" s="655"/>
      <c r="CW37" s="655"/>
      <c r="CX37" s="655"/>
      <c r="CY37" s="656"/>
      <c r="CZ37" s="628">
        <v>2</v>
      </c>
      <c r="DA37" s="653"/>
      <c r="DB37" s="653"/>
      <c r="DC37" s="657"/>
      <c r="DD37" s="632">
        <v>347429</v>
      </c>
      <c r="DE37" s="655"/>
      <c r="DF37" s="655"/>
      <c r="DG37" s="655"/>
      <c r="DH37" s="655"/>
      <c r="DI37" s="655"/>
      <c r="DJ37" s="655"/>
      <c r="DK37" s="656"/>
      <c r="DL37" s="632">
        <v>175097</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1114300</v>
      </c>
      <c r="S38" s="624"/>
      <c r="T38" s="624"/>
      <c r="U38" s="624"/>
      <c r="V38" s="624"/>
      <c r="W38" s="624"/>
      <c r="X38" s="624"/>
      <c r="Y38" s="625"/>
      <c r="Z38" s="626">
        <v>4.4000000000000004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431336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6088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2478433</v>
      </c>
      <c r="CS38" s="624"/>
      <c r="CT38" s="624"/>
      <c r="CU38" s="624"/>
      <c r="CV38" s="624"/>
      <c r="CW38" s="624"/>
      <c r="CX38" s="624"/>
      <c r="CY38" s="625"/>
      <c r="CZ38" s="628">
        <v>9.8000000000000007</v>
      </c>
      <c r="DA38" s="653"/>
      <c r="DB38" s="653"/>
      <c r="DC38" s="657"/>
      <c r="DD38" s="632">
        <v>2039360</v>
      </c>
      <c r="DE38" s="624"/>
      <c r="DF38" s="624"/>
      <c r="DG38" s="624"/>
      <c r="DH38" s="624"/>
      <c r="DI38" s="624"/>
      <c r="DJ38" s="624"/>
      <c r="DK38" s="625"/>
      <c r="DL38" s="632">
        <v>1915067</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6479</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8651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936492</v>
      </c>
      <c r="CS39" s="655"/>
      <c r="CT39" s="655"/>
      <c r="CU39" s="655"/>
      <c r="CV39" s="655"/>
      <c r="CW39" s="655"/>
      <c r="CX39" s="655"/>
      <c r="CY39" s="656"/>
      <c r="CZ39" s="628">
        <v>3.7</v>
      </c>
      <c r="DA39" s="653"/>
      <c r="DB39" s="653"/>
      <c r="DC39" s="657"/>
      <c r="DD39" s="632">
        <v>387067</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141500</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241202</v>
      </c>
      <c r="CS40" s="624"/>
      <c r="CT40" s="624"/>
      <c r="CU40" s="624"/>
      <c r="CV40" s="624"/>
      <c r="CW40" s="624"/>
      <c r="CX40" s="624"/>
      <c r="CY40" s="625"/>
      <c r="CZ40" s="628">
        <v>1</v>
      </c>
      <c r="DA40" s="653"/>
      <c r="DB40" s="653"/>
      <c r="DC40" s="657"/>
      <c r="DD40" s="632">
        <v>101202</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25530456</v>
      </c>
      <c r="S41" s="696"/>
      <c r="T41" s="696"/>
      <c r="U41" s="696"/>
      <c r="V41" s="696"/>
      <c r="W41" s="696"/>
      <c r="X41" s="696"/>
      <c r="Y41" s="700"/>
      <c r="Z41" s="701">
        <v>100</v>
      </c>
      <c r="AA41" s="701"/>
      <c r="AB41" s="701"/>
      <c r="AC41" s="701"/>
      <c r="AD41" s="702">
        <v>14389958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499017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1979416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488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2301110</v>
      </c>
      <c r="CS42" s="655"/>
      <c r="CT42" s="655"/>
      <c r="CU42" s="655"/>
      <c r="CV42" s="655"/>
      <c r="CW42" s="655"/>
      <c r="CX42" s="655"/>
      <c r="CY42" s="656"/>
      <c r="CZ42" s="628">
        <v>9.1</v>
      </c>
      <c r="DA42" s="653"/>
      <c r="DB42" s="653"/>
      <c r="DC42" s="657"/>
      <c r="DD42" s="632">
        <v>653916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42269</v>
      </c>
      <c r="CS43" s="655"/>
      <c r="CT43" s="655"/>
      <c r="CU43" s="655"/>
      <c r="CV43" s="655"/>
      <c r="CW43" s="655"/>
      <c r="CX43" s="655"/>
      <c r="CY43" s="656"/>
      <c r="CZ43" s="628">
        <v>0.2</v>
      </c>
      <c r="DA43" s="653"/>
      <c r="DB43" s="653"/>
      <c r="DC43" s="657"/>
      <c r="DD43" s="632">
        <v>12012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2300941</v>
      </c>
      <c r="CS44" s="624"/>
      <c r="CT44" s="624"/>
      <c r="CU44" s="624"/>
      <c r="CV44" s="624"/>
      <c r="CW44" s="624"/>
      <c r="CX44" s="624"/>
      <c r="CY44" s="625"/>
      <c r="CZ44" s="628">
        <v>9.1</v>
      </c>
      <c r="DA44" s="629"/>
      <c r="DB44" s="629"/>
      <c r="DC44" s="635"/>
      <c r="DD44" s="632">
        <v>653747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633272</v>
      </c>
      <c r="CS45" s="655"/>
      <c r="CT45" s="655"/>
      <c r="CU45" s="655"/>
      <c r="CV45" s="655"/>
      <c r="CW45" s="655"/>
      <c r="CX45" s="655"/>
      <c r="CY45" s="656"/>
      <c r="CZ45" s="628">
        <v>2.5</v>
      </c>
      <c r="DA45" s="653"/>
      <c r="DB45" s="653"/>
      <c r="DC45" s="657"/>
      <c r="DD45" s="632">
        <v>29105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1424142</v>
      </c>
      <c r="CS46" s="624"/>
      <c r="CT46" s="624"/>
      <c r="CU46" s="624"/>
      <c r="CV46" s="624"/>
      <c r="CW46" s="624"/>
      <c r="CX46" s="624"/>
      <c r="CY46" s="625"/>
      <c r="CZ46" s="628">
        <v>5.7</v>
      </c>
      <c r="DA46" s="629"/>
      <c r="DB46" s="629"/>
      <c r="DC46" s="635"/>
      <c r="DD46" s="632">
        <v>601190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169</v>
      </c>
      <c r="CS47" s="655"/>
      <c r="CT47" s="655"/>
      <c r="CU47" s="655"/>
      <c r="CV47" s="655"/>
      <c r="CW47" s="655"/>
      <c r="CX47" s="655"/>
      <c r="CY47" s="656"/>
      <c r="CZ47" s="628">
        <v>0</v>
      </c>
      <c r="DA47" s="653"/>
      <c r="DB47" s="653"/>
      <c r="DC47" s="657"/>
      <c r="DD47" s="632">
        <v>169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25204357</v>
      </c>
      <c r="CS49" s="682"/>
      <c r="CT49" s="682"/>
      <c r="CU49" s="682"/>
      <c r="CV49" s="682"/>
      <c r="CW49" s="682"/>
      <c r="CX49" s="682"/>
      <c r="CY49" s="711"/>
      <c r="CZ49" s="703">
        <v>100</v>
      </c>
      <c r="DA49" s="712"/>
      <c r="DB49" s="712"/>
      <c r="DC49" s="713"/>
      <c r="DD49" s="714">
        <v>16852836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AMCDUw+1Xzfy0uVylWXMlHp6M0lUJuuf4G+mALjllz1izCkMXYHsXTHWy7CCO76xaVovPnVEh2DEnOAV5QoYA==" saltValue="Hz1i/qAneU+3pBGSsOal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98425196850393704" right="1.1811023622047245" top="1.1811023622047245" bottom="0" header="0.19685039370078741" footer="0.19685039370078741"/>
  <pageSetup paperSize="9" scale="5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showGridLines="0" zoomScale="75" zoomScaleNormal="7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25539</v>
      </c>
      <c r="R7" s="753"/>
      <c r="S7" s="753"/>
      <c r="T7" s="753"/>
      <c r="U7" s="753"/>
      <c r="V7" s="753">
        <v>25213</v>
      </c>
      <c r="W7" s="753"/>
      <c r="X7" s="753"/>
      <c r="Y7" s="753"/>
      <c r="Z7" s="753"/>
      <c r="AA7" s="753">
        <v>326</v>
      </c>
      <c r="AB7" s="753"/>
      <c r="AC7" s="753"/>
      <c r="AD7" s="753"/>
      <c r="AE7" s="754"/>
      <c r="AF7" s="755">
        <v>195</v>
      </c>
      <c r="AG7" s="756"/>
      <c r="AH7" s="756"/>
      <c r="AI7" s="756"/>
      <c r="AJ7" s="757"/>
      <c r="AK7" s="758">
        <v>376</v>
      </c>
      <c r="AL7" s="759"/>
      <c r="AM7" s="759"/>
      <c r="AN7" s="759"/>
      <c r="AO7" s="759"/>
      <c r="AP7" s="759">
        <v>24315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32</v>
      </c>
      <c r="CI7" s="744"/>
      <c r="CJ7" s="744"/>
      <c r="CK7" s="744"/>
      <c r="CL7" s="745"/>
      <c r="CM7" s="743">
        <v>455</v>
      </c>
      <c r="CN7" s="744"/>
      <c r="CO7" s="744"/>
      <c r="CP7" s="744"/>
      <c r="CQ7" s="745"/>
      <c r="CR7" s="743">
        <v>13</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10</v>
      </c>
      <c r="R8" s="784"/>
      <c r="S8" s="784"/>
      <c r="T8" s="784"/>
      <c r="U8" s="784"/>
      <c r="V8" s="784">
        <v>10</v>
      </c>
      <c r="W8" s="784"/>
      <c r="X8" s="784"/>
      <c r="Y8" s="784"/>
      <c r="Z8" s="784"/>
      <c r="AA8" s="784" t="s">
        <v>558</v>
      </c>
      <c r="AB8" s="784"/>
      <c r="AC8" s="784"/>
      <c r="AD8" s="784"/>
      <c r="AE8" s="785"/>
      <c r="AF8" s="786" t="s">
        <v>121</v>
      </c>
      <c r="AG8" s="787"/>
      <c r="AH8" s="787"/>
      <c r="AI8" s="787"/>
      <c r="AJ8" s="788"/>
      <c r="AK8" s="769">
        <v>3</v>
      </c>
      <c r="AL8" s="770"/>
      <c r="AM8" s="770"/>
      <c r="AN8" s="770"/>
      <c r="AO8" s="770"/>
      <c r="AP8" s="770" t="s">
        <v>558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0</v>
      </c>
      <c r="CI8" s="777"/>
      <c r="CJ8" s="777"/>
      <c r="CK8" s="777"/>
      <c r="CL8" s="778"/>
      <c r="CM8" s="776">
        <v>18</v>
      </c>
      <c r="CN8" s="777"/>
      <c r="CO8" s="777"/>
      <c r="CP8" s="777"/>
      <c r="CQ8" s="778"/>
      <c r="CR8" s="776">
        <v>10</v>
      </c>
      <c r="CS8" s="777"/>
      <c r="CT8" s="777"/>
      <c r="CU8" s="777"/>
      <c r="CV8" s="778"/>
      <c r="CW8" s="776">
        <v>111</v>
      </c>
      <c r="CX8" s="777"/>
      <c r="CY8" s="777"/>
      <c r="CZ8" s="777"/>
      <c r="DA8" s="778"/>
      <c r="DB8" s="776" t="s">
        <v>558</v>
      </c>
      <c r="DC8" s="777"/>
      <c r="DD8" s="777"/>
      <c r="DE8" s="777"/>
      <c r="DF8" s="778"/>
      <c r="DG8" s="776" t="s">
        <v>558</v>
      </c>
      <c r="DH8" s="777"/>
      <c r="DI8" s="777"/>
      <c r="DJ8" s="777"/>
      <c r="DK8" s="778"/>
      <c r="DL8" s="776" t="s">
        <v>558</v>
      </c>
      <c r="DM8" s="777"/>
      <c r="DN8" s="777"/>
      <c r="DO8" s="777"/>
      <c r="DP8" s="778"/>
      <c r="DQ8" s="776" t="s">
        <v>558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25546</v>
      </c>
      <c r="R23" s="793"/>
      <c r="S23" s="793"/>
      <c r="T23" s="793"/>
      <c r="U23" s="793"/>
      <c r="V23" s="793">
        <v>25219</v>
      </c>
      <c r="W23" s="793"/>
      <c r="X23" s="793"/>
      <c r="Y23" s="793"/>
      <c r="Z23" s="793"/>
      <c r="AA23" s="793">
        <f>SUM(AA7:AE8)</f>
        <v>326</v>
      </c>
      <c r="AB23" s="793"/>
      <c r="AC23" s="793"/>
      <c r="AD23" s="793"/>
      <c r="AE23" s="794"/>
      <c r="AF23" s="795">
        <v>195</v>
      </c>
      <c r="AG23" s="793"/>
      <c r="AH23" s="793"/>
      <c r="AI23" s="793"/>
      <c r="AJ23" s="796"/>
      <c r="AK23" s="797"/>
      <c r="AL23" s="798"/>
      <c r="AM23" s="798"/>
      <c r="AN23" s="798"/>
      <c r="AO23" s="798"/>
      <c r="AP23" s="793">
        <f>SUM(AP7:AT8)</f>
        <v>24315</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5942</v>
      </c>
      <c r="R28" s="823"/>
      <c r="S28" s="823"/>
      <c r="T28" s="823"/>
      <c r="U28" s="823"/>
      <c r="V28" s="823">
        <v>5776</v>
      </c>
      <c r="W28" s="823"/>
      <c r="X28" s="823"/>
      <c r="Y28" s="823"/>
      <c r="Z28" s="823"/>
      <c r="AA28" s="823">
        <v>166</v>
      </c>
      <c r="AB28" s="823"/>
      <c r="AC28" s="823"/>
      <c r="AD28" s="823"/>
      <c r="AE28" s="824"/>
      <c r="AF28" s="825">
        <v>166</v>
      </c>
      <c r="AG28" s="823"/>
      <c r="AH28" s="823"/>
      <c r="AI28" s="823"/>
      <c r="AJ28" s="826"/>
      <c r="AK28" s="827">
        <v>499</v>
      </c>
      <c r="AL28" s="828"/>
      <c r="AM28" s="828"/>
      <c r="AN28" s="828"/>
      <c r="AO28" s="828"/>
      <c r="AP28" s="828" t="s">
        <v>558</v>
      </c>
      <c r="AQ28" s="828"/>
      <c r="AR28" s="828"/>
      <c r="AS28" s="828"/>
      <c r="AT28" s="828"/>
      <c r="AU28" s="828" t="s">
        <v>558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v>
      </c>
      <c r="R29" s="784"/>
      <c r="S29" s="784"/>
      <c r="T29" s="784"/>
      <c r="U29" s="784"/>
      <c r="V29" s="784">
        <v>6</v>
      </c>
      <c r="W29" s="784"/>
      <c r="X29" s="784"/>
      <c r="Y29" s="784"/>
      <c r="Z29" s="784"/>
      <c r="AA29" s="784" t="s">
        <v>558</v>
      </c>
      <c r="AB29" s="784"/>
      <c r="AC29" s="784"/>
      <c r="AD29" s="784"/>
      <c r="AE29" s="785"/>
      <c r="AF29" s="786" t="s">
        <v>121</v>
      </c>
      <c r="AG29" s="787"/>
      <c r="AH29" s="787"/>
      <c r="AI29" s="787"/>
      <c r="AJ29" s="788"/>
      <c r="AK29" s="834">
        <v>4</v>
      </c>
      <c r="AL29" s="830"/>
      <c r="AM29" s="830"/>
      <c r="AN29" s="830"/>
      <c r="AO29" s="830"/>
      <c r="AP29" s="830" t="s">
        <v>558</v>
      </c>
      <c r="AQ29" s="830"/>
      <c r="AR29" s="830"/>
      <c r="AS29" s="830"/>
      <c r="AT29" s="830"/>
      <c r="AU29" s="830" t="s">
        <v>558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6070</v>
      </c>
      <c r="R30" s="784"/>
      <c r="S30" s="784"/>
      <c r="T30" s="784"/>
      <c r="U30" s="784"/>
      <c r="V30" s="784">
        <v>5998</v>
      </c>
      <c r="W30" s="784"/>
      <c r="X30" s="784"/>
      <c r="Y30" s="784"/>
      <c r="Z30" s="784"/>
      <c r="AA30" s="784">
        <v>72</v>
      </c>
      <c r="AB30" s="784"/>
      <c r="AC30" s="784"/>
      <c r="AD30" s="784"/>
      <c r="AE30" s="785"/>
      <c r="AF30" s="786">
        <v>72</v>
      </c>
      <c r="AG30" s="787"/>
      <c r="AH30" s="787"/>
      <c r="AI30" s="787"/>
      <c r="AJ30" s="788"/>
      <c r="AK30" s="834">
        <v>976</v>
      </c>
      <c r="AL30" s="830"/>
      <c r="AM30" s="830"/>
      <c r="AN30" s="830"/>
      <c r="AO30" s="830"/>
      <c r="AP30" s="830" t="s">
        <v>558</v>
      </c>
      <c r="AQ30" s="830"/>
      <c r="AR30" s="830"/>
      <c r="AS30" s="830"/>
      <c r="AT30" s="830"/>
      <c r="AU30" s="830" t="s">
        <v>558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65</v>
      </c>
      <c r="R31" s="784"/>
      <c r="S31" s="784"/>
      <c r="T31" s="784"/>
      <c r="U31" s="784"/>
      <c r="V31" s="784">
        <v>65</v>
      </c>
      <c r="W31" s="784"/>
      <c r="X31" s="784"/>
      <c r="Y31" s="784"/>
      <c r="Z31" s="784"/>
      <c r="AA31" s="784" t="s">
        <v>558</v>
      </c>
      <c r="AB31" s="784"/>
      <c r="AC31" s="784"/>
      <c r="AD31" s="784"/>
      <c r="AE31" s="785"/>
      <c r="AF31" s="786" t="s">
        <v>121</v>
      </c>
      <c r="AG31" s="787"/>
      <c r="AH31" s="787"/>
      <c r="AI31" s="787"/>
      <c r="AJ31" s="788"/>
      <c r="AK31" s="834">
        <v>18</v>
      </c>
      <c r="AL31" s="830"/>
      <c r="AM31" s="830"/>
      <c r="AN31" s="830"/>
      <c r="AO31" s="830"/>
      <c r="AP31" s="830" t="s">
        <v>558</v>
      </c>
      <c r="AQ31" s="830"/>
      <c r="AR31" s="830"/>
      <c r="AS31" s="830"/>
      <c r="AT31" s="830"/>
      <c r="AU31" s="830" t="s">
        <v>558</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27</v>
      </c>
      <c r="R32" s="784"/>
      <c r="S32" s="784"/>
      <c r="T32" s="784"/>
      <c r="U32" s="784"/>
      <c r="V32" s="784">
        <v>21</v>
      </c>
      <c r="W32" s="784"/>
      <c r="X32" s="784"/>
      <c r="Y32" s="784"/>
      <c r="Z32" s="784"/>
      <c r="AA32" s="784">
        <v>6</v>
      </c>
      <c r="AB32" s="784"/>
      <c r="AC32" s="784"/>
      <c r="AD32" s="784"/>
      <c r="AE32" s="785"/>
      <c r="AF32" s="786">
        <v>6</v>
      </c>
      <c r="AG32" s="787"/>
      <c r="AH32" s="787"/>
      <c r="AI32" s="787"/>
      <c r="AJ32" s="788"/>
      <c r="AK32" s="834" t="s">
        <v>558</v>
      </c>
      <c r="AL32" s="830"/>
      <c r="AM32" s="830"/>
      <c r="AN32" s="830"/>
      <c r="AO32" s="830"/>
      <c r="AP32" s="830" t="s">
        <v>558</v>
      </c>
      <c r="AQ32" s="830"/>
      <c r="AR32" s="830"/>
      <c r="AS32" s="830"/>
      <c r="AT32" s="830"/>
      <c r="AU32" s="830" t="s">
        <v>558</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1105</v>
      </c>
      <c r="R33" s="784"/>
      <c r="S33" s="784"/>
      <c r="T33" s="784"/>
      <c r="U33" s="784"/>
      <c r="V33" s="784">
        <v>1103</v>
      </c>
      <c r="W33" s="784"/>
      <c r="X33" s="784"/>
      <c r="Y33" s="784"/>
      <c r="Z33" s="784"/>
      <c r="AA33" s="784">
        <v>1</v>
      </c>
      <c r="AB33" s="784"/>
      <c r="AC33" s="784"/>
      <c r="AD33" s="784"/>
      <c r="AE33" s="785"/>
      <c r="AF33" s="786">
        <v>1</v>
      </c>
      <c r="AG33" s="787"/>
      <c r="AH33" s="787"/>
      <c r="AI33" s="787"/>
      <c r="AJ33" s="788"/>
      <c r="AK33" s="834">
        <v>295</v>
      </c>
      <c r="AL33" s="830"/>
      <c r="AM33" s="830"/>
      <c r="AN33" s="830"/>
      <c r="AO33" s="830"/>
      <c r="AP33" s="830" t="s">
        <v>558</v>
      </c>
      <c r="AQ33" s="830"/>
      <c r="AR33" s="830"/>
      <c r="AS33" s="830"/>
      <c r="AT33" s="830"/>
      <c r="AU33" s="830" t="s">
        <v>558</v>
      </c>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8040</v>
      </c>
      <c r="R34" s="784"/>
      <c r="S34" s="784"/>
      <c r="T34" s="784"/>
      <c r="U34" s="784"/>
      <c r="V34" s="784">
        <v>7059</v>
      </c>
      <c r="W34" s="784"/>
      <c r="X34" s="784"/>
      <c r="Y34" s="784"/>
      <c r="Z34" s="784"/>
      <c r="AA34" s="784">
        <v>981</v>
      </c>
      <c r="AB34" s="784"/>
      <c r="AC34" s="784"/>
      <c r="AD34" s="784"/>
      <c r="AE34" s="785"/>
      <c r="AF34" s="786">
        <v>7372</v>
      </c>
      <c r="AG34" s="787"/>
      <c r="AH34" s="787"/>
      <c r="AI34" s="787"/>
      <c r="AJ34" s="788"/>
      <c r="AK34" s="834">
        <v>431</v>
      </c>
      <c r="AL34" s="830"/>
      <c r="AM34" s="830"/>
      <c r="AN34" s="830"/>
      <c r="AO34" s="830"/>
      <c r="AP34" s="830">
        <v>4975</v>
      </c>
      <c r="AQ34" s="830"/>
      <c r="AR34" s="830"/>
      <c r="AS34" s="830"/>
      <c r="AT34" s="830"/>
      <c r="AU34" s="830">
        <v>2572</v>
      </c>
      <c r="AV34" s="830"/>
      <c r="AW34" s="830"/>
      <c r="AX34" s="830"/>
      <c r="AY34" s="830"/>
      <c r="AZ34" s="831"/>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939</v>
      </c>
      <c r="R35" s="784"/>
      <c r="S35" s="784"/>
      <c r="T35" s="784"/>
      <c r="U35" s="784"/>
      <c r="V35" s="784">
        <v>939</v>
      </c>
      <c r="W35" s="784"/>
      <c r="X35" s="784"/>
      <c r="Y35" s="784"/>
      <c r="Z35" s="784"/>
      <c r="AA35" s="784" t="s">
        <v>558</v>
      </c>
      <c r="AB35" s="784"/>
      <c r="AC35" s="784"/>
      <c r="AD35" s="784"/>
      <c r="AE35" s="785"/>
      <c r="AF35" s="786">
        <v>42</v>
      </c>
      <c r="AG35" s="787"/>
      <c r="AH35" s="787"/>
      <c r="AI35" s="787"/>
      <c r="AJ35" s="788"/>
      <c r="AK35" s="834">
        <v>468</v>
      </c>
      <c r="AL35" s="830"/>
      <c r="AM35" s="830"/>
      <c r="AN35" s="830"/>
      <c r="AO35" s="830"/>
      <c r="AP35" s="830">
        <v>6906</v>
      </c>
      <c r="AQ35" s="830"/>
      <c r="AR35" s="830"/>
      <c r="AS35" s="830"/>
      <c r="AT35" s="830"/>
      <c r="AU35" s="830">
        <v>3439</v>
      </c>
      <c r="AV35" s="830"/>
      <c r="AW35" s="830"/>
      <c r="AX35" s="830"/>
      <c r="AY35" s="830"/>
      <c r="AZ35" s="831"/>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167</v>
      </c>
      <c r="R36" s="784"/>
      <c r="S36" s="784"/>
      <c r="T36" s="784"/>
      <c r="U36" s="784"/>
      <c r="V36" s="784">
        <v>11</v>
      </c>
      <c r="W36" s="784"/>
      <c r="X36" s="784"/>
      <c r="Y36" s="784"/>
      <c r="Z36" s="784"/>
      <c r="AA36" s="784">
        <v>156</v>
      </c>
      <c r="AB36" s="784"/>
      <c r="AC36" s="784"/>
      <c r="AD36" s="784"/>
      <c r="AE36" s="785"/>
      <c r="AF36" s="786">
        <v>156</v>
      </c>
      <c r="AG36" s="787"/>
      <c r="AH36" s="787"/>
      <c r="AI36" s="787"/>
      <c r="AJ36" s="788"/>
      <c r="AK36" s="834" t="s">
        <v>558</v>
      </c>
      <c r="AL36" s="830"/>
      <c r="AM36" s="830"/>
      <c r="AN36" s="830"/>
      <c r="AO36" s="830"/>
      <c r="AP36" s="830">
        <v>95</v>
      </c>
      <c r="AQ36" s="830"/>
      <c r="AR36" s="830"/>
      <c r="AS36" s="830"/>
      <c r="AT36" s="830"/>
      <c r="AU36" s="830">
        <v>0</v>
      </c>
      <c r="AV36" s="830"/>
      <c r="AW36" s="830"/>
      <c r="AX36" s="830"/>
      <c r="AY36" s="830"/>
      <c r="AZ36" s="831"/>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7815</v>
      </c>
      <c r="AG63" s="844"/>
      <c r="AH63" s="844"/>
      <c r="AI63" s="844"/>
      <c r="AJ63" s="845"/>
      <c r="AK63" s="846"/>
      <c r="AL63" s="841"/>
      <c r="AM63" s="841"/>
      <c r="AN63" s="841"/>
      <c r="AO63" s="841"/>
      <c r="AP63" s="844">
        <v>11976</v>
      </c>
      <c r="AQ63" s="844"/>
      <c r="AR63" s="844"/>
      <c r="AS63" s="844"/>
      <c r="AT63" s="844"/>
      <c r="AU63" s="844">
        <v>6011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2972</v>
      </c>
      <c r="R68" s="866"/>
      <c r="S68" s="866"/>
      <c r="T68" s="866"/>
      <c r="U68" s="866"/>
      <c r="V68" s="866">
        <v>2972</v>
      </c>
      <c r="W68" s="866"/>
      <c r="X68" s="866"/>
      <c r="Y68" s="866"/>
      <c r="Z68" s="866"/>
      <c r="AA68" s="866">
        <v>0</v>
      </c>
      <c r="AB68" s="866"/>
      <c r="AC68" s="866"/>
      <c r="AD68" s="866"/>
      <c r="AE68" s="866"/>
      <c r="AF68" s="866">
        <v>0</v>
      </c>
      <c r="AG68" s="866"/>
      <c r="AH68" s="866"/>
      <c r="AI68" s="866"/>
      <c r="AJ68" s="866"/>
      <c r="AK68" s="866" t="s">
        <v>558</v>
      </c>
      <c r="AL68" s="866"/>
      <c r="AM68" s="866"/>
      <c r="AN68" s="866"/>
      <c r="AO68" s="866"/>
      <c r="AP68" s="866">
        <v>2114</v>
      </c>
      <c r="AQ68" s="866"/>
      <c r="AR68" s="866"/>
      <c r="AS68" s="866"/>
      <c r="AT68" s="866"/>
      <c r="AU68" s="866">
        <v>1504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838</v>
      </c>
      <c r="R69" s="830"/>
      <c r="S69" s="830"/>
      <c r="T69" s="830"/>
      <c r="U69" s="830"/>
      <c r="V69" s="830">
        <v>645</v>
      </c>
      <c r="W69" s="830"/>
      <c r="X69" s="830"/>
      <c r="Y69" s="830"/>
      <c r="Z69" s="830"/>
      <c r="AA69" s="830">
        <v>193</v>
      </c>
      <c r="AB69" s="830"/>
      <c r="AC69" s="830"/>
      <c r="AD69" s="830"/>
      <c r="AE69" s="830"/>
      <c r="AF69" s="830">
        <v>62</v>
      </c>
      <c r="AG69" s="830"/>
      <c r="AH69" s="830"/>
      <c r="AI69" s="830"/>
      <c r="AJ69" s="830"/>
      <c r="AK69" s="830">
        <v>77</v>
      </c>
      <c r="AL69" s="830"/>
      <c r="AM69" s="830"/>
      <c r="AN69" s="830"/>
      <c r="AO69" s="830"/>
      <c r="AP69" s="830" t="s">
        <v>558</v>
      </c>
      <c r="AQ69" s="830"/>
      <c r="AR69" s="830"/>
      <c r="AS69" s="830"/>
      <c r="AT69" s="830"/>
      <c r="AU69" s="830" t="s">
        <v>558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156992</v>
      </c>
      <c r="R70" s="830"/>
      <c r="S70" s="830"/>
      <c r="T70" s="830"/>
      <c r="U70" s="830"/>
      <c r="V70" s="830">
        <v>155721</v>
      </c>
      <c r="W70" s="830"/>
      <c r="X70" s="830"/>
      <c r="Y70" s="830"/>
      <c r="Z70" s="830"/>
      <c r="AA70" s="830">
        <v>1271</v>
      </c>
      <c r="AB70" s="830"/>
      <c r="AC70" s="830"/>
      <c r="AD70" s="830"/>
      <c r="AE70" s="830"/>
      <c r="AF70" s="830">
        <v>1271</v>
      </c>
      <c r="AG70" s="830"/>
      <c r="AH70" s="830"/>
      <c r="AI70" s="830"/>
      <c r="AJ70" s="830"/>
      <c r="AK70" s="830">
        <v>1032</v>
      </c>
      <c r="AL70" s="830"/>
      <c r="AM70" s="830"/>
      <c r="AN70" s="830"/>
      <c r="AO70" s="830"/>
      <c r="AP70" s="830" t="s">
        <v>558</v>
      </c>
      <c r="AQ70" s="830"/>
      <c r="AR70" s="830"/>
      <c r="AS70" s="830"/>
      <c r="AT70" s="830"/>
      <c r="AU70" s="830"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21438</v>
      </c>
      <c r="R71" s="830"/>
      <c r="S71" s="830"/>
      <c r="T71" s="830"/>
      <c r="U71" s="830"/>
      <c r="V71" s="830">
        <v>20591</v>
      </c>
      <c r="W71" s="830"/>
      <c r="X71" s="830"/>
      <c r="Y71" s="830"/>
      <c r="Z71" s="830"/>
      <c r="AA71" s="830">
        <v>847</v>
      </c>
      <c r="AB71" s="830"/>
      <c r="AC71" s="830"/>
      <c r="AD71" s="830"/>
      <c r="AE71" s="830"/>
      <c r="AF71" s="830">
        <v>27209</v>
      </c>
      <c r="AG71" s="830"/>
      <c r="AH71" s="830"/>
      <c r="AI71" s="830"/>
      <c r="AJ71" s="830"/>
      <c r="AK71" s="830" t="s">
        <v>558</v>
      </c>
      <c r="AL71" s="830"/>
      <c r="AM71" s="830"/>
      <c r="AN71" s="830"/>
      <c r="AO71" s="830"/>
      <c r="AP71" s="830">
        <v>52720</v>
      </c>
      <c r="AQ71" s="830"/>
      <c r="AR71" s="830"/>
      <c r="AS71" s="830"/>
      <c r="AT71" s="830"/>
      <c r="AU71" s="830" t="s">
        <v>558</v>
      </c>
      <c r="AV71" s="830"/>
      <c r="AW71" s="830"/>
      <c r="AX71" s="830"/>
      <c r="AY71" s="830"/>
      <c r="AZ71" s="832" t="s">
        <v>559</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733</v>
      </c>
      <c r="R72" s="830"/>
      <c r="S72" s="830"/>
      <c r="T72" s="830"/>
      <c r="U72" s="830"/>
      <c r="V72" s="830">
        <v>562</v>
      </c>
      <c r="W72" s="830"/>
      <c r="X72" s="830"/>
      <c r="Y72" s="830"/>
      <c r="Z72" s="830"/>
      <c r="AA72" s="830">
        <v>171</v>
      </c>
      <c r="AB72" s="830"/>
      <c r="AC72" s="830"/>
      <c r="AD72" s="830"/>
      <c r="AE72" s="830"/>
      <c r="AF72" s="830">
        <v>1939</v>
      </c>
      <c r="AG72" s="830"/>
      <c r="AH72" s="830"/>
      <c r="AI72" s="830"/>
      <c r="AJ72" s="830"/>
      <c r="AK72" s="830" t="s">
        <v>558</v>
      </c>
      <c r="AL72" s="830"/>
      <c r="AM72" s="830"/>
      <c r="AN72" s="830"/>
      <c r="AO72" s="830"/>
      <c r="AP72" s="830">
        <v>1130</v>
      </c>
      <c r="AQ72" s="830"/>
      <c r="AR72" s="830"/>
      <c r="AS72" s="830"/>
      <c r="AT72" s="830"/>
      <c r="AU72" s="830" t="s">
        <v>558</v>
      </c>
      <c r="AV72" s="830"/>
      <c r="AW72" s="830"/>
      <c r="AX72" s="830"/>
      <c r="AY72" s="830"/>
      <c r="AZ72" s="832" t="s">
        <v>559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30481</v>
      </c>
      <c r="AG88" s="844"/>
      <c r="AH88" s="844"/>
      <c r="AI88" s="844"/>
      <c r="AJ88" s="844"/>
      <c r="AK88" s="841"/>
      <c r="AL88" s="841"/>
      <c r="AM88" s="841"/>
      <c r="AN88" s="841"/>
      <c r="AO88" s="841"/>
      <c r="AP88" s="844">
        <v>55964</v>
      </c>
      <c r="AQ88" s="844"/>
      <c r="AR88" s="844"/>
      <c r="AS88" s="844"/>
      <c r="AT88" s="844"/>
      <c r="AU88" s="844">
        <v>1504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23</v>
      </c>
      <c r="CS102" s="852"/>
      <c r="CT102" s="852"/>
      <c r="CU102" s="852"/>
      <c r="CV102" s="891"/>
      <c r="CW102" s="890">
        <v>111</v>
      </c>
      <c r="CX102" s="852"/>
      <c r="CY102" s="852"/>
      <c r="CZ102" s="852"/>
      <c r="DA102" s="891"/>
      <c r="DB102" s="890" t="s">
        <v>565</v>
      </c>
      <c r="DC102" s="852"/>
      <c r="DD102" s="852"/>
      <c r="DE102" s="852"/>
      <c r="DF102" s="891"/>
      <c r="DG102" s="890" t="s">
        <v>565</v>
      </c>
      <c r="DH102" s="852"/>
      <c r="DI102" s="852"/>
      <c r="DJ102" s="852"/>
      <c r="DK102" s="891"/>
      <c r="DL102" s="890" t="s">
        <v>565</v>
      </c>
      <c r="DM102" s="852"/>
      <c r="DN102" s="852"/>
      <c r="DO102" s="852"/>
      <c r="DP102" s="891"/>
      <c r="DQ102" s="890" t="s">
        <v>565</v>
      </c>
      <c r="DR102" s="852"/>
      <c r="DS102" s="852"/>
      <c r="DT102" s="852"/>
      <c r="DU102" s="891"/>
      <c r="DV102" s="789" t="s">
        <v>565</v>
      </c>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1927432</v>
      </c>
      <c r="AB110" s="900"/>
      <c r="AC110" s="900"/>
      <c r="AD110" s="900"/>
      <c r="AE110" s="901"/>
      <c r="AF110" s="902">
        <v>2001839</v>
      </c>
      <c r="AG110" s="900"/>
      <c r="AH110" s="900"/>
      <c r="AI110" s="900"/>
      <c r="AJ110" s="901"/>
      <c r="AK110" s="902">
        <v>1991320</v>
      </c>
      <c r="AL110" s="900"/>
      <c r="AM110" s="900"/>
      <c r="AN110" s="900"/>
      <c r="AO110" s="901"/>
      <c r="AP110" s="903">
        <v>15.7</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24472706</v>
      </c>
      <c r="BR110" s="931"/>
      <c r="BS110" s="931"/>
      <c r="BT110" s="931"/>
      <c r="BU110" s="931"/>
      <c r="BV110" s="931">
        <v>25099322</v>
      </c>
      <c r="BW110" s="931"/>
      <c r="BX110" s="931"/>
      <c r="BY110" s="931"/>
      <c r="BZ110" s="931"/>
      <c r="CA110" s="931">
        <v>24314786</v>
      </c>
      <c r="CB110" s="931"/>
      <c r="CC110" s="931"/>
      <c r="CD110" s="931"/>
      <c r="CE110" s="931"/>
      <c r="CF110" s="944">
        <v>191.3</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v>443232</v>
      </c>
      <c r="DM110" s="931"/>
      <c r="DN110" s="931"/>
      <c r="DO110" s="931"/>
      <c r="DP110" s="931"/>
      <c r="DQ110" s="931">
        <v>412299</v>
      </c>
      <c r="DR110" s="931"/>
      <c r="DS110" s="931"/>
      <c r="DT110" s="931"/>
      <c r="DU110" s="931"/>
      <c r="DV110" s="932">
        <v>3.2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1365</v>
      </c>
      <c r="BR111" s="926"/>
      <c r="BS111" s="926"/>
      <c r="BT111" s="926"/>
      <c r="BU111" s="926"/>
      <c r="BV111" s="926">
        <v>443232</v>
      </c>
      <c r="BW111" s="926"/>
      <c r="BX111" s="926"/>
      <c r="BY111" s="926"/>
      <c r="BZ111" s="926"/>
      <c r="CA111" s="926">
        <v>412299</v>
      </c>
      <c r="CB111" s="926"/>
      <c r="CC111" s="926"/>
      <c r="CD111" s="926"/>
      <c r="CE111" s="926"/>
      <c r="CF111" s="920">
        <v>3.2</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6718650</v>
      </c>
      <c r="BR112" s="926"/>
      <c r="BS112" s="926"/>
      <c r="BT112" s="926"/>
      <c r="BU112" s="926"/>
      <c r="BV112" s="926">
        <v>5939394</v>
      </c>
      <c r="BW112" s="926"/>
      <c r="BX112" s="926"/>
      <c r="BY112" s="926"/>
      <c r="BZ112" s="926"/>
      <c r="CA112" s="926">
        <v>6011104</v>
      </c>
      <c r="CB112" s="926"/>
      <c r="CC112" s="926"/>
      <c r="CD112" s="926"/>
      <c r="CE112" s="926"/>
      <c r="CF112" s="920">
        <v>47.3</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489468</v>
      </c>
      <c r="AB113" s="938"/>
      <c r="AC113" s="938"/>
      <c r="AD113" s="938"/>
      <c r="AE113" s="939"/>
      <c r="AF113" s="940">
        <v>460685</v>
      </c>
      <c r="AG113" s="938"/>
      <c r="AH113" s="938"/>
      <c r="AI113" s="938"/>
      <c r="AJ113" s="939"/>
      <c r="AK113" s="940">
        <v>519709</v>
      </c>
      <c r="AL113" s="938"/>
      <c r="AM113" s="938"/>
      <c r="AN113" s="938"/>
      <c r="AO113" s="939"/>
      <c r="AP113" s="941">
        <v>4.0999999999999996</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177124</v>
      </c>
      <c r="BR113" s="926"/>
      <c r="BS113" s="926"/>
      <c r="BT113" s="926"/>
      <c r="BU113" s="926"/>
      <c r="BV113" s="926">
        <v>591328</v>
      </c>
      <c r="BW113" s="926"/>
      <c r="BX113" s="926"/>
      <c r="BY113" s="926"/>
      <c r="BZ113" s="926"/>
      <c r="CA113" s="926">
        <v>1503506</v>
      </c>
      <c r="CB113" s="926"/>
      <c r="CC113" s="926"/>
      <c r="CD113" s="926"/>
      <c r="CE113" s="926"/>
      <c r="CF113" s="920">
        <v>11.8</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1365</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1290</v>
      </c>
      <c r="AB114" s="959"/>
      <c r="AC114" s="959"/>
      <c r="AD114" s="959"/>
      <c r="AE114" s="960"/>
      <c r="AF114" s="961">
        <v>1919</v>
      </c>
      <c r="AG114" s="959"/>
      <c r="AH114" s="959"/>
      <c r="AI114" s="959"/>
      <c r="AJ114" s="960"/>
      <c r="AK114" s="961">
        <v>5132</v>
      </c>
      <c r="AL114" s="959"/>
      <c r="AM114" s="959"/>
      <c r="AN114" s="959"/>
      <c r="AO114" s="960"/>
      <c r="AP114" s="962">
        <v>0</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2952601</v>
      </c>
      <c r="BR114" s="926"/>
      <c r="BS114" s="926"/>
      <c r="BT114" s="926"/>
      <c r="BU114" s="926"/>
      <c r="BV114" s="926">
        <v>3029638</v>
      </c>
      <c r="BW114" s="926"/>
      <c r="BX114" s="926"/>
      <c r="BY114" s="926"/>
      <c r="BZ114" s="926"/>
      <c r="CA114" s="926">
        <v>2975570</v>
      </c>
      <c r="CB114" s="926"/>
      <c r="CC114" s="926"/>
      <c r="CD114" s="926"/>
      <c r="CE114" s="926"/>
      <c r="CF114" s="920">
        <v>23.4</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1388</v>
      </c>
      <c r="AB115" s="938"/>
      <c r="AC115" s="938"/>
      <c r="AD115" s="938"/>
      <c r="AE115" s="939"/>
      <c r="AF115" s="940">
        <v>24439</v>
      </c>
      <c r="AG115" s="938"/>
      <c r="AH115" s="938"/>
      <c r="AI115" s="938"/>
      <c r="AJ115" s="939"/>
      <c r="AK115" s="940">
        <v>433</v>
      </c>
      <c r="AL115" s="938"/>
      <c r="AM115" s="938"/>
      <c r="AN115" s="938"/>
      <c r="AO115" s="939"/>
      <c r="AP115" s="941">
        <v>0</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2419578</v>
      </c>
      <c r="AB117" s="979"/>
      <c r="AC117" s="979"/>
      <c r="AD117" s="979"/>
      <c r="AE117" s="980"/>
      <c r="AF117" s="981">
        <v>2488882</v>
      </c>
      <c r="AG117" s="979"/>
      <c r="AH117" s="979"/>
      <c r="AI117" s="979"/>
      <c r="AJ117" s="980"/>
      <c r="AK117" s="981">
        <v>2516594</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v>23051</v>
      </c>
      <c r="AG119" s="900"/>
      <c r="AH119" s="900"/>
      <c r="AI119" s="900"/>
      <c r="AJ119" s="901"/>
      <c r="AK119" s="902">
        <v>433</v>
      </c>
      <c r="AL119" s="900"/>
      <c r="AM119" s="900"/>
      <c r="AN119" s="900"/>
      <c r="AO119" s="901"/>
      <c r="AP119" s="903">
        <v>0</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34322446</v>
      </c>
      <c r="BR119" s="1000"/>
      <c r="BS119" s="1000"/>
      <c r="BT119" s="1000"/>
      <c r="BU119" s="1000"/>
      <c r="BV119" s="1000">
        <v>35102914</v>
      </c>
      <c r="BW119" s="1000"/>
      <c r="BX119" s="1000"/>
      <c r="BY119" s="1000"/>
      <c r="BZ119" s="1000"/>
      <c r="CA119" s="1000">
        <v>35217265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5747785</v>
      </c>
      <c r="BR120" s="931"/>
      <c r="BS120" s="931"/>
      <c r="BT120" s="931"/>
      <c r="BU120" s="931"/>
      <c r="BV120" s="931">
        <v>6623343</v>
      </c>
      <c r="BW120" s="931"/>
      <c r="BX120" s="931"/>
      <c r="BY120" s="931"/>
      <c r="BZ120" s="931"/>
      <c r="CA120" s="931">
        <v>7287552</v>
      </c>
      <c r="CB120" s="931"/>
      <c r="CC120" s="931"/>
      <c r="CD120" s="931"/>
      <c r="CE120" s="931"/>
      <c r="CF120" s="944">
        <v>57.3</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3922946</v>
      </c>
      <c r="DH120" s="931"/>
      <c r="DI120" s="931"/>
      <c r="DJ120" s="931"/>
      <c r="DK120" s="931"/>
      <c r="DL120" s="931">
        <v>3250564</v>
      </c>
      <c r="DM120" s="931"/>
      <c r="DN120" s="931"/>
      <c r="DO120" s="931"/>
      <c r="DP120" s="931"/>
      <c r="DQ120" s="931">
        <v>3439207</v>
      </c>
      <c r="DR120" s="931"/>
      <c r="DS120" s="931"/>
      <c r="DT120" s="931"/>
      <c r="DU120" s="931"/>
      <c r="DV120" s="932">
        <v>27.1</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1388</v>
      </c>
      <c r="AB121" s="959"/>
      <c r="AC121" s="959"/>
      <c r="AD121" s="959"/>
      <c r="AE121" s="960"/>
      <c r="AF121" s="961">
        <v>1388</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367</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2777246</v>
      </c>
      <c r="DH121" s="926"/>
      <c r="DI121" s="926"/>
      <c r="DJ121" s="926"/>
      <c r="DK121" s="926"/>
      <c r="DL121" s="926">
        <v>2688830</v>
      </c>
      <c r="DM121" s="926"/>
      <c r="DN121" s="926"/>
      <c r="DO121" s="926"/>
      <c r="DP121" s="926"/>
      <c r="DQ121" s="926">
        <v>2571897</v>
      </c>
      <c r="DR121" s="926"/>
      <c r="DS121" s="926"/>
      <c r="DT121" s="926"/>
      <c r="DU121" s="926"/>
      <c r="DV121" s="927">
        <v>20.2</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19474738</v>
      </c>
      <c r="BR122" s="1000"/>
      <c r="BS122" s="1000"/>
      <c r="BT122" s="1000"/>
      <c r="BU122" s="1000"/>
      <c r="BV122" s="1000">
        <v>19146469</v>
      </c>
      <c r="BW122" s="1000"/>
      <c r="BX122" s="1000"/>
      <c r="BY122" s="1000"/>
      <c r="BZ122" s="1000"/>
      <c r="CA122" s="1000">
        <v>18603904</v>
      </c>
      <c r="CB122" s="1000"/>
      <c r="CC122" s="1000"/>
      <c r="CD122" s="1000"/>
      <c r="CE122" s="1000"/>
      <c r="CF122" s="1017">
        <v>146.30000000000001</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25222890</v>
      </c>
      <c r="BR123" s="1064"/>
      <c r="BS123" s="1064"/>
      <c r="BT123" s="1064"/>
      <c r="BU123" s="1064"/>
      <c r="BV123" s="1064">
        <v>25769812</v>
      </c>
      <c r="BW123" s="1064"/>
      <c r="BX123" s="1064"/>
      <c r="BY123" s="1064"/>
      <c r="BZ123" s="1064"/>
      <c r="CA123" s="1064">
        <v>25891456</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69.900000000000006</v>
      </c>
      <c r="BR124" s="1027"/>
      <c r="BS124" s="1027"/>
      <c r="BT124" s="1027"/>
      <c r="BU124" s="1027"/>
      <c r="BV124" s="1027">
        <v>73.8</v>
      </c>
      <c r="BW124" s="1027"/>
      <c r="BX124" s="1027"/>
      <c r="BY124" s="1027"/>
      <c r="BZ124" s="1027"/>
      <c r="CA124" s="1027">
        <v>73.3</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18458</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121</v>
      </c>
      <c r="BG128" s="1053"/>
      <c r="BH128" s="1053"/>
      <c r="BI128" s="1053"/>
      <c r="BJ128" s="1053"/>
      <c r="BK128" s="1053"/>
      <c r="BL128" s="1054"/>
      <c r="BM128" s="1052">
        <v>12.84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14456379</v>
      </c>
      <c r="AB129" s="959"/>
      <c r="AC129" s="959"/>
      <c r="AD129" s="959"/>
      <c r="AE129" s="960"/>
      <c r="AF129" s="961">
        <v>14104835</v>
      </c>
      <c r="AG129" s="959"/>
      <c r="AH129" s="959"/>
      <c r="AI129" s="959"/>
      <c r="AJ129" s="960"/>
      <c r="AK129" s="961">
        <v>14202950</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121</v>
      </c>
      <c r="BG129" s="1067"/>
      <c r="BH129" s="1067"/>
      <c r="BI129" s="1067"/>
      <c r="BJ129" s="1067"/>
      <c r="BK129" s="1067"/>
      <c r="BL129" s="1068"/>
      <c r="BM129" s="1066">
        <v>17.84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1439542</v>
      </c>
      <c r="AB130" s="959"/>
      <c r="AC130" s="959"/>
      <c r="AD130" s="959"/>
      <c r="AE130" s="960"/>
      <c r="AF130" s="961">
        <v>1466629</v>
      </c>
      <c r="AG130" s="959"/>
      <c r="AH130" s="959"/>
      <c r="AI130" s="959"/>
      <c r="AJ130" s="960"/>
      <c r="AK130" s="961">
        <v>1489698</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7.8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13016837</v>
      </c>
      <c r="AB131" s="986"/>
      <c r="AC131" s="986"/>
      <c r="AD131" s="986"/>
      <c r="AE131" s="987"/>
      <c r="AF131" s="985">
        <v>12638206</v>
      </c>
      <c r="AG131" s="986"/>
      <c r="AH131" s="986"/>
      <c r="AI131" s="986"/>
      <c r="AJ131" s="987"/>
      <c r="AK131" s="985">
        <v>12713252</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73.3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7.5289872649999996</v>
      </c>
      <c r="AB132" s="1097"/>
      <c r="AC132" s="1097"/>
      <c r="AD132" s="1097"/>
      <c r="AE132" s="1098"/>
      <c r="AF132" s="1099">
        <v>8.0885926369999996</v>
      </c>
      <c r="AG132" s="1097"/>
      <c r="AH132" s="1097"/>
      <c r="AI132" s="1097"/>
      <c r="AJ132" s="1098"/>
      <c r="AK132" s="1099">
        <v>8.0773668300000008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8.5</v>
      </c>
      <c r="AB133" s="1080"/>
      <c r="AC133" s="1080"/>
      <c r="AD133" s="1080"/>
      <c r="AE133" s="1081"/>
      <c r="AF133" s="1079">
        <v>7.9</v>
      </c>
      <c r="AG133" s="1080"/>
      <c r="AH133" s="1080"/>
      <c r="AI133" s="1080"/>
      <c r="AJ133" s="1081"/>
      <c r="AK133" s="1079">
        <v>7.8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NSyiAxJZ5fYWOJTin83b3y2EL54F89o/eI38u7T/+DletXA7vIR11QNelskMOR2x/meqBoFgklqKyahjH0/bQ==" saltValue="dWn1kMUVmWcj6Z+WdDli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azoIZ8wtvRXPJKVOzufTjSNXgWIPC2eQt/FE7ZUOGSHsgNwomnpYFTm29Di0nGHeWI07aHzGApM84P5ZaITKw==" saltValue="jOLaF0wmfL7WshE9/Ttm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WWOjPO/AG6Z9O/unJxIyHIgx7iAwTuHAHIYFivkulkyo5wKn0enPYzzbYR+da3OM4Yk6AMGpAOmLRpwfi8kw==" saltValue="H9rAoK/gYwYLMXE1LAIK/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85" zoomScaleNormal="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4932000</v>
      </c>
      <c r="AP9" s="281">
        <v>97956</v>
      </c>
      <c r="AQ9" s="282">
        <v>66486</v>
      </c>
      <c r="AR9" s="283">
        <v>47.3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54952</v>
      </c>
      <c r="AP10" s="284">
        <v>1091</v>
      </c>
      <c r="AQ10" s="285">
        <v>6147</v>
      </c>
      <c r="AR10" s="286">
        <v>-82.3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18925</v>
      </c>
      <c r="AP11" s="284">
        <v>376</v>
      </c>
      <c r="AQ11" s="285">
        <v>1219</v>
      </c>
      <c r="AR11" s="286">
        <v>-69.2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9</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185297</v>
      </c>
      <c r="AP13" s="284">
        <v>3680</v>
      </c>
      <c r="AQ13" s="285">
        <v>2955</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42269</v>
      </c>
      <c r="AP14" s="284">
        <v>840</v>
      </c>
      <c r="AQ14" s="285">
        <v>1434</v>
      </c>
      <c r="AR14" s="286">
        <v>-41.4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-208813</v>
      </c>
      <c r="AP15" s="284">
        <v>-4147</v>
      </c>
      <c r="AQ15" s="285">
        <v>-3102</v>
      </c>
      <c r="AR15" s="286">
        <v>33.700000000000003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5024630</v>
      </c>
      <c r="AP16" s="284">
        <v>99796</v>
      </c>
      <c r="AQ16" s="285">
        <v>75147</v>
      </c>
      <c r="AR16" s="286">
        <v>32.799999999999997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9.8699999999999992</v>
      </c>
      <c r="AP21" s="298">
        <v>6.62</v>
      </c>
      <c r="AQ21" s="299">
        <v>3.25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99.8</v>
      </c>
      <c r="AP22" s="303">
        <v>98.3</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1991320</v>
      </c>
      <c r="AP32" s="312">
        <v>39550</v>
      </c>
      <c r="AQ32" s="313">
        <v>34847</v>
      </c>
      <c r="AR32" s="314">
        <v>13.5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5</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519709</v>
      </c>
      <c r="AP35" s="312">
        <v>10322</v>
      </c>
      <c r="AQ35" s="313">
        <v>8260</v>
      </c>
      <c r="AR35" s="314">
        <v>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5132</v>
      </c>
      <c r="AP36" s="312">
        <v>102</v>
      </c>
      <c r="AQ36" s="313">
        <v>1689</v>
      </c>
      <c r="AR36" s="314">
        <v>-94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433</v>
      </c>
      <c r="AP37" s="312">
        <v>9</v>
      </c>
      <c r="AQ37" s="313">
        <v>748</v>
      </c>
      <c r="AR37" s="314">
        <v>-98.8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t="s">
        <v>492</v>
      </c>
      <c r="AP39" s="312" t="s">
        <v>492</v>
      </c>
      <c r="AQ39" s="313">
        <v>-5762</v>
      </c>
      <c r="AR39" s="314" t="s">
        <v>492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-1489698</v>
      </c>
      <c r="AP40" s="312">
        <v>-29587</v>
      </c>
      <c r="AQ40" s="313">
        <v>-27609</v>
      </c>
      <c r="AR40" s="314">
        <v>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1026896</v>
      </c>
      <c r="AP41" s="312">
        <v>20396</v>
      </c>
      <c r="AQ41" s="313">
        <v>12179</v>
      </c>
      <c r="AR41" s="314">
        <v>67.5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4190286</v>
      </c>
      <c r="AN51" s="334">
        <v>79374</v>
      </c>
      <c r="AO51" s="335">
        <v>32.200000000000003</v>
      </c>
      <c r="AP51" s="336">
        <v>62383</v>
      </c>
      <c r="AQ51" s="337">
        <v>14.1</v>
      </c>
      <c r="AR51" s="338">
        <v>18.100000000000001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3515868</v>
      </c>
      <c r="AN52" s="342">
        <v>66598</v>
      </c>
      <c r="AO52" s="343">
        <v>51</v>
      </c>
      <c r="AP52" s="344">
        <v>35325</v>
      </c>
      <c r="AQ52" s="345">
        <v>7.6</v>
      </c>
      <c r="AR52" s="346">
        <v>43.4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3644617</v>
      </c>
      <c r="AN53" s="334">
        <v>69898</v>
      </c>
      <c r="AO53" s="335">
        <v>-11.9</v>
      </c>
      <c r="AP53" s="336">
        <v>63812</v>
      </c>
      <c r="AQ53" s="337">
        <v>2.2999999999999998</v>
      </c>
      <c r="AR53" s="338">
        <v>-14.2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2525405</v>
      </c>
      <c r="AN54" s="342">
        <v>48433</v>
      </c>
      <c r="AO54" s="343">
        <v>-27.3</v>
      </c>
      <c r="AP54" s="344">
        <v>33848</v>
      </c>
      <c r="AQ54" s="345">
        <v>-4.2</v>
      </c>
      <c r="AR54" s="346">
        <v>-23.1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3311900</v>
      </c>
      <c r="AN55" s="334">
        <v>64471</v>
      </c>
      <c r="AO55" s="335">
        <v>-7.8</v>
      </c>
      <c r="AP55" s="336">
        <v>45945</v>
      </c>
      <c r="AQ55" s="337">
        <v>-28</v>
      </c>
      <c r="AR55" s="338">
        <v>20.2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2125104</v>
      </c>
      <c r="AN56" s="342">
        <v>41369</v>
      </c>
      <c r="AO56" s="343">
        <v>-14.6</v>
      </c>
      <c r="AP56" s="344">
        <v>25180</v>
      </c>
      <c r="AQ56" s="345">
        <v>-25.6</v>
      </c>
      <c r="AR56" s="346">
        <v>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4291010</v>
      </c>
      <c r="AN57" s="334">
        <v>84251</v>
      </c>
      <c r="AO57" s="335">
        <v>30.7</v>
      </c>
      <c r="AP57" s="336">
        <v>44475</v>
      </c>
      <c r="AQ57" s="337">
        <v>-3.2</v>
      </c>
      <c r="AR57" s="338">
        <v>33.9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2682812</v>
      </c>
      <c r="AN58" s="342">
        <v>52675</v>
      </c>
      <c r="AO58" s="343">
        <v>27.3</v>
      </c>
      <c r="AP58" s="344">
        <v>24780</v>
      </c>
      <c r="AQ58" s="345">
        <v>-1.6</v>
      </c>
      <c r="AR58" s="346">
        <v>28.9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2300941</v>
      </c>
      <c r="AN59" s="334">
        <v>45700</v>
      </c>
      <c r="AO59" s="335">
        <v>-45.8</v>
      </c>
      <c r="AP59" s="336">
        <v>45982</v>
      </c>
      <c r="AQ59" s="337">
        <v>3.4</v>
      </c>
      <c r="AR59" s="338">
        <v>-49.2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1424142</v>
      </c>
      <c r="AN60" s="342">
        <v>28285</v>
      </c>
      <c r="AO60" s="343">
        <v>-46.3</v>
      </c>
      <c r="AP60" s="344">
        <v>25583</v>
      </c>
      <c r="AQ60" s="345">
        <v>3.2</v>
      </c>
      <c r="AR60" s="346">
        <v>-49.5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3547751</v>
      </c>
      <c r="AN61" s="349">
        <v>68739</v>
      </c>
      <c r="AO61" s="350">
        <v>-0.5</v>
      </c>
      <c r="AP61" s="351">
        <v>52519</v>
      </c>
      <c r="AQ61" s="352">
        <v>-2.2999999999999998</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2454666</v>
      </c>
      <c r="AN62" s="342">
        <v>47472</v>
      </c>
      <c r="AO62" s="343">
        <v>-2</v>
      </c>
      <c r="AP62" s="344">
        <v>28943</v>
      </c>
      <c r="AQ62" s="345">
        <v>-4.0999999999999996</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jbvd0vhypFVQRPOdKNT4SZmy8M6OtIn7KMJTSrVGl9Za+m/ihS49yR1GmaGK8P9kOZxpUR4HFZBXQOhvjPkgw==" saltValue="jyXq8wcovr8kku03XgNt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10"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EY8+m4vl/7R+RIXriCIRRqvKIV8mUvnsTiW7niG9n8+WEwW+tLCMLrl2s/tHRLJFCaB+f0otxSRD/P+AyjEjPg==" saltValue="MvTk0cErrmlwWlx+opdl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p2gM8bwrJRiteOAgf5+2jSB9QQyUM7wH47J9jftSbnYVL9vvCIdG0slSGzT8SqWZSKF+5yGqDvr+JE+OV8TrAQ==" saltValue="9M3fo1Ds+Hk72on51Mfh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23.29</v>
      </c>
      <c r="G47" s="12">
        <v>23.66</v>
      </c>
      <c r="H47" s="12">
        <v>23.62</v>
      </c>
      <c r="I47" s="12">
        <v>26.96</v>
      </c>
      <c r="J47" s="13">
        <v>28.47</v>
      </c>
    </row>
    <row r="48" spans="2:10" ht="57.75" customHeight="1" x14ac:dyDescent="0.15">
      <c r="B48" s="14"/>
      <c r="C48" s="1141" t="s">
        <v>4</v>
      </c>
      <c r="D48" s="1141"/>
      <c r="E48" s="1142"/>
      <c r="F48" s="15">
        <v>1.79</v>
      </c>
      <c r="G48" s="16">
        <v>2.1800000000000002</v>
      </c>
      <c r="H48" s="16">
        <v>5.34</v>
      </c>
      <c r="I48" s="16">
        <v>3.36</v>
      </c>
      <c r="J48" s="17">
        <v>1.38</v>
      </c>
    </row>
    <row r="49" spans="2:10" ht="57.75" customHeight="1" thickBot="1" x14ac:dyDescent="0.2">
      <c r="B49" s="18"/>
      <c r="C49" s="1143" t="s">
        <v>5</v>
      </c>
      <c r="D49" s="1143"/>
      <c r="E49" s="1144"/>
      <c r="F49" s="19">
        <v>0.45</v>
      </c>
      <c r="G49" s="20">
        <v>1.37</v>
      </c>
      <c r="H49" s="20">
        <v>4.33</v>
      </c>
      <c r="I49" s="20">
        <v>0.64</v>
      </c>
      <c r="J49" s="21" t="s">
        <v>535</v>
      </c>
    </row>
    <row r="50" spans="2:10" x14ac:dyDescent="0.15"/>
  </sheetData>
  <sheetProtection algorithmName="SHA-512" hashValue="zlt7yTklri4V714Uebfm1a1SX6MGGwrjhzT0xwgwNtFXPOb/g1Xmgm8PIBKHGhOrPV+a89LtPzI8MTPF6G5SsA==" saltValue="ABjq5fgNETbJlMPzn32C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v>33.56</v>
      </c>
      <c r="G34" s="33">
        <v>33.159999999999997</v>
      </c>
      <c r="H34" s="33">
        <v>36.61</v>
      </c>
      <c r="I34" s="33">
        <v>45.99</v>
      </c>
      <c r="J34" s="34">
        <v>51.9</v>
      </c>
      <c r="K34" s="22"/>
      <c r="L34" s="22"/>
      <c r="M34" s="22"/>
      <c r="N34" s="22"/>
      <c r="O34" s="22"/>
      <c r="P34" s="22"/>
    </row>
    <row r="35" spans="1:16" ht="39" customHeight="1" x14ac:dyDescent="0.15">
      <c r="A35" s="22"/>
      <c r="B35" s="35"/>
      <c r="C35" s="1145" t="s">
        <v>537</v>
      </c>
      <c r="D35" s="1146"/>
      <c r="E35" s="1147"/>
      <c r="F35" s="36">
        <v>1.79</v>
      </c>
      <c r="G35" s="37">
        <v>2.1800000000000002</v>
      </c>
      <c r="H35" s="37">
        <v>5.33</v>
      </c>
      <c r="I35" s="37">
        <v>3.35</v>
      </c>
      <c r="J35" s="38">
        <v>1.37</v>
      </c>
      <c r="K35" s="22"/>
      <c r="L35" s="22"/>
      <c r="M35" s="22"/>
      <c r="N35" s="22"/>
      <c r="O35" s="22"/>
      <c r="P35" s="22"/>
    </row>
    <row r="36" spans="1:16" ht="39" customHeight="1" x14ac:dyDescent="0.15">
      <c r="A36" s="22"/>
      <c r="B36" s="35"/>
      <c r="C36" s="1145" t="s">
        <v>538</v>
      </c>
      <c r="D36" s="1146"/>
      <c r="E36" s="1147"/>
      <c r="F36" s="36">
        <v>0.02</v>
      </c>
      <c r="G36" s="37">
        <v>0.27</v>
      </c>
      <c r="H36" s="37">
        <v>1.19</v>
      </c>
      <c r="I36" s="37">
        <v>1.31</v>
      </c>
      <c r="J36" s="38">
        <v>1.1599999999999999</v>
      </c>
      <c r="K36" s="22"/>
      <c r="L36" s="22"/>
      <c r="M36" s="22"/>
      <c r="N36" s="22"/>
      <c r="O36" s="22"/>
      <c r="P36" s="22"/>
    </row>
    <row r="37" spans="1:16" ht="39" customHeight="1" x14ac:dyDescent="0.15">
      <c r="A37" s="22"/>
      <c r="B37" s="35"/>
      <c r="C37" s="1145" t="s">
        <v>539</v>
      </c>
      <c r="D37" s="1146"/>
      <c r="E37" s="1147"/>
      <c r="F37" s="36">
        <v>0.82</v>
      </c>
      <c r="G37" s="37">
        <v>0.88</v>
      </c>
      <c r="H37" s="37">
        <v>0.9</v>
      </c>
      <c r="I37" s="37">
        <v>1</v>
      </c>
      <c r="J37" s="38">
        <v>1.0900000000000001</v>
      </c>
      <c r="K37" s="22"/>
      <c r="L37" s="22"/>
      <c r="M37" s="22"/>
      <c r="N37" s="22"/>
      <c r="O37" s="22"/>
      <c r="P37" s="22"/>
    </row>
    <row r="38" spans="1:16" ht="39" customHeight="1" x14ac:dyDescent="0.15">
      <c r="A38" s="22"/>
      <c r="B38" s="35"/>
      <c r="C38" s="1145" t="s">
        <v>540</v>
      </c>
      <c r="D38" s="1146"/>
      <c r="E38" s="1147"/>
      <c r="F38" s="36">
        <v>0.65</v>
      </c>
      <c r="G38" s="37">
        <v>0.46</v>
      </c>
      <c r="H38" s="37">
        <v>0.84</v>
      </c>
      <c r="I38" s="37">
        <v>1.1299999999999999</v>
      </c>
      <c r="J38" s="38">
        <v>0.5</v>
      </c>
      <c r="K38" s="22"/>
      <c r="L38" s="22"/>
      <c r="M38" s="22"/>
      <c r="N38" s="22"/>
      <c r="O38" s="22"/>
      <c r="P38" s="22"/>
    </row>
    <row r="39" spans="1:16" ht="39" customHeight="1" x14ac:dyDescent="0.15">
      <c r="A39" s="22"/>
      <c r="B39" s="35"/>
      <c r="C39" s="1145" t="s">
        <v>541</v>
      </c>
      <c r="D39" s="1146"/>
      <c r="E39" s="1147"/>
      <c r="F39" s="36" t="s">
        <v>492</v>
      </c>
      <c r="G39" s="37">
        <v>0.34</v>
      </c>
      <c r="H39" s="37">
        <v>0.32</v>
      </c>
      <c r="I39" s="37">
        <v>0.28999999999999998</v>
      </c>
      <c r="J39" s="38">
        <v>0.28999999999999998</v>
      </c>
      <c r="K39" s="22"/>
      <c r="L39" s="22"/>
      <c r="M39" s="22"/>
      <c r="N39" s="22"/>
      <c r="O39" s="22"/>
      <c r="P39" s="22"/>
    </row>
    <row r="40" spans="1:16" ht="39" customHeight="1" x14ac:dyDescent="0.15">
      <c r="A40" s="22"/>
      <c r="B40" s="35"/>
      <c r="C40" s="1145" t="s">
        <v>542</v>
      </c>
      <c r="D40" s="1146"/>
      <c r="E40" s="1147"/>
      <c r="F40" s="36">
        <v>0</v>
      </c>
      <c r="G40" s="37">
        <v>0</v>
      </c>
      <c r="H40" s="37">
        <v>0</v>
      </c>
      <c r="I40" s="37">
        <v>0</v>
      </c>
      <c r="J40" s="38">
        <v>0.04</v>
      </c>
      <c r="K40" s="22"/>
      <c r="L40" s="22"/>
      <c r="M40" s="22"/>
      <c r="N40" s="22"/>
      <c r="O40" s="22"/>
      <c r="P40" s="22"/>
    </row>
    <row r="41" spans="1:16" ht="39" customHeight="1" x14ac:dyDescent="0.15">
      <c r="A41" s="22"/>
      <c r="B41" s="35"/>
      <c r="C41" s="1145" t="s">
        <v>543</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545</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8C9B9FZsgJxoe7GFABMmMQd2FX2o7jdy58gERMhiRoNqOg/LbiCDN2QFIZbuNOGOVt58H1szlzTsdZVWw9YWg==" saltValue="wTf1cUQJR4BfssqNhldz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2024</v>
      </c>
      <c r="L45" s="60">
        <v>1921</v>
      </c>
      <c r="M45" s="60">
        <v>1927</v>
      </c>
      <c r="N45" s="60">
        <v>2002</v>
      </c>
      <c r="O45" s="61">
        <v>1991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673</v>
      </c>
      <c r="L48" s="64">
        <v>523</v>
      </c>
      <c r="M48" s="64">
        <v>489</v>
      </c>
      <c r="N48" s="64">
        <v>461</v>
      </c>
      <c r="O48" s="65">
        <v>520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1</v>
      </c>
      <c r="N49" s="64">
        <v>2</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24</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1500</v>
      </c>
      <c r="L52" s="64">
        <v>1448</v>
      </c>
      <c r="M52" s="64">
        <v>1440</v>
      </c>
      <c r="N52" s="64">
        <v>1466</v>
      </c>
      <c r="O52" s="65">
        <v>1489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1199</v>
      </c>
      <c r="L53" s="69">
        <v>998</v>
      </c>
      <c r="M53" s="69">
        <v>978</v>
      </c>
      <c r="N53" s="69">
        <v>1023</v>
      </c>
      <c r="O53" s="70">
        <v>1027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RHn/EFLhPdOx46nD64HpKe3046XVY6GvwZ8EOVJ0qvT7kSOm+ubUh6KsvwNj4n0Q2Wz/1iTivW1zOAHeVmbfA==" saltValue="FtPHU/2w72T/T8pT2zik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23601</v>
      </c>
      <c r="J41" s="356">
        <v>24349</v>
      </c>
      <c r="K41" s="356">
        <v>24473</v>
      </c>
      <c r="L41" s="356">
        <v>25099</v>
      </c>
      <c r="M41" s="357">
        <v>24315</v>
      </c>
    </row>
    <row r="42" spans="2:13" ht="27.75" customHeight="1" x14ac:dyDescent="0.15">
      <c r="B42" s="1186"/>
      <c r="C42" s="1187"/>
      <c r="D42" s="106"/>
      <c r="E42" s="1192" t="s">
        <v>32</v>
      </c>
      <c r="F42" s="1192"/>
      <c r="G42" s="1192"/>
      <c r="H42" s="1193"/>
      <c r="I42" s="358">
        <v>4</v>
      </c>
      <c r="J42" s="359">
        <v>3</v>
      </c>
      <c r="K42" s="359">
        <v>1</v>
      </c>
      <c r="L42" s="359">
        <v>443</v>
      </c>
      <c r="M42" s="360">
        <v>412</v>
      </c>
    </row>
    <row r="43" spans="2:13" ht="27.75" customHeight="1" x14ac:dyDescent="0.15">
      <c r="B43" s="1186"/>
      <c r="C43" s="1187"/>
      <c r="D43" s="106"/>
      <c r="E43" s="1192" t="s">
        <v>33</v>
      </c>
      <c r="F43" s="1192"/>
      <c r="G43" s="1192"/>
      <c r="H43" s="1193"/>
      <c r="I43" s="358">
        <v>8246</v>
      </c>
      <c r="J43" s="359">
        <v>7417</v>
      </c>
      <c r="K43" s="359">
        <v>6719</v>
      </c>
      <c r="L43" s="359">
        <v>5939</v>
      </c>
      <c r="M43" s="360">
        <v>6011</v>
      </c>
    </row>
    <row r="44" spans="2:13" ht="27.75" customHeight="1" x14ac:dyDescent="0.15">
      <c r="B44" s="1186"/>
      <c r="C44" s="1187"/>
      <c r="D44" s="106"/>
      <c r="E44" s="1192" t="s">
        <v>34</v>
      </c>
      <c r="F44" s="1192"/>
      <c r="G44" s="1192"/>
      <c r="H44" s="1193"/>
      <c r="I44" s="358" t="s">
        <v>492</v>
      </c>
      <c r="J44" s="359">
        <v>123</v>
      </c>
      <c r="K44" s="359">
        <v>177</v>
      </c>
      <c r="L44" s="359">
        <v>591</v>
      </c>
      <c r="M44" s="360">
        <v>1504</v>
      </c>
    </row>
    <row r="45" spans="2:13" ht="27.75" customHeight="1" x14ac:dyDescent="0.15">
      <c r="B45" s="1186"/>
      <c r="C45" s="1187"/>
      <c r="D45" s="106"/>
      <c r="E45" s="1192" t="s">
        <v>35</v>
      </c>
      <c r="F45" s="1192"/>
      <c r="G45" s="1192"/>
      <c r="H45" s="1193"/>
      <c r="I45" s="358">
        <v>3093</v>
      </c>
      <c r="J45" s="359">
        <v>3130</v>
      </c>
      <c r="K45" s="359">
        <v>2953</v>
      </c>
      <c r="L45" s="359">
        <v>3030</v>
      </c>
      <c r="M45" s="360">
        <v>2976</v>
      </c>
    </row>
    <row r="46" spans="2:13" ht="27.75" customHeight="1" x14ac:dyDescent="0.15">
      <c r="B46" s="1186"/>
      <c r="C46" s="1187"/>
      <c r="D46" s="107"/>
      <c r="E46" s="1192" t="s">
        <v>36</v>
      </c>
      <c r="F46" s="1192"/>
      <c r="G46" s="1192"/>
      <c r="H46" s="1193"/>
      <c r="I46" s="358" t="s">
        <v>492</v>
      </c>
      <c r="J46" s="359" t="s">
        <v>492</v>
      </c>
      <c r="K46" s="359" t="s">
        <v>492</v>
      </c>
      <c r="L46" s="359" t="s">
        <v>492</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5250</v>
      </c>
      <c r="J50" s="359">
        <v>5300</v>
      </c>
      <c r="K50" s="359">
        <v>5748</v>
      </c>
      <c r="L50" s="359">
        <v>6623</v>
      </c>
      <c r="M50" s="360">
        <v>7288</v>
      </c>
    </row>
    <row r="51" spans="2:13" ht="27.75" customHeight="1" x14ac:dyDescent="0.15">
      <c r="B51" s="1186"/>
      <c r="C51" s="1187"/>
      <c r="D51" s="106"/>
      <c r="E51" s="1192" t="s">
        <v>42</v>
      </c>
      <c r="F51" s="1192"/>
      <c r="G51" s="1192"/>
      <c r="H51" s="1193"/>
      <c r="I51" s="358">
        <v>1</v>
      </c>
      <c r="J51" s="359">
        <v>0</v>
      </c>
      <c r="K51" s="359">
        <v>0</v>
      </c>
      <c r="L51" s="359" t="s">
        <v>492</v>
      </c>
      <c r="M51" s="360" t="s">
        <v>492</v>
      </c>
    </row>
    <row r="52" spans="2:13" ht="27.75" customHeight="1" x14ac:dyDescent="0.15">
      <c r="B52" s="1188"/>
      <c r="C52" s="1189"/>
      <c r="D52" s="106"/>
      <c r="E52" s="1192" t="s">
        <v>43</v>
      </c>
      <c r="F52" s="1192"/>
      <c r="G52" s="1192"/>
      <c r="H52" s="1193"/>
      <c r="I52" s="358">
        <v>19346</v>
      </c>
      <c r="J52" s="359">
        <v>19513</v>
      </c>
      <c r="K52" s="359">
        <v>19475</v>
      </c>
      <c r="L52" s="359">
        <v>19146</v>
      </c>
      <c r="M52" s="360">
        <v>18604</v>
      </c>
    </row>
    <row r="53" spans="2:13" ht="27.75" customHeight="1" thickBot="1" x14ac:dyDescent="0.2">
      <c r="B53" s="1199" t="s">
        <v>19</v>
      </c>
      <c r="C53" s="1200"/>
      <c r="D53" s="110"/>
      <c r="E53" s="1201" t="s">
        <v>44</v>
      </c>
      <c r="F53" s="1201"/>
      <c r="G53" s="1201"/>
      <c r="H53" s="1202"/>
      <c r="I53" s="361">
        <v>10347</v>
      </c>
      <c r="J53" s="362">
        <v>10208</v>
      </c>
      <c r="K53" s="362">
        <v>9100</v>
      </c>
      <c r="L53" s="362">
        <v>9333</v>
      </c>
      <c r="M53" s="363">
        <v>9326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RHEUuiac0fb04c8u8kG1d944+9wQam7ohgv9cJCnZ+7OH4sKbrExVu0spxVFw6kcxaDGeiXYmGHYWBQxmlHiw==" saltValue="Fi28xdKefKVWy0Kb/Z9i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3414</v>
      </c>
      <c r="G55" s="122">
        <v>3803</v>
      </c>
      <c r="H55" s="123">
        <v>4044</v>
      </c>
    </row>
    <row r="56" spans="2:8" ht="52.5" customHeight="1" x14ac:dyDescent="0.15">
      <c r="B56" s="124"/>
      <c r="C56" s="1213" t="s">
        <v>47</v>
      </c>
      <c r="D56" s="1213"/>
      <c r="E56" s="1214"/>
      <c r="F56" s="125">
        <v>18</v>
      </c>
      <c r="G56" s="125">
        <v>18</v>
      </c>
      <c r="H56" s="126">
        <v>18</v>
      </c>
    </row>
    <row r="57" spans="2:8" ht="53.25" customHeight="1" x14ac:dyDescent="0.15">
      <c r="B57" s="124"/>
      <c r="C57" s="1215" t="s">
        <v>48</v>
      </c>
      <c r="D57" s="1215"/>
      <c r="E57" s="1216"/>
      <c r="F57" s="127">
        <v>1823</v>
      </c>
      <c r="G57" s="127">
        <v>2143</v>
      </c>
      <c r="H57" s="128">
        <v>2463</v>
      </c>
    </row>
    <row r="58" spans="2:8" ht="45.75" customHeight="1" x14ac:dyDescent="0.15">
      <c r="B58" s="129"/>
      <c r="C58" s="1203" t="s">
        <v>560</v>
      </c>
      <c r="D58" s="1204"/>
      <c r="E58" s="1205"/>
      <c r="F58" s="130">
        <v>743</v>
      </c>
      <c r="G58" s="130">
        <v>944</v>
      </c>
      <c r="H58" s="131">
        <v>944</v>
      </c>
    </row>
    <row r="59" spans="2:8" ht="45.75" customHeight="1" x14ac:dyDescent="0.15">
      <c r="B59" s="129"/>
      <c r="C59" s="1203" t="s">
        <v>561</v>
      </c>
      <c r="D59" s="1204"/>
      <c r="E59" s="1205"/>
      <c r="F59" s="130">
        <v>524</v>
      </c>
      <c r="G59" s="130">
        <v>504</v>
      </c>
      <c r="H59" s="131">
        <v>669</v>
      </c>
    </row>
    <row r="60" spans="2:8" ht="45.75" customHeight="1" x14ac:dyDescent="0.15">
      <c r="B60" s="129"/>
      <c r="C60" s="1203" t="s">
        <v>562</v>
      </c>
      <c r="D60" s="1204"/>
      <c r="E60" s="1205"/>
      <c r="F60" s="130" t="s">
        <v>566</v>
      </c>
      <c r="G60" s="130">
        <v>100</v>
      </c>
      <c r="H60" s="131">
        <v>200</v>
      </c>
    </row>
    <row r="61" spans="2:8" ht="45.75" customHeight="1" x14ac:dyDescent="0.15">
      <c r="B61" s="129"/>
      <c r="C61" s="1203" t="s">
        <v>563</v>
      </c>
      <c r="D61" s="1204"/>
      <c r="E61" s="1205"/>
      <c r="F61" s="130">
        <v>207</v>
      </c>
      <c r="G61" s="130">
        <v>200</v>
      </c>
      <c r="H61" s="131">
        <v>197</v>
      </c>
    </row>
    <row r="62" spans="2:8" ht="45.75" customHeight="1" thickBot="1" x14ac:dyDescent="0.2">
      <c r="B62" s="132"/>
      <c r="C62" s="1206" t="s">
        <v>564</v>
      </c>
      <c r="D62" s="1207"/>
      <c r="E62" s="1208"/>
      <c r="F62" s="133">
        <v>0</v>
      </c>
      <c r="G62" s="133">
        <v>56</v>
      </c>
      <c r="H62" s="134">
        <v>104</v>
      </c>
    </row>
    <row r="63" spans="2:8" ht="52.5" customHeight="1" thickBot="1" x14ac:dyDescent="0.2">
      <c r="B63" s="135"/>
      <c r="C63" s="1209" t="s">
        <v>49</v>
      </c>
      <c r="D63" s="1209"/>
      <c r="E63" s="1210"/>
      <c r="F63" s="136">
        <v>5256</v>
      </c>
      <c r="G63" s="136">
        <v>5965</v>
      </c>
      <c r="H63" s="137">
        <v>6526</v>
      </c>
    </row>
    <row r="64" spans="2:8" x14ac:dyDescent="0.15"/>
  </sheetData>
  <sheetProtection algorithmName="SHA-512" hashValue="M6XoOLm03IDLMRwoDFoPhq+Yd7UtariYbnXBiIlL2CV2mO4bLpmhY96cR/u5eHHdV/6BzixAS5CSphGSMwsQKw==" saltValue="9WLEseLLYws91ECW9bg7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79374</v>
      </c>
      <c r="E3" s="156"/>
      <c r="F3" s="157">
        <v>62383</v>
      </c>
      <c r="G3" s="158"/>
      <c r="H3" s="159"/>
    </row>
    <row r="4" spans="1:8" x14ac:dyDescent="0.15">
      <c r="A4" s="160"/>
      <c r="B4" s="161"/>
      <c r="C4" s="162"/>
      <c r="D4" s="163">
        <v>66598</v>
      </c>
      <c r="E4" s="164"/>
      <c r="F4" s="165">
        <v>35325</v>
      </c>
      <c r="G4" s="166"/>
      <c r="H4" s="167"/>
    </row>
    <row r="5" spans="1:8" x14ac:dyDescent="0.15">
      <c r="A5" s="148" t="s">
        <v>524</v>
      </c>
      <c r="B5" s="153"/>
      <c r="C5" s="154"/>
      <c r="D5" s="155">
        <v>69898</v>
      </c>
      <c r="E5" s="156"/>
      <c r="F5" s="157">
        <v>63812</v>
      </c>
      <c r="G5" s="158"/>
      <c r="H5" s="159"/>
    </row>
    <row r="6" spans="1:8" x14ac:dyDescent="0.15">
      <c r="A6" s="160"/>
      <c r="B6" s="161"/>
      <c r="C6" s="162"/>
      <c r="D6" s="163">
        <v>48433</v>
      </c>
      <c r="E6" s="164"/>
      <c r="F6" s="165">
        <v>33848</v>
      </c>
      <c r="G6" s="166"/>
      <c r="H6" s="167"/>
    </row>
    <row r="7" spans="1:8" x14ac:dyDescent="0.15">
      <c r="A7" s="148" t="s">
        <v>525</v>
      </c>
      <c r="B7" s="153"/>
      <c r="C7" s="154"/>
      <c r="D7" s="155">
        <v>64471</v>
      </c>
      <c r="E7" s="156"/>
      <c r="F7" s="157">
        <v>45945</v>
      </c>
      <c r="G7" s="158"/>
      <c r="H7" s="159"/>
    </row>
    <row r="8" spans="1:8" x14ac:dyDescent="0.15">
      <c r="A8" s="160"/>
      <c r="B8" s="161"/>
      <c r="C8" s="162"/>
      <c r="D8" s="163">
        <v>41369</v>
      </c>
      <c r="E8" s="164"/>
      <c r="F8" s="165">
        <v>25180</v>
      </c>
      <c r="G8" s="166"/>
      <c r="H8" s="167"/>
    </row>
    <row r="9" spans="1:8" x14ac:dyDescent="0.15">
      <c r="A9" s="148" t="s">
        <v>526</v>
      </c>
      <c r="B9" s="153"/>
      <c r="C9" s="154"/>
      <c r="D9" s="155">
        <v>84251</v>
      </c>
      <c r="E9" s="156"/>
      <c r="F9" s="157">
        <v>44475</v>
      </c>
      <c r="G9" s="158"/>
      <c r="H9" s="159"/>
    </row>
    <row r="10" spans="1:8" x14ac:dyDescent="0.15">
      <c r="A10" s="160"/>
      <c r="B10" s="161"/>
      <c r="C10" s="162"/>
      <c r="D10" s="163">
        <v>52675</v>
      </c>
      <c r="E10" s="164"/>
      <c r="F10" s="165">
        <v>24780</v>
      </c>
      <c r="G10" s="166"/>
      <c r="H10" s="167"/>
    </row>
    <row r="11" spans="1:8" x14ac:dyDescent="0.15">
      <c r="A11" s="148" t="s">
        <v>527</v>
      </c>
      <c r="B11" s="153"/>
      <c r="C11" s="154"/>
      <c r="D11" s="155">
        <v>45700</v>
      </c>
      <c r="E11" s="156"/>
      <c r="F11" s="157">
        <v>45982</v>
      </c>
      <c r="G11" s="158"/>
      <c r="H11" s="159"/>
    </row>
    <row r="12" spans="1:8" x14ac:dyDescent="0.15">
      <c r="A12" s="160"/>
      <c r="B12" s="161"/>
      <c r="C12" s="168"/>
      <c r="D12" s="163">
        <v>28285</v>
      </c>
      <c r="E12" s="164"/>
      <c r="F12" s="165">
        <v>25583</v>
      </c>
      <c r="G12" s="166"/>
      <c r="H12" s="167"/>
    </row>
    <row r="13" spans="1:8" x14ac:dyDescent="0.15">
      <c r="A13" s="148"/>
      <c r="B13" s="153"/>
      <c r="C13" s="169"/>
      <c r="D13" s="170">
        <v>68739</v>
      </c>
      <c r="E13" s="171"/>
      <c r="F13" s="172">
        <v>52519</v>
      </c>
      <c r="G13" s="173"/>
      <c r="H13" s="159"/>
    </row>
    <row r="14" spans="1:8" x14ac:dyDescent="0.15">
      <c r="A14" s="160"/>
      <c r="B14" s="161"/>
      <c r="C14" s="162"/>
      <c r="D14" s="163">
        <v>47472</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1.79</v>
      </c>
      <c r="C19" s="174">
        <f>ROUND(VALUE(SUBSTITUTE(実質収支比率等に係る経年分析!G$48,"▲","-")),2)</f>
        <v>2.1800000000000002</v>
      </c>
      <c r="D19" s="174">
        <f>ROUND(VALUE(SUBSTITUTE(実質収支比率等に係る経年分析!H$48,"▲","-")),2)</f>
        <v>5.34</v>
      </c>
      <c r="E19" s="174">
        <f>ROUND(VALUE(SUBSTITUTE(実質収支比率等に係る経年分析!I$48,"▲","-")),2)</f>
        <v>3.36</v>
      </c>
      <c r="F19" s="174">
        <f>ROUND(VALUE(SUBSTITUTE(実質収支比率等に係る経年分析!J$48,"▲","-")),2)</f>
        <v>1.38</v>
      </c>
    </row>
    <row r="20" spans="1:11" x14ac:dyDescent="0.15">
      <c r="A20" s="174" t="s">
        <v>53</v>
      </c>
      <c r="B20" s="174">
        <f>ROUND(VALUE(SUBSTITUTE(実質収支比率等に係る経年分析!F$47,"▲","-")),2)</f>
        <v>23.29</v>
      </c>
      <c r="C20" s="174">
        <f>ROUND(VALUE(SUBSTITUTE(実質収支比率等に係る経年分析!G$47,"▲","-")),2)</f>
        <v>23.66</v>
      </c>
      <c r="D20" s="174">
        <f>ROUND(VALUE(SUBSTITUTE(実質収支比率等に係る経年分析!H$47,"▲","-")),2)</f>
        <v>23.62</v>
      </c>
      <c r="E20" s="174">
        <f>ROUND(VALUE(SUBSTITUTE(実質収支比率等に係る経年分析!I$47,"▲","-")),2)</f>
        <v>26.96</v>
      </c>
      <c r="F20" s="174">
        <f>ROUND(VALUE(SUBSTITUTE(実質収支比率等に係る経年分析!J$47,"▲","-")),2)</f>
        <v>28.47</v>
      </c>
    </row>
    <row r="21" spans="1:11" x14ac:dyDescent="0.15">
      <c r="A21" s="174" t="s">
        <v>54</v>
      </c>
      <c r="B21" s="174">
        <f>IF(ISNUMBER(VALUE(SUBSTITUTE(実質収支比率等に係る経年分析!F$49,"▲","-"))),ROUND(VALUE(SUBSTITUTE(実質収支比率等に係る経年分析!F$49,"▲","-")),2),NA())</f>
        <v>0.45</v>
      </c>
      <c r="C21" s="174">
        <f>IF(ISNUMBER(VALUE(SUBSTITUTE(実質収支比率等に係る経年分析!G$49,"▲","-"))),ROUND(VALUE(SUBSTITUTE(実質収支比率等に係る経年分析!G$49,"▲","-")),2),NA())</f>
        <v>1.37</v>
      </c>
      <c r="D21" s="174">
        <f>IF(ISNUMBER(VALUE(SUBSTITUTE(実質収支比率等に係る経年分析!H$49,"▲","-"))),ROUND(VALUE(SUBSTITUTE(実質収支比率等に係る経年分析!H$49,"▲","-")),2),NA())</f>
        <v>4.33</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-0.26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坂出駅北口地下駐車場事業特別会計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v>
      </c>
    </row>
    <row r="33" spans="1:16" x14ac:dyDescent="0.15">
      <c r="A33" s="175" t="str">
        <f>IF(連結実質赤字比率に係る赤字・黒字の構成分析!C$37="",NA(),連結実質赤字比率に係る赤字・黒字の構成分析!C$37)</f>
        <v>坂出港港湾整備事業特別会計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1.1599999999999999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33.159999999999997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1500</v>
      </c>
      <c r="E42" s="176"/>
      <c r="F42" s="176"/>
      <c r="G42" s="176">
        <f>'実質公債費比率（分子）の構造'!L$52</f>
        <v>1448</v>
      </c>
      <c r="H42" s="176"/>
      <c r="I42" s="176"/>
      <c r="J42" s="176">
        <f>'実質公債費比率（分子）の構造'!M$52</f>
        <v>1440</v>
      </c>
      <c r="K42" s="176"/>
      <c r="L42" s="176"/>
      <c r="M42" s="176">
        <f>'実質公債費比率（分子）の構造'!N$52</f>
        <v>1466</v>
      </c>
      <c r="N42" s="176"/>
      <c r="O42" s="176"/>
      <c r="P42" s="176">
        <f>'実質公債費比率（分子）の構造'!O$52</f>
        <v>1489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24</v>
      </c>
      <c r="L44" s="176"/>
      <c r="M44" s="176"/>
      <c r="N44" s="176">
        <f>'実質公債費比率（分子）の構造'!O$50</f>
        <v>0</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2</v>
      </c>
      <c r="L45" s="176"/>
      <c r="M45" s="176"/>
      <c r="N45" s="176">
        <f>'実質公債費比率（分子）の構造'!O$49</f>
        <v>5</v>
      </c>
      <c r="O45" s="176"/>
      <c r="P45" s="176"/>
    </row>
    <row r="46" spans="1:16" x14ac:dyDescent="0.15">
      <c r="A46" s="176" t="s">
        <v>64</v>
      </c>
      <c r="B46" s="176">
        <f>'実質公債費比率（分子）の構造'!K$48</f>
        <v>673</v>
      </c>
      <c r="C46" s="176"/>
      <c r="D46" s="176"/>
      <c r="E46" s="176">
        <f>'実質公債費比率（分子）の構造'!L$48</f>
        <v>523</v>
      </c>
      <c r="F46" s="176"/>
      <c r="G46" s="176"/>
      <c r="H46" s="176">
        <f>'実質公債費比率（分子）の構造'!M$48</f>
        <v>489</v>
      </c>
      <c r="I46" s="176"/>
      <c r="J46" s="176"/>
      <c r="K46" s="176">
        <f>'実質公債費比率（分子）の構造'!N$48</f>
        <v>461</v>
      </c>
      <c r="L46" s="176"/>
      <c r="M46" s="176"/>
      <c r="N46" s="176">
        <f>'実質公債費比率（分子）の構造'!O$48</f>
        <v>520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2024</v>
      </c>
      <c r="C49" s="176"/>
      <c r="D49" s="176"/>
      <c r="E49" s="176">
        <f>'実質公債費比率（分子）の構造'!L$45</f>
        <v>1921</v>
      </c>
      <c r="F49" s="176"/>
      <c r="G49" s="176"/>
      <c r="H49" s="176">
        <f>'実質公債費比率（分子）の構造'!M$45</f>
        <v>1927</v>
      </c>
      <c r="I49" s="176"/>
      <c r="J49" s="176"/>
      <c r="K49" s="176">
        <f>'実質公債費比率（分子）の構造'!N$45</f>
        <v>2002</v>
      </c>
      <c r="L49" s="176"/>
      <c r="M49" s="176"/>
      <c r="N49" s="176">
        <f>'実質公債費比率（分子）の構造'!O$45</f>
        <v>1991</v>
      </c>
      <c r="O49" s="176"/>
      <c r="P49" s="176"/>
    </row>
    <row r="50" spans="1:16" x14ac:dyDescent="0.15">
      <c r="A50" s="176" t="s">
        <v>67</v>
      </c>
      <c r="B50" s="176" t="e">
        <f>NA()</f>
        <v>#N/A</v>
      </c>
      <c r="C50" s="176">
        <f>IF(ISNUMBER('実質公債費比率（分子）の構造'!K$53),'実質公債費比率（分子）の構造'!K$53,NA())</f>
        <v>1199</v>
      </c>
      <c r="D50" s="176" t="e">
        <f>NA()</f>
        <v>#N/A</v>
      </c>
      <c r="E50" s="176" t="e">
        <f>NA()</f>
        <v>#N/A</v>
      </c>
      <c r="F50" s="176">
        <f>IF(ISNUMBER('実質公債費比率（分子）の構造'!L$53),'実質公債費比率（分子）の構造'!L$53,NA())</f>
        <v>998</v>
      </c>
      <c r="G50" s="176" t="e">
        <f>NA()</f>
        <v>#N/A</v>
      </c>
      <c r="H50" s="176" t="e">
        <f>NA()</f>
        <v>#N/A</v>
      </c>
      <c r="I50" s="176">
        <f>IF(ISNUMBER('実質公債費比率（分子）の構造'!M$53),'実質公債費比率（分子）の構造'!M$53,NA())</f>
        <v>978</v>
      </c>
      <c r="J50" s="176" t="e">
        <f>NA()</f>
        <v>#N/A</v>
      </c>
      <c r="K50" s="176" t="e">
        <f>NA()</f>
        <v>#N/A</v>
      </c>
      <c r="L50" s="176">
        <f>IF(ISNUMBER('実質公債費比率（分子）の構造'!N$53),'実質公債費比率（分子）の構造'!N$53,NA())</f>
        <v>1023</v>
      </c>
      <c r="M50" s="176" t="e">
        <f>NA()</f>
        <v>#N/A</v>
      </c>
      <c r="N50" s="176" t="e">
        <f>NA()</f>
        <v>#N/A</v>
      </c>
      <c r="O50" s="176">
        <f>IF(ISNUMBER('実質公債費比率（分子）の構造'!O$53),'実質公債費比率（分子）の構造'!O$53,NA())</f>
        <v>1027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19346</v>
      </c>
      <c r="E56" s="175"/>
      <c r="F56" s="175"/>
      <c r="G56" s="175">
        <f>'将来負担比率（分子）の構造'!J$52</f>
        <v>19513</v>
      </c>
      <c r="H56" s="175"/>
      <c r="I56" s="175"/>
      <c r="J56" s="175">
        <f>'将来負担比率（分子）の構造'!K$52</f>
        <v>19475</v>
      </c>
      <c r="K56" s="175"/>
      <c r="L56" s="175"/>
      <c r="M56" s="175">
        <f>'将来負担比率（分子）の構造'!L$52</f>
        <v>19146</v>
      </c>
      <c r="N56" s="175"/>
      <c r="O56" s="175"/>
      <c r="P56" s="175">
        <f>'将来負担比率（分子）の構造'!M$52</f>
        <v>18604</v>
      </c>
    </row>
    <row r="57" spans="1:16" x14ac:dyDescent="0.15">
      <c r="A57" s="175" t="s">
        <v>42</v>
      </c>
      <c r="B57" s="175"/>
      <c r="C57" s="175"/>
      <c r="D57" s="175">
        <f>'将来負担比率（分子）の構造'!I$51</f>
        <v>1</v>
      </c>
      <c r="E57" s="175"/>
      <c r="F57" s="175"/>
      <c r="G57" s="175">
        <f>'将来負担比率（分子）の構造'!J$51</f>
        <v>0</v>
      </c>
      <c r="H57" s="175"/>
      <c r="I57" s="175"/>
      <c r="J57" s="175">
        <f>'将来負担比率（分子）の構造'!K$51</f>
        <v>0</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5250</v>
      </c>
      <c r="E58" s="175"/>
      <c r="F58" s="175"/>
      <c r="G58" s="175">
        <f>'将来負担比率（分子）の構造'!J$50</f>
        <v>5300</v>
      </c>
      <c r="H58" s="175"/>
      <c r="I58" s="175"/>
      <c r="J58" s="175">
        <f>'将来負担比率（分子）の構造'!K$50</f>
        <v>5748</v>
      </c>
      <c r="K58" s="175"/>
      <c r="L58" s="175"/>
      <c r="M58" s="175">
        <f>'将来負担比率（分子）の構造'!L$50</f>
        <v>6623</v>
      </c>
      <c r="N58" s="175"/>
      <c r="O58" s="175"/>
      <c r="P58" s="175">
        <f>'将来負担比率（分子）の構造'!M$50</f>
        <v>7288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3093</v>
      </c>
      <c r="C62" s="175"/>
      <c r="D62" s="175"/>
      <c r="E62" s="175">
        <f>'将来負担比率（分子）の構造'!J$45</f>
        <v>3130</v>
      </c>
      <c r="F62" s="175"/>
      <c r="G62" s="175"/>
      <c r="H62" s="175">
        <f>'将来負担比率（分子）の構造'!K$45</f>
        <v>2953</v>
      </c>
      <c r="I62" s="175"/>
      <c r="J62" s="175"/>
      <c r="K62" s="175">
        <f>'将来負担比率（分子）の構造'!L$45</f>
        <v>3030</v>
      </c>
      <c r="L62" s="175"/>
      <c r="M62" s="175"/>
      <c r="N62" s="175">
        <f>'将来負担比率（分子）の構造'!M$45</f>
        <v>2976</v>
      </c>
      <c r="O62" s="175"/>
      <c r="P62" s="175"/>
    </row>
    <row r="63" spans="1:16" x14ac:dyDescent="0.15">
      <c r="A63" s="175" t="s">
        <v>34</v>
      </c>
      <c r="B63" s="175" t="str">
        <f>'将来負担比率（分子）の構造'!I$44</f>
        <v>-</v>
      </c>
      <c r="C63" s="175"/>
      <c r="D63" s="175"/>
      <c r="E63" s="175">
        <f>'将来負担比率（分子）の構造'!J$44</f>
        <v>123</v>
      </c>
      <c r="F63" s="175"/>
      <c r="G63" s="175"/>
      <c r="H63" s="175">
        <f>'将来負担比率（分子）の構造'!K$44</f>
        <v>177</v>
      </c>
      <c r="I63" s="175"/>
      <c r="J63" s="175"/>
      <c r="K63" s="175">
        <f>'将来負担比率（分子）の構造'!L$44</f>
        <v>591</v>
      </c>
      <c r="L63" s="175"/>
      <c r="M63" s="175"/>
      <c r="N63" s="175">
        <f>'将来負担比率（分子）の構造'!M$44</f>
        <v>1504</v>
      </c>
      <c r="O63" s="175"/>
      <c r="P63" s="175"/>
    </row>
    <row r="64" spans="1:16" x14ac:dyDescent="0.15">
      <c r="A64" s="175" t="s">
        <v>33</v>
      </c>
      <c r="B64" s="175">
        <f>'将来負担比率（分子）の構造'!I$43</f>
        <v>8246</v>
      </c>
      <c r="C64" s="175"/>
      <c r="D64" s="175"/>
      <c r="E64" s="175">
        <f>'将来負担比率（分子）の構造'!J$43</f>
        <v>7417</v>
      </c>
      <c r="F64" s="175"/>
      <c r="G64" s="175"/>
      <c r="H64" s="175">
        <f>'将来負担比率（分子）の構造'!K$43</f>
        <v>6719</v>
      </c>
      <c r="I64" s="175"/>
      <c r="J64" s="175"/>
      <c r="K64" s="175">
        <f>'将来負担比率（分子）の構造'!L$43</f>
        <v>5939</v>
      </c>
      <c r="L64" s="175"/>
      <c r="M64" s="175"/>
      <c r="N64" s="175">
        <f>'将来負担比率（分子）の構造'!M$43</f>
        <v>6011</v>
      </c>
      <c r="O64" s="175"/>
      <c r="P64" s="175"/>
    </row>
    <row r="65" spans="1:16" x14ac:dyDescent="0.15">
      <c r="A65" s="175" t="s">
        <v>32</v>
      </c>
      <c r="B65" s="175">
        <f>'将来負担比率（分子）の構造'!I$42</f>
        <v>4</v>
      </c>
      <c r="C65" s="175"/>
      <c r="D65" s="175"/>
      <c r="E65" s="175">
        <f>'将来負担比率（分子）の構造'!J$42</f>
        <v>3</v>
      </c>
      <c r="F65" s="175"/>
      <c r="G65" s="175"/>
      <c r="H65" s="175">
        <f>'将来負担比率（分子）の構造'!K$42</f>
        <v>1</v>
      </c>
      <c r="I65" s="175"/>
      <c r="J65" s="175"/>
      <c r="K65" s="175">
        <f>'将来負担比率（分子）の構造'!L$42</f>
        <v>443</v>
      </c>
      <c r="L65" s="175"/>
      <c r="M65" s="175"/>
      <c r="N65" s="175">
        <f>'将来負担比率（分子）の構造'!M$42</f>
        <v>412</v>
      </c>
      <c r="O65" s="175"/>
      <c r="P65" s="175"/>
    </row>
    <row r="66" spans="1:16" x14ac:dyDescent="0.15">
      <c r="A66" s="175" t="s">
        <v>31</v>
      </c>
      <c r="B66" s="175">
        <f>'将来負担比率（分子）の構造'!I$41</f>
        <v>23601</v>
      </c>
      <c r="C66" s="175"/>
      <c r="D66" s="175"/>
      <c r="E66" s="175">
        <f>'将来負担比率（分子）の構造'!J$41</f>
        <v>24349</v>
      </c>
      <c r="F66" s="175"/>
      <c r="G66" s="175"/>
      <c r="H66" s="175">
        <f>'将来負担比率（分子）の構造'!K$41</f>
        <v>24473</v>
      </c>
      <c r="I66" s="175"/>
      <c r="J66" s="175"/>
      <c r="K66" s="175">
        <f>'将来負担比率（分子）の構造'!L$41</f>
        <v>25099</v>
      </c>
      <c r="L66" s="175"/>
      <c r="M66" s="175"/>
      <c r="N66" s="175">
        <f>'将来負担比率（分子）の構造'!M$41</f>
        <v>24315</v>
      </c>
      <c r="O66" s="175"/>
      <c r="P66" s="175"/>
    </row>
    <row r="67" spans="1:16" x14ac:dyDescent="0.15">
      <c r="A67" s="175" t="s">
        <v>71</v>
      </c>
      <c r="B67" s="175" t="e">
        <f>NA()</f>
        <v>#N/A</v>
      </c>
      <c r="C67" s="175">
        <f>IF(ISNUMBER('将来負担比率（分子）の構造'!I$53), IF('将来負担比率（分子）の構造'!I$53 &lt; 0, 0, '将来負担比率（分子）の構造'!I$53), NA())</f>
        <v>10347</v>
      </c>
      <c r="D67" s="175" t="e">
        <f>NA()</f>
        <v>#N/A</v>
      </c>
      <c r="E67" s="175" t="e">
        <f>NA()</f>
        <v>#N/A</v>
      </c>
      <c r="F67" s="175">
        <f>IF(ISNUMBER('将来負担比率（分子）の構造'!J$53), IF('将来負担比率（分子）の構造'!J$53 &lt; 0, 0, '将来負担比率（分子）の構造'!J$53), NA())</f>
        <v>10208</v>
      </c>
      <c r="G67" s="175" t="e">
        <f>NA()</f>
        <v>#N/A</v>
      </c>
      <c r="H67" s="175" t="e">
        <f>NA()</f>
        <v>#N/A</v>
      </c>
      <c r="I67" s="175">
        <f>IF(ISNUMBER('将来負担比率（分子）の構造'!K$53), IF('将来負担比率（分子）の構造'!K$53 &lt; 0, 0, '将来負担比率（分子）の構造'!K$53), NA())</f>
        <v>9100</v>
      </c>
      <c r="J67" s="175" t="e">
        <f>NA()</f>
        <v>#N/A</v>
      </c>
      <c r="K67" s="175" t="e">
        <f>NA()</f>
        <v>#N/A</v>
      </c>
      <c r="L67" s="175">
        <f>IF(ISNUMBER('将来負担比率（分子）の構造'!L$53), IF('将来負担比率（分子）の構造'!L$53 &lt; 0, 0, '将来負担比率（分子）の構造'!L$53), NA())</f>
        <v>9333</v>
      </c>
      <c r="M67" s="175" t="e">
        <f>NA()</f>
        <v>#N/A</v>
      </c>
      <c r="N67" s="175" t="e">
        <f>NA()</f>
        <v>#N/A</v>
      </c>
      <c r="O67" s="175">
        <f>IF(ISNUMBER('将来負担比率（分子）の構造'!M$53), IF('将来負担比率（分子）の構造'!M$53 &lt; 0, 0, '将来負担比率（分子）の構造'!M$53), NA())</f>
        <v>9326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3414</v>
      </c>
      <c r="C72" s="179">
        <f>基金残高に係る経年分析!G55</f>
        <v>3803</v>
      </c>
      <c r="D72" s="179">
        <f>基金残高に係る経年分析!H55</f>
        <v>4044</v>
      </c>
    </row>
    <row r="73" spans="1:16" x14ac:dyDescent="0.15">
      <c r="A73" s="178" t="s">
        <v>74</v>
      </c>
      <c r="B73" s="179">
        <f>基金残高に係る経年分析!F56</f>
        <v>18</v>
      </c>
      <c r="C73" s="179">
        <f>基金残高に係る経年分析!G56</f>
        <v>18</v>
      </c>
      <c r="D73" s="179">
        <f>基金残高に係る経年分析!H56</f>
        <v>18</v>
      </c>
    </row>
    <row r="74" spans="1:16" x14ac:dyDescent="0.15">
      <c r="A74" s="178" t="s">
        <v>75</v>
      </c>
      <c r="B74" s="179">
        <f>基金残高に係る経年分析!F57</f>
        <v>1823</v>
      </c>
      <c r="C74" s="179">
        <f>基金残高に係る経年分析!G57</f>
        <v>2143</v>
      </c>
      <c r="D74" s="179">
        <f>基金残高に係る経年分析!H57</f>
        <v>2463</v>
      </c>
    </row>
  </sheetData>
  <sheetProtection algorithmName="SHA-512" hashValue="7hnqQKCB38U6Dnn8FHnFN4WA5qhzvxJnuhsgMAwBftn86rsN1QYQVwjIqTouh1tnsz8rVTK5rqs/hfDJw4+/Hw==" saltValue="Q3yXn7zVPl6pOoVnNv/IV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2025-03-18T22:54:26Z</cp:lastPrinted>
  <dcterms:created xsi:type="dcterms:W3CDTF">2025-02-19T04:29:29Z</dcterms:created>
  <dcterms:modified xsi:type="dcterms:W3CDTF">2025-03-18T22:57:33Z</dcterms:modified>
  <cp:category/>
</cp:coreProperties>
</file>