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04-1_財政\03_予算・決算等\08財政状況一覧表等\01財政状況資料集\R04決算\08HP掲載用\"/>
    </mc:Choice>
  </mc:AlternateContent>
  <bookViews>
    <workbookView xWindow="0" yWindow="0" windowWidth="28800" windowHeight="120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9"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C39" i="10"/>
  <c r="CO38" i="10"/>
  <c r="BE38" i="10"/>
  <c r="AM38" i="10"/>
  <c r="C38" i="10"/>
  <c r="CO37" i="10"/>
  <c r="BE37" i="10"/>
  <c r="AM37" i="10"/>
  <c r="C37" i="10"/>
  <c r="CO36" i="10"/>
  <c r="BE36" i="10"/>
  <c r="AM36" i="10"/>
  <c r="C36" i="10"/>
  <c r="BE35" i="10"/>
  <c r="BW34" i="10"/>
  <c r="BW35" i="10" s="1"/>
  <c r="BW36" i="10" s="1"/>
  <c r="BW37" i="10" s="1"/>
  <c r="BW38" i="10" s="1"/>
  <c r="C34" i="10"/>
  <c r="C35" i="10" s="1"/>
  <c r="CO34" i="10" l="1"/>
  <c r="CO35" i="10" s="1"/>
  <c r="U34" i="10"/>
  <c r="U35" i="10" s="1"/>
  <c r="U36" i="10" s="1"/>
  <c r="U37" i="10" s="1"/>
  <c r="U38" i="10" s="1"/>
  <c r="U39" i="10" s="1"/>
  <c r="AM34" i="10"/>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alcChain>
</file>

<file path=xl/sharedStrings.xml><?xml version="1.0" encoding="utf-8"?>
<sst xmlns="http://schemas.openxmlformats.org/spreadsheetml/2006/main" count="1126" uniqueCount="624">
  <si>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</si>
  <si>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</si>
  <si>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</si>
  <si>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</si>
  <si>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</si>
  <si>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</si>
  <si>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</si>
  <si>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</si>
  <si>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</si>
  <si>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</si>
  <si>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</si>
  <si>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</si>
  <si>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</si>
  <si>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</si>
  <si>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</si>
  <si>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</si>
  <si>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</si>
  <si>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</si>
  <si>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</si>
  <si>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</si>
  <si>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</si>
  <si>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</si>
  <si>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</si>
  <si>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</si>
  <si>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</si>
  <si>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</si>
  <si>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</si>
  <si>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</si>
  <si>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</si>
  <si>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</si>
  <si>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</si>
  <si>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</si>
  <si>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</si>
  <si>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</si>
  <si>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</si>
  <si>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</si>
  <si>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</si>
  <si>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</si>
  <si>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</si>
  <si>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</si>
  <si>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</si>
  <si>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</si>
  <si>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</si>
  <si>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</si>
  <si>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</si>
  <si>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</si>
  <si>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</si>
  <si>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</si>
  <si>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</si>
  <si>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</si>
  <si>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</si>
  <si>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</si>
  <si>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</si>
  <si>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</si>
  <si>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</si>
  <si>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</si>
  <si>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</si>
  <si>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</si>
  <si>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</si>
  <si>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</si>
  <si>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</si>
  <si>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</si>
  <si>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</si>
  <si>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</si>
  <si>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</si>
  <si>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</si>
  <si>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</si>
  <si>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</si>
  <si>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</si>
  <si>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</si>
  <si>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</si>
  <si>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</si>
  <si>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</si>
  <si>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</si>
  <si>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</si>
  <si>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</si>
  <si>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</si>
  <si>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</si>
  <si>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</si>
  <si>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</si>
  <si>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</si>
  <si>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</si>
  <si>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</si>
  <si>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</si>
  <si>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</si>
  <si>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香川県</t>
    <phoneticPr fontId="5"/>
  </si>
  <si>
    <t>市町村類型</t>
    <phoneticPr fontId="5"/>
  </si>
  <si>
    <t>Ⅱ－３</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</si>
  <si>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</si>
  <si>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</si>
  <si>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</si>
  <si>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</si>
  <si>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</si>
  <si>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</si>
  <si>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</si>
  <si>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</si>
  <si>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</si>
  <si>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</si>
  <si>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</si>
  <si>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</si>
  <si>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坂出市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</si>
  <si>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</si>
  <si>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</si>
  <si>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</si>
  <si>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</si>
  <si>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</si>
  <si>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</si>
  <si>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</si>
  <si>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</si>
  <si>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</si>
  <si>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</si>
  <si>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</si>
  <si>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</si>
  <si>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</si>
  <si>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</si>
  <si>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</si>
  <si>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</si>
  <si>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</si>
  <si>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</si>
  <si>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</si>
  <si>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</si>
  <si>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</si>
  <si>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</si>
  <si>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</si>
  <si>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</si>
  <si>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</si>
  <si>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-4.8</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</si>
  <si>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</si>
  <si>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</si>
  <si>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</si>
  <si>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</si>
  <si>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</si>
  <si>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</si>
  <si>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</si>
  <si>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</si>
  <si>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</si>
  <si>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</si>
  <si>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</si>
  <si>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</si>
  <si>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</si>
  <si>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</si>
  <si>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</si>
  <si>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</si>
  <si>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</si>
  <si>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</si>
  <si>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</si>
  <si>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</si>
  <si>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</si>
  <si>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</si>
  <si>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</si>
  <si>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</si>
  <si>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</si>
  <si>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</si>
  <si>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</si>
  <si>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</si>
  <si>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5"/>
  </si>
  <si>
    <t>うち日本人(％)</t>
    <phoneticPr fontId="5"/>
  </si>
  <si>
    <t>-1.5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</si>
  <si>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</si>
  <si>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</si>
  <si>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</si>
  <si>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</si>
  <si>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</si>
  <si>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</si>
  <si>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</si>
  <si>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</si>
  <si>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</si>
  <si>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</si>
  <si>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</si>
  <si>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</si>
  <si>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</si>
  <si>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</si>
  <si>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</si>
  <si>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</si>
  <si>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</si>
  <si>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</si>
  <si>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</si>
  <si>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</si>
  <si>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</si>
  <si>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</si>
  <si>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</si>
  <si>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</si>
  <si>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</si>
  <si>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</si>
  <si>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</si>
  <si>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</si>
  <si>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</si>
  <si>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</si>
  <si>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</si>
  <si>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</si>
  <si>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</si>
  <si>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</si>
  <si>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</si>
  <si>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</si>
  <si>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</si>
  <si>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</si>
  <si>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</si>
  <si>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</si>
  <si>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</si>
  <si>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</si>
  <si>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</si>
  <si>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</si>
  <si>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</si>
  <si>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</si>
  <si>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</si>
  <si>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</si>
  <si>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</si>
  <si>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</si>
  <si>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</si>
  <si>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</si>
  <si>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</si>
  <si>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</si>
  <si>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</si>
  <si>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</si>
  <si>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</si>
  <si>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</si>
  <si>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</si>
  <si>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香川県坂出市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</si>
  <si>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</si>
  <si>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</si>
  <si>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</si>
  <si>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</si>
  <si>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</si>
  <si>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</si>
  <si>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</si>
  <si>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</si>
  <si>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</si>
  <si>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</si>
  <si>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</si>
  <si>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</si>
  <si>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</si>
  <si>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</si>
  <si>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</si>
  <si>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</si>
  <si>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</si>
  <si>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</si>
  <si>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</si>
  <si>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</si>
  <si>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</si>
  <si>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</si>
  <si>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</si>
  <si>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</si>
  <si>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</si>
  <si>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</si>
  <si>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</si>
  <si>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</si>
  <si>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</si>
  <si>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</si>
  <si>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</si>
  <si>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</si>
  <si>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</si>
  <si>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</si>
  <si>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</si>
  <si>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</si>
  <si>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</si>
  <si>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</si>
  <si>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</si>
  <si>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</si>
  <si>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</si>
  <si>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</si>
  <si>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</si>
  <si>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</si>
  <si>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</si>
  <si>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</si>
  <si>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</si>
  <si>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</si>
  <si>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</si>
  <si>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</si>
  <si>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</si>
  <si>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</si>
  <si>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</si>
  <si>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</si>
  <si>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</si>
  <si>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</si>
  <si>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</si>
  <si>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</si>
  <si>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</si>
  <si>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</si>
  <si>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</si>
  <si>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</si>
  <si>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</si>
  <si>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</si>
  <si>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</si>
  <si>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</si>
  <si>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</si>
  <si>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</si>
  <si>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</si>
  <si>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</si>
  <si>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</si>
  <si>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</si>
  <si>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</si>
  <si>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</si>
  <si>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</si>
  <si>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</si>
  <si>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</si>
  <si>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</si>
  <si>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</si>
  <si>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</si>
  <si>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</si>
  <si>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</si>
  <si>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</si>
  <si>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</si>
  <si>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</si>
  <si>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</si>
  <si>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</si>
  <si>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</si>
  <si>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</si>
  <si>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</si>
  <si>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</si>
  <si>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</si>
  <si>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</si>
  <si>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</si>
  <si>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</si>
  <si>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</si>
  <si>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</si>
  <si>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</si>
  <si>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</si>
  <si>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</si>
  <si>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</si>
  <si>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</si>
  <si>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</si>
  <si>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</si>
  <si>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</si>
  <si>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</si>
  <si>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</si>
  <si>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</si>
  <si>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</si>
  <si>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</si>
  <si>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</si>
  <si>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</si>
  <si>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</si>
  <si>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</si>
  <si>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</si>
  <si>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</si>
  <si>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</si>
  <si>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</si>
  <si>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</si>
  <si>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</si>
  <si>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</si>
  <si>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</si>
  <si>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</si>
  <si>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</si>
  <si>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6"/>
  </si>
  <si>
    <t>駐車場整備</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</si>
  <si>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</si>
  <si>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</si>
  <si>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</si>
  <si>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</si>
  <si>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</si>
  <si>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</si>
  <si>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</si>
  <si>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</si>
  <si>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</si>
  <si>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</si>
  <si>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</si>
  <si>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</si>
  <si>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</si>
  <si>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</si>
  <si>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</si>
  <si>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</si>
  <si>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</si>
  <si>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</si>
  <si>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</si>
  <si>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</si>
  <si>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</si>
  <si>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</si>
  <si>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</si>
  <si>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</si>
  <si>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</si>
  <si>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</si>
  <si>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香川県坂出市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</si>
  <si>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</si>
  <si>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</si>
  <si>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</si>
  <si>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</si>
  <si>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</si>
  <si>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</si>
  <si>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</si>
  <si>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</si>
  <si>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</si>
  <si>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</si>
  <si>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</si>
  <si>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</si>
  <si>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</si>
  <si>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</si>
  <si>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</si>
  <si>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</si>
  <si>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</si>
  <si>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</si>
  <si>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</si>
  <si>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</si>
  <si>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王越診療所特別会計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</si>
  <si>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</si>
  <si>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</si>
  <si>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</si>
  <si>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</si>
  <si>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</si>
  <si>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</si>
  <si>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</si>
  <si>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</si>
  <si>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</si>
  <si>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</si>
  <si>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</si>
  <si>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</si>
  <si>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</si>
  <si>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</si>
  <si>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</si>
  <si>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</si>
  <si>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国民健康保険与島診療所特別会計</t>
    <phoneticPr fontId="5"/>
  </si>
  <si>
    <t>-</t>
    <phoneticPr fontId="5"/>
  </si>
  <si>
    <t>介護保険特別会計</t>
    <phoneticPr fontId="5"/>
  </si>
  <si>
    <t>介護保険介護予防支援事業特別会計</t>
    <phoneticPr fontId="5"/>
  </si>
  <si>
    <t>-</t>
    <phoneticPr fontId="5"/>
  </si>
  <si>
    <t>坂出駅北口地下駐車場事業特別会計</t>
    <phoneticPr fontId="5"/>
  </si>
  <si>
    <t>後期高齢者医療特別会計</t>
    <phoneticPr fontId="5"/>
  </si>
  <si>
    <t>病院事業会計</t>
    <phoneticPr fontId="5"/>
  </si>
  <si>
    <t>法適用企業</t>
    <phoneticPr fontId="5"/>
  </si>
  <si>
    <t>下水道事業会計</t>
    <phoneticPr fontId="5"/>
  </si>
  <si>
    <t>法適用企業</t>
    <phoneticPr fontId="5"/>
  </si>
  <si>
    <t>坂出港港湾整備事業特別会計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</si>
  <si>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</si>
  <si>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</si>
  <si>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</si>
  <si>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</si>
  <si>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</si>
  <si>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</si>
  <si>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</si>
  <si>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</si>
  <si>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</si>
  <si>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</si>
  <si>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</si>
  <si>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</si>
  <si>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</si>
  <si>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</si>
  <si>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</si>
  <si>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</si>
  <si>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</si>
  <si>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</si>
  <si>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</si>
  <si>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</si>
  <si>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</si>
  <si>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</si>
  <si>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</si>
  <si>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</si>
  <si>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</si>
  <si>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</si>
  <si>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</si>
  <si>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</si>
  <si>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</si>
  <si>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</si>
  <si>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</si>
  <si>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</si>
  <si>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</si>
  <si>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</si>
  <si>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</si>
  <si>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</si>
  <si>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</si>
  <si>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</si>
  <si>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</si>
  <si>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</si>
  <si>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</si>
  <si>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</si>
  <si>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</si>
  <si>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</si>
  <si>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</si>
  <si>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</si>
  <si>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</si>
  <si>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</si>
  <si>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</si>
  <si>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</si>
  <si>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</si>
  <si>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</si>
  <si>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</si>
  <si>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</si>
  <si>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</si>
  <si>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</si>
  <si>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</si>
  <si>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</si>
  <si>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</si>
  <si>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</si>
  <si>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</si>
  <si>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</si>
  <si>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</si>
  <si>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</si>
  <si>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</si>
  <si>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</si>
  <si>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</si>
  <si>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</si>
  <si>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</si>
  <si>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</si>
  <si>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介護保険介護予防支援事業特別会計</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</si>
  <si>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</si>
  <si>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</si>
  <si>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</si>
  <si>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</si>
  <si>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</si>
  <si>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</si>
  <si>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</si>
  <si>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</si>
  <si>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</si>
  <si>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</si>
  <si>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</si>
  <si>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</si>
  <si>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</si>
  <si>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</si>
  <si>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</si>
  <si>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</si>
  <si>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</si>
  <si>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</si>
  <si>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</si>
  <si>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t>
    <phoneticPr fontId="5"/>
  </si>
  <si>
    <t>-</t>
    <phoneticPr fontId="5"/>
  </si>
  <si>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</si>
  <si>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</si>
  <si>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</si>
  <si>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</si>
  <si>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</si>
  <si>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</si>
  <si>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</si>
  <si>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</si>
  <si>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</si>
  <si>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</si>
  <si>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</si>
  <si>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</si>
  <si>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</si>
  <si>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</si>
  <si>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</si>
  <si>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</si>
  <si>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</si>
  <si>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</si>
  <si>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</si>
  <si>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</si>
  <si>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</si>
  <si>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</si>
  <si>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</si>
  <si>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</si>
  <si>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</si>
  <si>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</si>
  <si>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</si>
  <si>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</si>
  <si>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</si>
  <si>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</si>
  <si>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</si>
  <si>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</si>
  <si>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</si>
  <si>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</si>
  <si>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</si>
  <si>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</si>
  <si>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</si>
  <si>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</si>
  <si>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</si>
  <si>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</si>
  <si>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</si>
  <si>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</si>
  <si>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</si>
  <si>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</si>
  <si>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</si>
  <si>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</si>
  <si>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</si>
  <si>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</si>
  <si>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</si>
  <si>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</si>
  <si>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</si>
  <si>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</si>
  <si>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</si>
  <si>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</si>
  <si>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</si>
  <si>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</si>
  <si>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</si>
  <si>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</si>
  <si>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</si>
  <si>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</si>
  <si>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</si>
  <si>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</si>
  <si>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</si>
  <si>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</si>
  <si>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</si>
  <si>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</si>
  <si>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</si>
  <si>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</si>
  <si>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</si>
  <si>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病院事業会計</t>
  </si>
  <si>
    <t>一般会計</t>
  </si>
  <si>
    <t>国民健康保険特別会計</t>
  </si>
  <si>
    <t>介護保険特別会計</t>
  </si>
  <si>
    <t>坂出港港湾整備事業特別会計</t>
  </si>
  <si>
    <t>下水道事業会計</t>
  </si>
  <si>
    <t>後期高齢者医療特別会計</t>
  </si>
  <si>
    <t>王越診療所特別会計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</si>
  <si>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</si>
  <si>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</si>
  <si>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</si>
  <si>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</si>
  <si>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</si>
  <si>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</si>
  <si>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</si>
  <si>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</si>
  <si>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</si>
  <si>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本州四国総合開発（株）</t>
    <rPh sb="0" eb="2">
      <t>ホンシュウ</t>
    </rPh>
    <rPh sb="2" eb="4">
      <t>シコク</t>
    </rPh>
    <rPh sb="4" eb="6">
      <t>ソウゴウ</t>
    </rPh>
    <rPh sb="6" eb="8">
      <t>カイハツ</t>
    </rPh>
    <rPh sb="8" eb="11">
      <t>カブ</t>
    </rPh>
    <phoneticPr fontId="2"/>
  </si>
  <si>
    <t>（公財）坂出市学校給食会</t>
    <rPh sb="1" eb="3">
      <t>コウザイ</t>
    </rPh>
    <rPh sb="4" eb="7">
      <t>サカイデシ</t>
    </rPh>
    <rPh sb="7" eb="9">
      <t>ガッコウ</t>
    </rPh>
    <rPh sb="9" eb="11">
      <t>キュウショク</t>
    </rPh>
    <rPh sb="11" eb="12">
      <t>カイ</t>
    </rPh>
    <phoneticPr fontId="2"/>
  </si>
  <si>
    <t>公共施設等総合管理基金</t>
    <rPh sb="0" eb="2">
      <t>コウキョウ</t>
    </rPh>
    <rPh sb="2" eb="4">
      <t>シセツ</t>
    </rPh>
    <rPh sb="4" eb="5">
      <t>ナド</t>
    </rPh>
    <rPh sb="5" eb="7">
      <t>ソウゴウ</t>
    </rPh>
    <rPh sb="7" eb="9">
      <t>カンリ</t>
    </rPh>
    <rPh sb="9" eb="11">
      <t>キキン</t>
    </rPh>
    <phoneticPr fontId="2"/>
  </si>
  <si>
    <t>ふるさと坂出応援寄付基金</t>
    <rPh sb="4" eb="6">
      <t>サカイデ</t>
    </rPh>
    <rPh sb="6" eb="8">
      <t>オウエン</t>
    </rPh>
    <rPh sb="8" eb="10">
      <t>キフ</t>
    </rPh>
    <rPh sb="10" eb="12">
      <t>キキン</t>
    </rPh>
    <phoneticPr fontId="2"/>
  </si>
  <si>
    <t>長寿社会福祉基金</t>
    <rPh sb="0" eb="2">
      <t>チョウジュ</t>
    </rPh>
    <rPh sb="2" eb="4">
      <t>シャカイ</t>
    </rPh>
    <rPh sb="4" eb="6">
      <t>フクシ</t>
    </rPh>
    <rPh sb="6" eb="8">
      <t>キキン</t>
    </rPh>
    <phoneticPr fontId="2"/>
  </si>
  <si>
    <t>まちづくり未来基金</t>
    <rPh sb="5" eb="7">
      <t>ミライ</t>
    </rPh>
    <rPh sb="7" eb="9">
      <t>キキン</t>
    </rPh>
    <phoneticPr fontId="2"/>
  </si>
  <si>
    <t>社会体育施設等整備基金</t>
    <rPh sb="0" eb="2">
      <t>シャカイ</t>
    </rPh>
    <rPh sb="2" eb="4">
      <t>タイイク</t>
    </rPh>
    <rPh sb="4" eb="6">
      <t>シセツ</t>
    </rPh>
    <rPh sb="6" eb="7">
      <t>ナド</t>
    </rPh>
    <rPh sb="7" eb="9">
      <t>セイビ</t>
    </rPh>
    <rPh sb="9" eb="11">
      <t>キキン</t>
    </rPh>
    <phoneticPr fontId="2"/>
  </si>
  <si>
    <t>-</t>
    <phoneticPr fontId="2"/>
  </si>
  <si>
    <t>坂出、宇多津広域行政事務組合</t>
    <rPh sb="0" eb="2">
      <t>サカイデ</t>
    </rPh>
    <rPh sb="3" eb="6">
      <t>ウタヅ</t>
    </rPh>
    <rPh sb="6" eb="8">
      <t>コウイキ</t>
    </rPh>
    <rPh sb="8" eb="10">
      <t>ギョウセイ</t>
    </rPh>
    <rPh sb="10" eb="12">
      <t>ジム</t>
    </rPh>
    <rPh sb="12" eb="14">
      <t>クミアイ</t>
    </rPh>
    <phoneticPr fontId="2"/>
  </si>
  <si>
    <t>香川県後期高齢者医療広域連合（一般会計）</t>
    <rPh sb="0" eb="3">
      <t>カガワケン</t>
    </rPh>
    <rPh sb="3" eb="5">
      <t>コウキ</t>
    </rPh>
    <rPh sb="5" eb="8">
      <t>コウレイシャ</t>
    </rPh>
    <rPh sb="8" eb="10">
      <t>イリョウ</t>
    </rPh>
    <rPh sb="10" eb="12">
      <t>コウイキ</t>
    </rPh>
    <rPh sb="12" eb="14">
      <t>レンゴウ</t>
    </rPh>
    <rPh sb="15" eb="17">
      <t>イッパン</t>
    </rPh>
    <rPh sb="17" eb="19">
      <t>カイケイ</t>
    </rPh>
    <phoneticPr fontId="2"/>
  </si>
  <si>
    <t>香川県後期高齢者医療広域連合（後期高齢者医療事業）</t>
    <rPh sb="0" eb="3">
      <t>カガワケン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phoneticPr fontId="2"/>
  </si>
  <si>
    <t>香川県広域水道企業団（水道事業会計）</t>
    <rPh sb="0" eb="3">
      <t>カガワケン</t>
    </rPh>
    <rPh sb="3" eb="5">
      <t>コウイキ</t>
    </rPh>
    <rPh sb="5" eb="7">
      <t>スイドウ</t>
    </rPh>
    <rPh sb="7" eb="9">
      <t>キギョウ</t>
    </rPh>
    <rPh sb="9" eb="10">
      <t>ダン</t>
    </rPh>
    <rPh sb="11" eb="13">
      <t>スイドウ</t>
    </rPh>
    <rPh sb="13" eb="15">
      <t>ジギョウ</t>
    </rPh>
    <rPh sb="15" eb="17">
      <t>カイケイ</t>
    </rPh>
    <phoneticPr fontId="2"/>
  </si>
  <si>
    <t>香川県広域水道企業団（工業用水道事業会計）</t>
    <rPh sb="0" eb="3">
      <t>カガワケン</t>
    </rPh>
    <rPh sb="3" eb="5">
      <t>コウイキ</t>
    </rPh>
    <rPh sb="5" eb="7">
      <t>スイドウ</t>
    </rPh>
    <rPh sb="7" eb="9">
      <t>キギョウ</t>
    </rPh>
    <rPh sb="9" eb="10">
      <t>ダン</t>
    </rPh>
    <rPh sb="11" eb="14">
      <t>コウギョウヨウ</t>
    </rPh>
    <rPh sb="14" eb="16">
      <t>スイドウ</t>
    </rPh>
    <rPh sb="16" eb="18">
      <t>ジギョウ</t>
    </rPh>
    <rPh sb="18" eb="20">
      <t>カイケイ</t>
    </rPh>
    <phoneticPr fontId="2"/>
  </si>
  <si>
    <t>法適用企業</t>
    <rPh sb="0" eb="1">
      <t>ホウ</t>
    </rPh>
    <rPh sb="1" eb="3">
      <t>テキヨウ</t>
    </rPh>
    <rPh sb="3" eb="5">
      <t>キギョウ</t>
    </rPh>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</si>
  <si>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</si>
  <si>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</si>
  <si>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</si>
  <si>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</si>
  <si>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</si>
  <si>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</si>
  <si>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実質公債費比率は改善傾向にあり、将来負担比率は令和2年度以降は改善傾向にあったが、令和4年度は増加に転じており、引き続きどちらも類似団体と比較して高い水準にある。実質公債費比率については、平成17年度に坂出駅周辺整備主要プロジェクト等の大規模事業が終了しており減少傾向にあるが、平成29年度に着手した新庁舎建設事業の償還が始まることから、今後上昇することが見込まれている。将来負担比率についても、新庁舎建設事業の進捗に伴い、多額の地方債を発行したため高い水準で推移している。また、下水道事業会計や病院事業会計への繰出金が多額となっていることなども影響している。今後も中心市街地活性化公民連携推進事業や学校再編整備に伴う借入金の増加により、市債残高の上昇が見込まれる。すべての投資的経費について厳しい取捨選択を行うとともに、まちづくり未来基金や公共施設等総合管理基金等の活用により、新規の市債発行額を抑制するとともに、積極的に交付税措置のある地方債を活用して事業を行い、将来負担比率及び実質公債費比率の抑制に努める。</t>
    <rPh sb="34" eb="36">
      <t>ケイコウ</t>
    </rPh>
    <rPh sb="42" eb="44">
      <t>レイワ</t>
    </rPh>
    <rPh sb="45" eb="47">
      <t>ネンド</t>
    </rPh>
    <rPh sb="48" eb="50">
      <t>ゾウカ</t>
    </rPh>
    <rPh sb="51" eb="52">
      <t>テン</t>
    </rPh>
    <rPh sb="296" eb="298">
      <t>スイシン</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</si>
  <si>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</si>
  <si>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</si>
  <si>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</si>
  <si>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は類似団体と比べて高い水準にある。平成30年度までは地方債の新規発行を抑制した結果、低下傾向にあったものの、令和元年度においては新庁舎建設事業の進捗に伴い、多額の地方債を発行したため上昇した。令和4年度は学校給食センター整備事業に係る起債発行による影響が大きく、前年度比3.9ポイントの増加となった。有形固定資産減価償却率は、令和4年度に学校給食センターを整備したことなどにより0.4ポイント減少したものの、依然として類似団体より高い水準にある。主な要因として、学校施設、港湾・漁港の老朽化が進んでいることや公営住宅の有形固定資産減価償却率が高い水準にあることがあげられる。公共施設等総合管理計画や個別施設計画に基づき、今後老朽化対策に積極的に取り組んでいくとともに、事業の実施に当たっては交付税措置のある地方債を活用することで、将来負担比率の抑制にも留意する。</t>
    <rPh sb="108" eb="110">
      <t>ガッコウ</t>
    </rPh>
    <rPh sb="110" eb="112">
      <t>キュウショク</t>
    </rPh>
    <rPh sb="116" eb="118">
      <t>セイビ</t>
    </rPh>
    <rPh sb="118" eb="120">
      <t>ジギョウ</t>
    </rPh>
    <rPh sb="121" eb="122">
      <t>カカ</t>
    </rPh>
    <rPh sb="123" eb="125">
      <t>キサイ</t>
    </rPh>
    <rPh sb="125" eb="127">
      <t>ハッコウ</t>
    </rPh>
    <rPh sb="130" eb="132">
      <t>エイキョウ</t>
    </rPh>
    <rPh sb="149" eb="151">
      <t>ゾウカ</t>
    </rPh>
    <rPh sb="175" eb="177">
      <t>ガッコウ</t>
    </rPh>
    <rPh sb="177" eb="179">
      <t>キュウショク</t>
    </rPh>
    <rPh sb="184" eb="186">
      <t>セイビ</t>
    </rPh>
    <rPh sb="242" eb="244">
      <t>コウワン</t>
    </rPh>
    <rPh sb="245" eb="247">
      <t>ギョコウ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</si>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</sst>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10.5"/>
      <color indexed="8"/>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8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5"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6"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40" fillId="0" borderId="40" xfId="16" applyFont="1" applyBorder="1" applyAlignment="1" applyProtection="1">
      <alignment horizontal="left" vertical="top" wrapText="1"/>
      <protection locked="0"/>
    </xf>
    <xf numFmtId="0" fontId="40" fillId="0" borderId="56" xfId="16" applyFont="1" applyBorder="1" applyAlignment="1" applyProtection="1">
      <alignment horizontal="left" vertical="top" wrapText="1"/>
      <protection locked="0"/>
    </xf>
    <xf numFmtId="0" fontId="40" fillId="0" borderId="37" xfId="16" applyFont="1" applyBorder="1" applyAlignment="1" applyProtection="1">
      <alignment horizontal="left" vertical="top" wrapText="1"/>
      <protection locked="0"/>
    </xf>
    <xf numFmtId="0" fontId="40" fillId="0" borderId="38" xfId="16" applyFont="1" applyBorder="1" applyAlignment="1" applyProtection="1">
      <alignment horizontal="left" vertical="top" wrapText="1"/>
      <protection locked="0"/>
    </xf>
    <xf numFmtId="0" fontId="40" fillId="0" borderId="0" xfId="16" applyFont="1" applyAlignment="1" applyProtection="1">
      <alignment horizontal="left" vertical="top" wrapText="1"/>
      <protection locked="0"/>
    </xf>
    <xf numFmtId="0" fontId="40" fillId="0" borderId="65" xfId="16" applyFont="1" applyBorder="1" applyAlignment="1" applyProtection="1">
      <alignment horizontal="left" vertical="top" wrapText="1"/>
      <protection locked="0"/>
    </xf>
    <xf numFmtId="0" fontId="40" fillId="0" borderId="51" xfId="16" applyFont="1" applyBorder="1" applyAlignment="1" applyProtection="1">
      <alignment horizontal="left" vertical="top" wrapText="1"/>
      <protection locked="0"/>
    </xf>
    <xf numFmtId="0" fontId="40" fillId="0" borderId="12" xfId="16" applyFont="1" applyBorder="1" applyAlignment="1" applyProtection="1">
      <alignment horizontal="left" vertical="top" wrapText="1"/>
      <protection locked="0"/>
    </xf>
    <xf numFmtId="0" fontId="40"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5" xfId="16" applyFont="1" applyBorder="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89"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40"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0" fontId="1" fillId="0" borderId="51"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54684</c:v>
                </c:pt>
                <c:pt idx="1">
                  <c:v>62383</c:v>
                </c:pt>
                <c:pt idx="2">
                  <c:v>63812</c:v>
                </c:pt>
                <c:pt idx="3">
                  <c:v>45945</c:v>
                </c:pt>
                <c:pt idx="4">
                  <c:v>44475</c:v>
                </c:pt>
              </c:numCache>
            </c:numRef>
          </c:val>
          <c:smooth val="0"/>
          <c:extLst>
            <c:ext xmlns:c16="http://schemas.microsoft.com/office/drawing/2014/chart" uri="{C3380CC4-5D6E-409C-BE32-E72D297353CC}">
              <c16:uniqueId val="{00000000-787B-4B4B-9722-56E576250E8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60043</c:v>
                </c:pt>
                <c:pt idx="1">
                  <c:v>79374</c:v>
                </c:pt>
                <c:pt idx="2">
                  <c:v>69898</c:v>
                </c:pt>
                <c:pt idx="3">
                  <c:v>64471</c:v>
                </c:pt>
                <c:pt idx="4">
                  <c:v>84251</c:v>
                </c:pt>
              </c:numCache>
            </c:numRef>
          </c:val>
          <c:smooth val="0"/>
          <c:extLst>
            <c:ext xmlns:c16="http://schemas.microsoft.com/office/drawing/2014/chart" uri="{C3380CC4-5D6E-409C-BE32-E72D297353CC}">
              <c16:uniqueId val="{00000001-787B-4B4B-9722-56E576250E8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2.9</c:v>
                </c:pt>
                <c:pt idx="1">
                  <c:v>1.79</c:v>
                </c:pt>
                <c:pt idx="2">
                  <c:v>2.1800000000000002</c:v>
                </c:pt>
                <c:pt idx="3">
                  <c:v>5.34</c:v>
                </c:pt>
                <c:pt idx="4">
                  <c:v>3.36</c:v>
                </c:pt>
              </c:numCache>
            </c:numRef>
          </c:val>
          <c:extLst>
            <c:ext xmlns:c16="http://schemas.microsoft.com/office/drawing/2014/chart" uri="{C3380CC4-5D6E-409C-BE32-E72D297353CC}">
              <c16:uniqueId val="{00000000-E17C-4572-BE31-EB980E015E8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21.53</c:v>
                </c:pt>
                <c:pt idx="1">
                  <c:v>23.29</c:v>
                </c:pt>
                <c:pt idx="2">
                  <c:v>23.66</c:v>
                </c:pt>
                <c:pt idx="3">
                  <c:v>23.62</c:v>
                </c:pt>
                <c:pt idx="4">
                  <c:v>26.96</c:v>
                </c:pt>
              </c:numCache>
            </c:numRef>
          </c:val>
          <c:extLst>
            <c:ext xmlns:c16="http://schemas.microsoft.com/office/drawing/2014/chart" uri="{C3380CC4-5D6E-409C-BE32-E72D297353CC}">
              <c16:uniqueId val="{00000001-E17C-4572-BE31-EB980E015E8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7.0000000000000007E-2</c:v>
                </c:pt>
                <c:pt idx="1">
                  <c:v>0.45</c:v>
                </c:pt>
                <c:pt idx="2">
                  <c:v>1.37</c:v>
                </c:pt>
                <c:pt idx="3">
                  <c:v>4.33</c:v>
                </c:pt>
                <c:pt idx="4">
                  <c:v>0.64</c:v>
                </c:pt>
              </c:numCache>
            </c:numRef>
          </c:val>
          <c:smooth val="0"/>
          <c:extLst>
            <c:ext xmlns:c16="http://schemas.microsoft.com/office/drawing/2014/chart" uri="{C3380CC4-5D6E-409C-BE32-E72D297353CC}">
              <c16:uniqueId val="{00000002-E17C-4572-BE31-EB980E015E8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F3A5-415A-9C18-D68BFD50954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3A5-415A-9C18-D68BFD50954B}"/>
            </c:ext>
          </c:extLst>
        </c:ser>
        <c:ser>
          <c:idx val="2"/>
          <c:order val="2"/>
          <c:tx>
            <c:strRef>
              <c:f>データシート!$A$29</c:f>
              <c:strCache>
                <c:ptCount val="1"/>
                <c:pt idx="0">
                  <c:v>王越診療所特別会計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F3A5-415A-9C18-D68BFD50954B}"/>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0.01</c:v>
                </c:pt>
                <c:pt idx="2">
                  <c:v>#N/A</c:v>
                </c:pt>
                <c:pt idx="3">
                  <c:v>0.01</c:v>
                </c:pt>
                <c:pt idx="4">
                  <c:v>#N/A</c:v>
                </c:pt>
                <c:pt idx="5">
                  <c:v>0</c:v>
                </c:pt>
                <c:pt idx="6">
                  <c:v>#N/A</c:v>
                </c:pt>
                <c:pt idx="7">
                  <c:v>0</c:v>
                </c:pt>
                <c:pt idx="8">
                  <c:v>#N/A</c:v>
                </c:pt>
                <c:pt idx="9">
                  <c:v>0</c:v>
                </c:pt>
              </c:numCache>
            </c:numRef>
          </c:val>
          <c:extLst>
            <c:ext xmlns:c16="http://schemas.microsoft.com/office/drawing/2014/chart" uri="{C3380CC4-5D6E-409C-BE32-E72D297353CC}">
              <c16:uniqueId val="{00000003-F3A5-415A-9C18-D68BFD50954B}"/>
            </c:ext>
          </c:extLst>
        </c:ser>
        <c:ser>
          <c:idx val="4"/>
          <c:order val="4"/>
          <c:tx>
            <c:strRef>
              <c:f>データシート!$A$31</c:f>
              <c:strCache>
                <c:ptCount val="1"/>
                <c:pt idx="0">
                  <c:v>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0</c:v>
                </c:pt>
                <c:pt idx="1">
                  <c:v>0</c:v>
                </c:pt>
                <c:pt idx="2">
                  <c:v>0</c:v>
                </c:pt>
                <c:pt idx="3">
                  <c:v>0</c:v>
                </c:pt>
                <c:pt idx="4">
                  <c:v>#N/A</c:v>
                </c:pt>
                <c:pt idx="5">
                  <c:v>0.34</c:v>
                </c:pt>
                <c:pt idx="6">
                  <c:v>#N/A</c:v>
                </c:pt>
                <c:pt idx="7">
                  <c:v>0.32</c:v>
                </c:pt>
                <c:pt idx="8">
                  <c:v>#N/A</c:v>
                </c:pt>
                <c:pt idx="9">
                  <c:v>0.28999999999999998</c:v>
                </c:pt>
              </c:numCache>
            </c:numRef>
          </c:val>
          <c:extLst>
            <c:ext xmlns:c16="http://schemas.microsoft.com/office/drawing/2014/chart" uri="{C3380CC4-5D6E-409C-BE32-E72D297353CC}">
              <c16:uniqueId val="{00000004-F3A5-415A-9C18-D68BFD50954B}"/>
            </c:ext>
          </c:extLst>
        </c:ser>
        <c:ser>
          <c:idx val="5"/>
          <c:order val="5"/>
          <c:tx>
            <c:strRef>
              <c:f>データシート!$A$32</c:f>
              <c:strCache>
                <c:ptCount val="1"/>
                <c:pt idx="0">
                  <c:v>坂出港港湾整備事業特別会計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0.73</c:v>
                </c:pt>
                <c:pt idx="2">
                  <c:v>#N/A</c:v>
                </c:pt>
                <c:pt idx="3">
                  <c:v>0.82</c:v>
                </c:pt>
                <c:pt idx="4">
                  <c:v>#N/A</c:v>
                </c:pt>
                <c:pt idx="5">
                  <c:v>0.88</c:v>
                </c:pt>
                <c:pt idx="6">
                  <c:v>#N/A</c:v>
                </c:pt>
                <c:pt idx="7">
                  <c:v>0.9</c:v>
                </c:pt>
                <c:pt idx="8">
                  <c:v>#N/A</c:v>
                </c:pt>
                <c:pt idx="9">
                  <c:v>1</c:v>
                </c:pt>
              </c:numCache>
            </c:numRef>
          </c:val>
          <c:extLst>
            <c:ext xmlns:c16="http://schemas.microsoft.com/office/drawing/2014/chart" uri="{C3380CC4-5D6E-409C-BE32-E72D297353CC}">
              <c16:uniqueId val="{00000005-F3A5-415A-9C18-D68BFD50954B}"/>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1.08</c:v>
                </c:pt>
                <c:pt idx="2">
                  <c:v>#N/A</c:v>
                </c:pt>
                <c:pt idx="3">
                  <c:v>0.65</c:v>
                </c:pt>
                <c:pt idx="4">
                  <c:v>#N/A</c:v>
                </c:pt>
                <c:pt idx="5">
                  <c:v>0.46</c:v>
                </c:pt>
                <c:pt idx="6">
                  <c:v>#N/A</c:v>
                </c:pt>
                <c:pt idx="7">
                  <c:v>0.84</c:v>
                </c:pt>
                <c:pt idx="8">
                  <c:v>#N/A</c:v>
                </c:pt>
                <c:pt idx="9">
                  <c:v>1.1299999999999999</c:v>
                </c:pt>
              </c:numCache>
            </c:numRef>
          </c:val>
          <c:extLst>
            <c:ext xmlns:c16="http://schemas.microsoft.com/office/drawing/2014/chart" uri="{C3380CC4-5D6E-409C-BE32-E72D297353CC}">
              <c16:uniqueId val="{00000006-F3A5-415A-9C18-D68BFD50954B}"/>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0.16</c:v>
                </c:pt>
                <c:pt idx="2">
                  <c:v>#N/A</c:v>
                </c:pt>
                <c:pt idx="3">
                  <c:v>0.02</c:v>
                </c:pt>
                <c:pt idx="4">
                  <c:v>#N/A</c:v>
                </c:pt>
                <c:pt idx="5">
                  <c:v>0.27</c:v>
                </c:pt>
                <c:pt idx="6">
                  <c:v>#N/A</c:v>
                </c:pt>
                <c:pt idx="7">
                  <c:v>1.19</c:v>
                </c:pt>
                <c:pt idx="8">
                  <c:v>#N/A</c:v>
                </c:pt>
                <c:pt idx="9">
                  <c:v>1.31</c:v>
                </c:pt>
              </c:numCache>
            </c:numRef>
          </c:val>
          <c:extLst>
            <c:ext xmlns:c16="http://schemas.microsoft.com/office/drawing/2014/chart" uri="{C3380CC4-5D6E-409C-BE32-E72D297353CC}">
              <c16:uniqueId val="{00000007-F3A5-415A-9C18-D68BFD50954B}"/>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2.89</c:v>
                </c:pt>
                <c:pt idx="2">
                  <c:v>#N/A</c:v>
                </c:pt>
                <c:pt idx="3">
                  <c:v>1.79</c:v>
                </c:pt>
                <c:pt idx="4">
                  <c:v>#N/A</c:v>
                </c:pt>
                <c:pt idx="5">
                  <c:v>2.1800000000000002</c:v>
                </c:pt>
                <c:pt idx="6">
                  <c:v>#N/A</c:v>
                </c:pt>
                <c:pt idx="7">
                  <c:v>5.33</c:v>
                </c:pt>
                <c:pt idx="8">
                  <c:v>#N/A</c:v>
                </c:pt>
                <c:pt idx="9">
                  <c:v>3.35</c:v>
                </c:pt>
              </c:numCache>
            </c:numRef>
          </c:val>
          <c:extLst>
            <c:ext xmlns:c16="http://schemas.microsoft.com/office/drawing/2014/chart" uri="{C3380CC4-5D6E-409C-BE32-E72D297353CC}">
              <c16:uniqueId val="{00000008-F3A5-415A-9C18-D68BFD50954B}"/>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27.74</c:v>
                </c:pt>
                <c:pt idx="2">
                  <c:v>#N/A</c:v>
                </c:pt>
                <c:pt idx="3">
                  <c:v>33.56</c:v>
                </c:pt>
                <c:pt idx="4">
                  <c:v>#N/A</c:v>
                </c:pt>
                <c:pt idx="5">
                  <c:v>33.159999999999997</c:v>
                </c:pt>
                <c:pt idx="6">
                  <c:v>#N/A</c:v>
                </c:pt>
                <c:pt idx="7">
                  <c:v>36.61</c:v>
                </c:pt>
                <c:pt idx="8">
                  <c:v>#N/A</c:v>
                </c:pt>
                <c:pt idx="9">
                  <c:v>45.99</c:v>
                </c:pt>
              </c:numCache>
            </c:numRef>
          </c:val>
          <c:extLst>
            <c:ext xmlns:c16="http://schemas.microsoft.com/office/drawing/2014/chart" uri="{C3380CC4-5D6E-409C-BE32-E72D297353CC}">
              <c16:uniqueId val="{00000009-F3A5-415A-9C18-D68BFD50954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1510</c:v>
                </c:pt>
                <c:pt idx="5">
                  <c:v>1500</c:v>
                </c:pt>
                <c:pt idx="8">
                  <c:v>1448</c:v>
                </c:pt>
                <c:pt idx="11">
                  <c:v>1440</c:v>
                </c:pt>
                <c:pt idx="14">
                  <c:v>1466</c:v>
                </c:pt>
              </c:numCache>
            </c:numRef>
          </c:val>
          <c:extLst>
            <c:ext xmlns:c16="http://schemas.microsoft.com/office/drawing/2014/chart" uri="{C3380CC4-5D6E-409C-BE32-E72D297353CC}">
              <c16:uniqueId val="{00000000-18D9-4EF2-B3DB-3BED260B89D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8D9-4EF2-B3DB-3BED260B89D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c:v>
                </c:pt>
                <c:pt idx="3">
                  <c:v>1</c:v>
                </c:pt>
                <c:pt idx="6">
                  <c:v>1</c:v>
                </c:pt>
                <c:pt idx="9">
                  <c:v>1</c:v>
                </c:pt>
                <c:pt idx="12">
                  <c:v>24</c:v>
                </c:pt>
              </c:numCache>
            </c:numRef>
          </c:val>
          <c:extLst>
            <c:ext xmlns:c16="http://schemas.microsoft.com/office/drawing/2014/chart" uri="{C3380CC4-5D6E-409C-BE32-E72D297353CC}">
              <c16:uniqueId val="{00000002-18D9-4EF2-B3DB-3BED260B89D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1</c:v>
                </c:pt>
                <c:pt idx="6">
                  <c:v>1</c:v>
                </c:pt>
                <c:pt idx="9">
                  <c:v>1</c:v>
                </c:pt>
                <c:pt idx="12">
                  <c:v>2</c:v>
                </c:pt>
              </c:numCache>
            </c:numRef>
          </c:val>
          <c:extLst>
            <c:ext xmlns:c16="http://schemas.microsoft.com/office/drawing/2014/chart" uri="{C3380CC4-5D6E-409C-BE32-E72D297353CC}">
              <c16:uniqueId val="{00000003-18D9-4EF2-B3DB-3BED260B89D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639</c:v>
                </c:pt>
                <c:pt idx="3">
                  <c:v>673</c:v>
                </c:pt>
                <c:pt idx="6">
                  <c:v>523</c:v>
                </c:pt>
                <c:pt idx="9">
                  <c:v>489</c:v>
                </c:pt>
                <c:pt idx="12">
                  <c:v>461</c:v>
                </c:pt>
              </c:numCache>
            </c:numRef>
          </c:val>
          <c:extLst>
            <c:ext xmlns:c16="http://schemas.microsoft.com/office/drawing/2014/chart" uri="{C3380CC4-5D6E-409C-BE32-E72D297353CC}">
              <c16:uniqueId val="{00000004-18D9-4EF2-B3DB-3BED260B89D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8D9-4EF2-B3DB-3BED260B89D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8D9-4EF2-B3DB-3BED260B89D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2103</c:v>
                </c:pt>
                <c:pt idx="3">
                  <c:v>2024</c:v>
                </c:pt>
                <c:pt idx="6">
                  <c:v>1921</c:v>
                </c:pt>
                <c:pt idx="9">
                  <c:v>1927</c:v>
                </c:pt>
                <c:pt idx="12">
                  <c:v>2002</c:v>
                </c:pt>
              </c:numCache>
            </c:numRef>
          </c:val>
          <c:extLst>
            <c:ext xmlns:c16="http://schemas.microsoft.com/office/drawing/2014/chart" uri="{C3380CC4-5D6E-409C-BE32-E72D297353CC}">
              <c16:uniqueId val="{00000007-18D9-4EF2-B3DB-3BED260B89D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1233</c:v>
                </c:pt>
                <c:pt idx="2">
                  <c:v>#N/A</c:v>
                </c:pt>
                <c:pt idx="3">
                  <c:v>#N/A</c:v>
                </c:pt>
                <c:pt idx="4">
                  <c:v>1199</c:v>
                </c:pt>
                <c:pt idx="5">
                  <c:v>#N/A</c:v>
                </c:pt>
                <c:pt idx="6">
                  <c:v>#N/A</c:v>
                </c:pt>
                <c:pt idx="7">
                  <c:v>998</c:v>
                </c:pt>
                <c:pt idx="8">
                  <c:v>#N/A</c:v>
                </c:pt>
                <c:pt idx="9">
                  <c:v>#N/A</c:v>
                </c:pt>
                <c:pt idx="10">
                  <c:v>978</c:v>
                </c:pt>
                <c:pt idx="11">
                  <c:v>#N/A</c:v>
                </c:pt>
                <c:pt idx="12">
                  <c:v>#N/A</c:v>
                </c:pt>
                <c:pt idx="13">
                  <c:v>1023</c:v>
                </c:pt>
                <c:pt idx="14">
                  <c:v>#N/A</c:v>
                </c:pt>
              </c:numCache>
            </c:numRef>
          </c:val>
          <c:smooth val="0"/>
          <c:extLst>
            <c:ext xmlns:c16="http://schemas.microsoft.com/office/drawing/2014/chart" uri="{C3380CC4-5D6E-409C-BE32-E72D297353CC}">
              <c16:uniqueId val="{00000008-18D9-4EF2-B3DB-3BED260B89D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18821</c:v>
                </c:pt>
                <c:pt idx="5">
                  <c:v>19346</c:v>
                </c:pt>
                <c:pt idx="8">
                  <c:v>19513</c:v>
                </c:pt>
                <c:pt idx="11">
                  <c:v>19475</c:v>
                </c:pt>
                <c:pt idx="14">
                  <c:v>19146</c:v>
                </c:pt>
              </c:numCache>
            </c:numRef>
          </c:val>
          <c:extLst>
            <c:ext xmlns:c16="http://schemas.microsoft.com/office/drawing/2014/chart" uri="{C3380CC4-5D6E-409C-BE32-E72D297353CC}">
              <c16:uniqueId val="{00000000-DF5F-47A0-890C-864AC4D8931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2</c:v>
                </c:pt>
                <c:pt idx="5">
                  <c:v>1</c:v>
                </c:pt>
                <c:pt idx="8">
                  <c:v>0</c:v>
                </c:pt>
                <c:pt idx="11">
                  <c:v>0</c:v>
                </c:pt>
                <c:pt idx="14">
                  <c:v>0</c:v>
                </c:pt>
              </c:numCache>
            </c:numRef>
          </c:val>
          <c:extLst>
            <c:ext xmlns:c16="http://schemas.microsoft.com/office/drawing/2014/chart" uri="{C3380CC4-5D6E-409C-BE32-E72D297353CC}">
              <c16:uniqueId val="{00000001-DF5F-47A0-890C-864AC4D8931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5673</c:v>
                </c:pt>
                <c:pt idx="5">
                  <c:v>5250</c:v>
                </c:pt>
                <c:pt idx="8">
                  <c:v>5300</c:v>
                </c:pt>
                <c:pt idx="11">
                  <c:v>5748</c:v>
                </c:pt>
                <c:pt idx="14">
                  <c:v>6623</c:v>
                </c:pt>
              </c:numCache>
            </c:numRef>
          </c:val>
          <c:extLst>
            <c:ext xmlns:c16="http://schemas.microsoft.com/office/drawing/2014/chart" uri="{C3380CC4-5D6E-409C-BE32-E72D297353CC}">
              <c16:uniqueId val="{00000002-DF5F-47A0-890C-864AC4D8931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F5F-47A0-890C-864AC4D8931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F5F-47A0-890C-864AC4D8931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F5F-47A0-890C-864AC4D8931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2976</c:v>
                </c:pt>
                <c:pt idx="3">
                  <c:v>3093</c:v>
                </c:pt>
                <c:pt idx="6">
                  <c:v>3130</c:v>
                </c:pt>
                <c:pt idx="9">
                  <c:v>2953</c:v>
                </c:pt>
                <c:pt idx="12">
                  <c:v>3030</c:v>
                </c:pt>
              </c:numCache>
            </c:numRef>
          </c:val>
          <c:extLst>
            <c:ext xmlns:c16="http://schemas.microsoft.com/office/drawing/2014/chart" uri="{C3380CC4-5D6E-409C-BE32-E72D297353CC}">
              <c16:uniqueId val="{00000006-DF5F-47A0-890C-864AC4D8931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0</c:v>
                </c:pt>
                <c:pt idx="3">
                  <c:v>0</c:v>
                </c:pt>
                <c:pt idx="6">
                  <c:v>123</c:v>
                </c:pt>
                <c:pt idx="9">
                  <c:v>177</c:v>
                </c:pt>
                <c:pt idx="12">
                  <c:v>591</c:v>
                </c:pt>
              </c:numCache>
            </c:numRef>
          </c:val>
          <c:extLst>
            <c:ext xmlns:c16="http://schemas.microsoft.com/office/drawing/2014/chart" uri="{C3380CC4-5D6E-409C-BE32-E72D297353CC}">
              <c16:uniqueId val="{00000007-DF5F-47A0-890C-864AC4D8931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8589</c:v>
                </c:pt>
                <c:pt idx="3">
                  <c:v>8246</c:v>
                </c:pt>
                <c:pt idx="6">
                  <c:v>7417</c:v>
                </c:pt>
                <c:pt idx="9">
                  <c:v>6719</c:v>
                </c:pt>
                <c:pt idx="12">
                  <c:v>5939</c:v>
                </c:pt>
              </c:numCache>
            </c:numRef>
          </c:val>
          <c:extLst>
            <c:ext xmlns:c16="http://schemas.microsoft.com/office/drawing/2014/chart" uri="{C3380CC4-5D6E-409C-BE32-E72D297353CC}">
              <c16:uniqueId val="{00000008-DF5F-47A0-890C-864AC4D8931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5</c:v>
                </c:pt>
                <c:pt idx="3">
                  <c:v>4</c:v>
                </c:pt>
                <c:pt idx="6">
                  <c:v>3</c:v>
                </c:pt>
                <c:pt idx="9">
                  <c:v>1</c:v>
                </c:pt>
                <c:pt idx="12">
                  <c:v>443</c:v>
                </c:pt>
              </c:numCache>
            </c:numRef>
          </c:val>
          <c:extLst>
            <c:ext xmlns:c16="http://schemas.microsoft.com/office/drawing/2014/chart" uri="{C3380CC4-5D6E-409C-BE32-E72D297353CC}">
              <c16:uniqueId val="{00000009-DF5F-47A0-890C-864AC4D8931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22393</c:v>
                </c:pt>
                <c:pt idx="3">
                  <c:v>23601</c:v>
                </c:pt>
                <c:pt idx="6">
                  <c:v>24349</c:v>
                </c:pt>
                <c:pt idx="9">
                  <c:v>24473</c:v>
                </c:pt>
                <c:pt idx="12">
                  <c:v>25099</c:v>
                </c:pt>
              </c:numCache>
            </c:numRef>
          </c:val>
          <c:extLst>
            <c:ext xmlns:c16="http://schemas.microsoft.com/office/drawing/2014/chart" uri="{C3380CC4-5D6E-409C-BE32-E72D297353CC}">
              <c16:uniqueId val="{0000000A-DF5F-47A0-890C-864AC4D8931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9468</c:v>
                </c:pt>
                <c:pt idx="2">
                  <c:v>#N/A</c:v>
                </c:pt>
                <c:pt idx="3">
                  <c:v>#N/A</c:v>
                </c:pt>
                <c:pt idx="4">
                  <c:v>10347</c:v>
                </c:pt>
                <c:pt idx="5">
                  <c:v>#N/A</c:v>
                </c:pt>
                <c:pt idx="6">
                  <c:v>#N/A</c:v>
                </c:pt>
                <c:pt idx="7">
                  <c:v>10208</c:v>
                </c:pt>
                <c:pt idx="8">
                  <c:v>#N/A</c:v>
                </c:pt>
                <c:pt idx="9">
                  <c:v>#N/A</c:v>
                </c:pt>
                <c:pt idx="10">
                  <c:v>9100</c:v>
                </c:pt>
                <c:pt idx="11">
                  <c:v>#N/A</c:v>
                </c:pt>
                <c:pt idx="12">
                  <c:v>#N/A</c:v>
                </c:pt>
                <c:pt idx="13">
                  <c:v>9333</c:v>
                </c:pt>
                <c:pt idx="14">
                  <c:v>#N/A</c:v>
                </c:pt>
              </c:numCache>
            </c:numRef>
          </c:val>
          <c:smooth val="0"/>
          <c:extLst>
            <c:ext xmlns:c16="http://schemas.microsoft.com/office/drawing/2014/chart" uri="{C3380CC4-5D6E-409C-BE32-E72D297353CC}">
              <c16:uniqueId val="{0000000B-DF5F-47A0-890C-864AC4D8931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3259</c:v>
                </c:pt>
                <c:pt idx="1">
                  <c:v>3414</c:v>
                </c:pt>
                <c:pt idx="2">
                  <c:v>3803</c:v>
                </c:pt>
              </c:numCache>
            </c:numRef>
          </c:val>
          <c:extLst>
            <c:ext xmlns:c16="http://schemas.microsoft.com/office/drawing/2014/chart" uri="{C3380CC4-5D6E-409C-BE32-E72D297353CC}">
              <c16:uniqueId val="{00000000-8AC8-42FA-9961-6D44B4CCCD1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18</c:v>
                </c:pt>
                <c:pt idx="1">
                  <c:v>18</c:v>
                </c:pt>
                <c:pt idx="2">
                  <c:v>18</c:v>
                </c:pt>
              </c:numCache>
            </c:numRef>
          </c:val>
          <c:extLst>
            <c:ext xmlns:c16="http://schemas.microsoft.com/office/drawing/2014/chart" uri="{C3380CC4-5D6E-409C-BE32-E72D297353CC}">
              <c16:uniqueId val="{00000001-8AC8-42FA-9961-6D44B4CCCD1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1562</c:v>
                </c:pt>
                <c:pt idx="1">
                  <c:v>1823</c:v>
                </c:pt>
                <c:pt idx="2">
                  <c:v>2143</c:v>
                </c:pt>
              </c:numCache>
            </c:numRef>
          </c:val>
          <c:extLst>
            <c:ext xmlns:c16="http://schemas.microsoft.com/office/drawing/2014/chart" uri="{C3380CC4-5D6E-409C-BE32-E72D297353CC}">
              <c16:uniqueId val="{00000002-8AC8-42FA-9961-6D44B4CCCD1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0"/>
                  <c:y val="6.4691085944191106E-3"/>
                </c:manualLayout>
              </c:layout>
              <c:tx>
                <c:strRef>
                  <c:f>公会計指標分析・財政指標組合せ分析表!$BP$50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{467DFD70-620F-4A86-9D57-FFAFDF4186F6}</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A7A0-4BE1-B519-0F2453EADBC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{9E0813AC-374C-46F6-A570-CEE0BCE0868C}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7A0-4BE1-B519-0F2453EADBC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{3C42C619-CAB4-4F86-9B49-8F41379DB43D}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7A0-4BE1-B519-0F2453EADBC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{AD10F3CF-EAA9-470A-AD05-17C9F14073C3}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7A0-4BE1-B519-0F2453EADBC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{DF671065-DDF7-472E-B8FB-6CDB549BAAB1}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7A0-4BE1-B519-0F2453EADBCF}"/>
                </c:ext>
              </c:extLst>
            </c:dLbl>
            <c:dLbl>
              <c:idx val="8"/>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{E9466983-6E0A-4EF2-9257-BFCA2A6C3A65}</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A7A0-4BE1-B519-0F2453EADBCF}"/>
                </c:ext>
              </c:extLst>
            </c:dLbl>
            <c:dLbl>
              <c:idx val="16"/>
              <c:layout>
                <c:manualLayout>
                  <c:x val="0"/>
                  <c:y val="1.4006218670861149E-2"/>
                </c:manualLayout>
              </c:layout>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{00F41A24-627D-4EE8-BA95-75C1EE68F826}</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A7A0-4BE1-B519-0F2453EADBCF}"/>
                </c:ext>
              </c:extLst>
            </c:dLbl>
            <c:dLbl>
              <c:idx val="24"/>
              <c:layout>
                <c:manualLayout>
                  <c:x val="0"/>
                  <c:y val="-1.7194948191360089E-2"/>
                </c:manualLayout>
              </c:layout>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{78A918B6-75FC-44D2-913E-5965B25024B7}</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A7A0-4BE1-B519-0F2453EADBCF}"/>
                </c:ext>
              </c:extLst>
            </c:dLbl>
            <c:dLbl>
              <c:idx val="32"/>
              <c:layout>
                <c:manualLayout>
                  <c:x val="0"/>
                  <c:y val="-3.2816223818155918E-3"/>
                </c:manualLayout>
              </c:layout>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{9E6DCC09-B73A-40FD-A412-CC0222E80E0D}</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A7A0-4BE1-B519-0F2453EADBC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72.2</c:v>
                </c:pt>
                <c:pt idx="8">
                  <c:v>73.2</c:v>
                </c:pt>
                <c:pt idx="16">
                  <c:v>71.900000000000006</c:v>
                </c:pt>
                <c:pt idx="24">
                  <c:v>72.400000000000006</c:v>
                </c:pt>
                <c:pt idx="32">
                  <c:v>72</c:v>
                </c:pt>
              </c:numCache>
            </c:numRef>
          </c:xVal>
          <c:yVal>
            <c:numRef>
              <c:f>公会計指標分析・財政指標組合せ分析表!$BP$51:$DC$51</c:f>
              <c:numCache>
                <c:formatCode>#,##0.0;"▲ "#,##0.0</c:formatCode>
                <c:ptCount val="40"/>
                <c:pt idx="0">
                  <c:v>78.2</c:v>
                </c:pt>
                <c:pt idx="8">
                  <c:v>86.6</c:v>
                </c:pt>
                <c:pt idx="16">
                  <c:v>82.8</c:v>
                </c:pt>
                <c:pt idx="24">
                  <c:v>69.900000000000006</c:v>
                </c:pt>
                <c:pt idx="32">
                  <c:v>73.8</c:v>
                </c:pt>
              </c:numCache>
            </c:numRef>
          </c:yVal>
          <c:smooth val="0"/>
          <c:extLst>
            <c:ext xmlns:c16="http://schemas.microsoft.com/office/drawing/2014/chart" uri="{C3380CC4-5D6E-409C-BE32-E72D297353CC}">
              <c16:uniqueId val="{00000009-A7A0-4BE1-B519-0F2453EADBC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2.9536691961559239E-2"/>
                  <c:y val="-6.4739042105865174E-2"/>
                </c:manualLayout>
              </c:layout>
              <c:tx>
                <c:strRef>
                  <c:f>公会計指標分析・財政指標組合せ分析表!$BP$50</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{69C1B9FC-ED2F-4FA2-8599-0A9F0CB103FE}</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A7A0-4BE1-B519-0F2453EADBC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{B8AB9CED-A0F8-48DA-AAED-6A7E0463BA41}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7A0-4BE1-B519-0F2453EADBC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{ED2BA908-B2F1-4A15-B34E-6F5661069A92}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7A0-4BE1-B519-0F2453EADBC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{18FFF014-AD10-42B7-979F-0F6B776EA0EB}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7A0-4BE1-B519-0F2453EADBC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{C7CA47E0-EACF-4A5D-A724-993C0EE54516}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7A0-4BE1-B519-0F2453EADBCF}"/>
                </c:ext>
              </c:extLst>
            </c:dLbl>
            <c:dLbl>
              <c:idx val="8"/>
              <c:layout>
                <c:manualLayout>
                  <c:x val="-2.253096675571364E-2"/>
                  <c:y val="-4.641374942230591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{DD381E09-A883-4BA4-99D8-FE0BE5EF811E}</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A7A0-4BE1-B519-0F2453EADBCF}"/>
                </c:ext>
              </c:extLst>
            </c:dLbl>
            <c:dLbl>
              <c:idx val="16"/>
              <c:layout>
                <c:manualLayout>
                  <c:x val="-4.410911585919005E-2"/>
                  <c:y val="-8.3064334789424488E-2"/>
                </c:manualLayout>
              </c:layout>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{EAF07AD1-220C-4F8A-B2C6-10EEAD5E7987}</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A7A0-4BE1-B519-0F2453EADBCF}"/>
                </c:ext>
              </c:extLst>
            </c:dLbl>
            <c:dLbl>
              <c:idx val="24"/>
              <c:layout/>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{5CEF0995-95DC-4E4B-AEEA-BC65A07FA28E}</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A7A0-4BE1-B519-0F2453EADBCF}"/>
                </c:ext>
              </c:extLst>
            </c:dLbl>
            <c:dLbl>
              <c:idx val="32"/>
              <c:layout/>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{F6FFEC08-5ED2-4981-8849-412D20429687}</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A7A0-4BE1-B519-0F2453EADBC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59.7</c:v>
                </c:pt>
                <c:pt idx="8">
                  <c:v>60.9</c:v>
                </c:pt>
                <c:pt idx="16">
                  <c:v>61</c:v>
                </c:pt>
                <c:pt idx="24">
                  <c:v>63.7</c:v>
                </c:pt>
                <c:pt idx="32">
                  <c:v>64.099999999999994</c:v>
                </c:pt>
              </c:numCache>
            </c:numRef>
          </c:xVal>
          <c:yVal>
            <c:numRef>
              <c:f>公会計指標分析・財政指標組合せ分析表!$BP$55:$DC$55</c:f>
              <c:numCache>
                <c:formatCode>#,##0.0;"▲ "#,##0.0</c:formatCode>
                <c:ptCount val="40"/>
                <c:pt idx="0">
                  <c:v>25.3</c:v>
                </c:pt>
                <c:pt idx="8">
                  <c:v>25.5</c:v>
                </c:pt>
                <c:pt idx="16">
                  <c:v>25.1</c:v>
                </c:pt>
                <c:pt idx="24">
                  <c:v>11.2</c:v>
                </c:pt>
                <c:pt idx="32">
                  <c:v>4.5999999999999996</c:v>
                </c:pt>
              </c:numCache>
            </c:numRef>
          </c:yVal>
          <c:smooth val="0"/>
          <c:extLst>
            <c:ext xmlns:c16="http://schemas.microsoft.com/office/drawing/2014/chart" uri="{C3380CC4-5D6E-409C-BE32-E72D297353CC}">
              <c16:uniqueId val="{00000013-A7A0-4BE1-B519-0F2453EADBCF}"/>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{5AA793F8-09AB-4250-B8B8-FA3AB53BE69B}</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AA82-4D1A-835A-8D10F67183E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{EB58B7A4-F229-487D-B209-08BE5ACA4781}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A82-4D1A-835A-8D10F67183E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{41C04819-33FF-4837-A192-CC7A8803D983}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A82-4D1A-835A-8D10F67183E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{3C1A5F5C-B4B9-400E-AAA7-D951D8E9F812}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A82-4D1A-835A-8D10F67183E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{EAB097E3-34B0-43CD-AF55-EE061910F002}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A82-4D1A-835A-8D10F67183E2}"/>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{44772F71-C20E-46A2-8349-9A9BF2E9D8D6}</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AA82-4D1A-835A-8D10F67183E2}"/>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{3931BD5F-688C-4BF1-B603-482F05E06E71}</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AA82-4D1A-835A-8D10F67183E2}"/>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{5BAD8E4C-ED56-4358-8D0D-9C25A4419A54}</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AA82-4D1A-835A-8D10F67183E2}"/>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{352E8CAA-1A61-443D-997C-A8B2261F9454}</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AA82-4D1A-835A-8D10F67183E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c:v>
                </c:pt>
                <c:pt idx="8">
                  <c:v>10.5</c:v>
                </c:pt>
                <c:pt idx="16">
                  <c:v>9.4</c:v>
                </c:pt>
                <c:pt idx="24">
                  <c:v>8.5</c:v>
                </c:pt>
                <c:pt idx="32">
                  <c:v>7.9</c:v>
                </c:pt>
              </c:numCache>
            </c:numRef>
          </c:xVal>
          <c:yVal>
            <c:numRef>
              <c:f>公会計指標分析・財政指標組合せ分析表!$BP$73:$DC$73</c:f>
              <c:numCache>
                <c:formatCode>#,##0.0;"▲ "#,##0.0</c:formatCode>
                <c:ptCount val="40"/>
                <c:pt idx="0">
                  <c:v>78.2</c:v>
                </c:pt>
                <c:pt idx="8">
                  <c:v>86.6</c:v>
                </c:pt>
                <c:pt idx="16">
                  <c:v>82.8</c:v>
                </c:pt>
                <c:pt idx="24">
                  <c:v>69.900000000000006</c:v>
                </c:pt>
                <c:pt idx="32">
                  <c:v>73.8</c:v>
                </c:pt>
              </c:numCache>
            </c:numRef>
          </c:yVal>
          <c:smooth val="0"/>
          <c:extLst>
            <c:ext xmlns:c16="http://schemas.microsoft.com/office/drawing/2014/chart" uri="{C3380CC4-5D6E-409C-BE32-E72D297353CC}">
              <c16:uniqueId val="{00000009-AA82-4D1A-835A-8D10F67183E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{1BAAF46D-836C-4114-9FB5-4C85F2D2F0E9}</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AA82-4D1A-835A-8D10F67183E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{6BBD2B55-43E5-434D-B942-C7EE4C8A231D}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A82-4D1A-835A-8D10F67183E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{41B253CD-8044-40C1-8372-8D6B265EAD3D}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A82-4D1A-835A-8D10F67183E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{AA9DBEC2-235B-4345-886F-9B9F0EA8C844}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A82-4D1A-835A-8D10F67183E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{DEF75752-942A-46E7-980C-AE1AD724D8E5}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A82-4D1A-835A-8D10F67183E2}"/>
                </c:ext>
              </c:extLst>
            </c:dLbl>
            <c:dLbl>
              <c:idx val="8"/>
              <c:layout>
                <c:manualLayout>
                  <c:x val="-3.279743771767811E-2"/>
                  <c:y val="-4.4794291691183069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{12DA0E13-E7F0-4417-9CFE-ABC3999EE940}</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AA82-4D1A-835A-8D10F67183E2}"/>
                </c:ext>
              </c:extLst>
            </c:dLbl>
            <c:dLbl>
              <c:idx val="16"/>
              <c:layout>
                <c:manualLayout>
                  <c:x val="-3.034324773247319E-2"/>
                  <c:y val="-8.0038659996835418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{CDED5B95-E8F6-4B50-A490-75E3D2717768}</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AA82-4D1A-835A-8D10F67183E2}"/>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{0EDE0DDD-442C-448C-B5FD-CF80D76E873F}</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AA82-4D1A-835A-8D10F67183E2}"/>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{586210E8-AAD3-4CDB-BE0E-0FED025A424D}</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AA82-4D1A-835A-8D10F67183E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6.9</c:v>
                </c:pt>
                <c:pt idx="8">
                  <c:v>6.6</c:v>
                </c:pt>
                <c:pt idx="16">
                  <c:v>6.4</c:v>
                </c:pt>
                <c:pt idx="24">
                  <c:v>5.7</c:v>
                </c:pt>
                <c:pt idx="32">
                  <c:v>5.8</c:v>
                </c:pt>
              </c:numCache>
            </c:numRef>
          </c:xVal>
          <c:yVal>
            <c:numRef>
              <c:f>公会計指標分析・財政指標組合せ分析表!$BP$77:$DC$77</c:f>
              <c:numCache>
                <c:formatCode>#,##0.0;"▲ "#,##0.0</c:formatCode>
                <c:ptCount val="40"/>
                <c:pt idx="0">
                  <c:v>25.3</c:v>
                </c:pt>
                <c:pt idx="8">
                  <c:v>25.5</c:v>
                </c:pt>
                <c:pt idx="16">
                  <c:v>25.1</c:v>
                </c:pt>
                <c:pt idx="24">
                  <c:v>11.2</c:v>
                </c:pt>
                <c:pt idx="32">
                  <c:v>4.5999999999999996</c:v>
                </c:pt>
              </c:numCache>
            </c:numRef>
          </c:yVal>
          <c:smooth val="0"/>
          <c:extLst>
            <c:ext xmlns:c16="http://schemas.microsoft.com/office/drawing/2014/chart" uri="{C3380CC4-5D6E-409C-BE32-E72D297353CC}">
              <c16:uniqueId val="{00000013-AA82-4D1A-835A-8D10F67183E2}"/>
            </c:ext>
          </c:extLst>
        </c:ser>
        <c:dLbls>
          <c:showLegendKey val="0"/>
          <c:showVal val="1"/>
          <c:showCatName val="0"/>
          <c:showSerName val="0"/>
          <c:showPercent val="0"/>
          <c:showBubbleSize val="0"/>
        </c:dLbls>
        <c:axId val="84219776"/>
        <c:axId val="84234240"/>
      </c:scatterChart>
      <c:valAx>
        <c:axId val="84219776"/>
        <c:scaling>
          <c:orientation val="maxMin"/>
          <c:max val="12"/>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香川県坂出市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50,931
49,695
92.49
27,436,071
26,835,424
473,565
14,104,835
25,099,322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73.8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年度において</a:t>
          </a:r>
          <a:r>
            <a:rPr kumimoji="1" lang="en-US" altLang="ja-JP" sz="1300">
              <a:latin typeface="ＭＳ Ｐゴシック" panose="020B0600070205080204" pitchFamily="50" charset="-128"/>
              <a:ea typeface="ＭＳ Ｐゴシック" panose="020B0600070205080204" pitchFamily="50" charset="-128"/>
            </a:rPr>
            <a:t>0.80</a:t>
          </a:r>
          <a:r>
            <a:rPr kumimoji="1" lang="ja-JP" altLang="en-US" sz="1300">
              <a:latin typeface="ＭＳ Ｐゴシック" panose="020B0600070205080204" pitchFamily="50" charset="-128"/>
              <a:ea typeface="ＭＳ Ｐゴシック" panose="020B0600070205080204" pitchFamily="50" charset="-128"/>
            </a:rPr>
            <a:t>となり、類似団体平均を上回っている。主な要因としては、本市は臨海型の埋め立て工業地帯を有していることなどから、市税収入が類似団体に比べ多いためである。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134408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0185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106485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2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134408</xdr:rowOff>
    </xdr:from>
    <xdr:to>
      <xdr:col>24</xdr:col>
      <xdr:colOff>12700</xdr:colOff>
      <xdr:row>45</xdr:row>
      <xdr:rowOff>134408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4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106892</xdr:rowOff>
    </xdr:from>
    <xdr:to>
      <xdr:col>23</xdr:col>
      <xdr:colOff>133350</xdr:colOff>
      <xdr:row>40</xdr:row>
      <xdr:rowOff>127000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964892"/>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57802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87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46567</xdr:rowOff>
    </xdr:from>
    <xdr:to>
      <xdr:col>19</xdr:col>
      <xdr:colOff>133350</xdr:colOff>
      <xdr:row>40</xdr:row>
      <xdr:rowOff>106892</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904567"/>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151994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26458</xdr:rowOff>
    </xdr:from>
    <xdr:to>
      <xdr:col>15</xdr:col>
      <xdr:colOff>82550</xdr:colOff>
      <xdr:row>40</xdr:row>
      <xdr:rowOff>46567</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8844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5292</xdr:rowOff>
    </xdr:from>
    <xdr:to>
      <xdr:col>15</xdr:col>
      <xdr:colOff>133350</xdr:colOff>
      <xdr:row>41</xdr:row>
      <xdr:rowOff>106892</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91669</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2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26458</xdr:rowOff>
    </xdr:from>
    <xdr:to>
      <xdr:col>11</xdr:col>
      <xdr:colOff>31750</xdr:colOff>
      <xdr:row>40</xdr:row>
      <xdr:rowOff>26458</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8844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45508</xdr:rowOff>
    </xdr:from>
    <xdr:to>
      <xdr:col>11</xdr:col>
      <xdr:colOff>82550</xdr:colOff>
      <xdr:row>41</xdr:row>
      <xdr:rowOff>147108</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131885</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111777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92727</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56092</xdr:rowOff>
    </xdr:from>
    <xdr:to>
      <xdr:col>19</xdr:col>
      <xdr:colOff>184150</xdr:colOff>
      <xdr:row>40</xdr:row>
      <xdr:rowOff>157692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167869</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682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167217</xdr:rowOff>
    </xdr:from>
    <xdr:to>
      <xdr:col>15</xdr:col>
      <xdr:colOff>133350</xdr:colOff>
      <xdr:row>40</xdr:row>
      <xdr:rowOff>97367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107544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147108</xdr:rowOff>
    </xdr:from>
    <xdr:to>
      <xdr:col>11</xdr:col>
      <xdr:colOff>82550</xdr:colOff>
      <xdr:row>40</xdr:row>
      <xdr:rowOff>77258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87435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147108</xdr:rowOff>
    </xdr:from>
    <xdr:to>
      <xdr:col>7</xdr:col>
      <xdr:colOff>31750</xdr:colOff>
      <xdr:row>40</xdr:row>
      <xdr:rowOff>77258</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87435</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年度において</a:t>
          </a:r>
          <a:r>
            <a:rPr kumimoji="1" lang="en-US" altLang="ja-JP" sz="1300">
              <a:latin typeface="ＭＳ Ｐゴシック" panose="020B0600070205080204" pitchFamily="50" charset="-128"/>
              <a:ea typeface="ＭＳ Ｐゴシック" panose="020B0600070205080204" pitchFamily="50" charset="-128"/>
            </a:rPr>
            <a:t>87.0</a:t>
          </a:r>
          <a:r>
            <a:rPr kumimoji="1" lang="ja-JP" altLang="en-US" sz="1300">
              <a:latin typeface="ＭＳ Ｐゴシック" panose="020B0600070205080204" pitchFamily="50" charset="-128"/>
              <a:ea typeface="ＭＳ Ｐゴシック" panose="020B0600070205080204" pitchFamily="50" charset="-128"/>
            </a:rPr>
            <a:t>％となり、類似団体平均を下回っている。令和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年度の比率が前年度と比較して</a:t>
          </a:r>
          <a:r>
            <a:rPr kumimoji="1" lang="en-US" altLang="ja-JP" sz="1300">
              <a:latin typeface="ＭＳ Ｐゴシック" panose="020B0600070205080204" pitchFamily="50" charset="-128"/>
              <a:ea typeface="ＭＳ Ｐゴシック" panose="020B0600070205080204" pitchFamily="50" charset="-128"/>
            </a:rPr>
            <a:t>3.9</a:t>
          </a:r>
          <a:r>
            <a:rPr kumimoji="1" lang="ja-JP" altLang="en-US" sz="1300">
              <a:latin typeface="ＭＳ Ｐゴシック" panose="020B0600070205080204" pitchFamily="50" charset="-128"/>
              <a:ea typeface="ＭＳ Ｐゴシック" panose="020B0600070205080204" pitchFamily="50" charset="-128"/>
            </a:rPr>
            <a:t>ポイント上昇した主な要因としては、分母となる経常一般財源が、臨時財政対策債や地方特例交付金の減などにより減少となったためである。今後、人件費の高騰や、社会保障費の増大に伴う扶助費や介護保険特別会計への繰出金などの増加傾向が危惧されるが、平成</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月に策定した「第６次坂出市行財政改革大綱」に基づき、市債発行の抑制などに取り組み、財政基盤の強化に努める。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19896</xdr:rowOff>
    </xdr:from>
    <xdr:to>
      <xdr:col>23</xdr:col>
      <xdr:colOff>133350</xdr:colOff>
      <xdr:row>67</xdr:row>
      <xdr:rowOff>63923</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135446"/>
          <a:ext cx="0" cy="1415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5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106273</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87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19896</xdr:rowOff>
    </xdr:from>
    <xdr:to>
      <xdr:col>24</xdr:col>
      <xdr:colOff>12700</xdr:colOff>
      <xdr:row>59</xdr:row>
      <xdr:rowOff>19896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13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124460</xdr:rowOff>
    </xdr:from>
    <xdr:to>
      <xdr:col>23</xdr:col>
      <xdr:colOff>133350</xdr:colOff>
      <xdr:row>61</xdr:row>
      <xdr:rowOff>95250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240010"/>
          <a:ext cx="838200" cy="31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83837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88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124460</xdr:rowOff>
    </xdr:from>
    <xdr:to>
      <xdr:col>19</xdr:col>
      <xdr:colOff>133350</xdr:colOff>
      <xdr:row>61</xdr:row>
      <xdr:rowOff>79163</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240010"/>
          <a:ext cx="889000" cy="297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165100</xdr:rowOff>
    </xdr:from>
    <xdr:to>
      <xdr:col>19</xdr:col>
      <xdr:colOff>184150</xdr:colOff>
      <xdr:row>62</xdr:row>
      <xdr:rowOff>95250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80027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70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79163</xdr:rowOff>
    </xdr:from>
    <xdr:to>
      <xdr:col>15</xdr:col>
      <xdr:colOff>82550</xdr:colOff>
      <xdr:row>62</xdr:row>
      <xdr:rowOff>132927</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537613"/>
          <a:ext cx="889000" cy="225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87630</xdr:rowOff>
    </xdr:from>
    <xdr:to>
      <xdr:col>15</xdr:col>
      <xdr:colOff>133350</xdr:colOff>
      <xdr:row>64</xdr:row>
      <xdr:rowOff>17780</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2557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132927</xdr:rowOff>
    </xdr:from>
    <xdr:to>
      <xdr:col>11</xdr:col>
      <xdr:colOff>31750</xdr:colOff>
      <xdr:row>63</xdr:row>
      <xdr:rowOff>17780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762827"/>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103717</xdr:rowOff>
    </xdr:from>
    <xdr:to>
      <xdr:col>11</xdr:col>
      <xdr:colOff>82550</xdr:colOff>
      <xdr:row>64</xdr:row>
      <xdr:rowOff>33867</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18644</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99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55456</xdr:rowOff>
    </xdr:from>
    <xdr:to>
      <xdr:col>7</xdr:col>
      <xdr:colOff>31750</xdr:colOff>
      <xdr:row>63</xdr:row>
      <xdr:rowOff>157056</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85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141833</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94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44450</xdr:rowOff>
    </xdr:from>
    <xdr:to>
      <xdr:col>23</xdr:col>
      <xdr:colOff>184150</xdr:colOff>
      <xdr:row>61</xdr:row>
      <xdr:rowOff>146050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60977</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73660</xdr:rowOff>
    </xdr:from>
    <xdr:to>
      <xdr:col>19</xdr:col>
      <xdr:colOff>184150</xdr:colOff>
      <xdr:row>60</xdr:row>
      <xdr:rowOff>3810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1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13987</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9958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28363</xdr:rowOff>
    </xdr:from>
    <xdr:to>
      <xdr:col>15</xdr:col>
      <xdr:colOff>133350</xdr:colOff>
      <xdr:row>61</xdr:row>
      <xdr:rowOff>129963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48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140140</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25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82127</xdr:rowOff>
    </xdr:from>
    <xdr:to>
      <xdr:col>11</xdr:col>
      <xdr:colOff>82550</xdr:colOff>
      <xdr:row>63</xdr:row>
      <xdr:rowOff>12277</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7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22454</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48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138430</xdr:rowOff>
    </xdr:from>
    <xdr:to>
      <xdr:col>7</xdr:col>
      <xdr:colOff>31750</xdr:colOff>
      <xdr:row>63</xdr:row>
      <xdr:rowOff>68580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78757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[159,483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年度において</a:t>
          </a:r>
          <a:r>
            <a:rPr kumimoji="1" lang="en-US" altLang="ja-JP" sz="1300">
              <a:latin typeface="ＭＳ Ｐゴシック" panose="020B0600070205080204" pitchFamily="50" charset="-128"/>
              <a:ea typeface="ＭＳ Ｐゴシック" panose="020B0600070205080204" pitchFamily="50" charset="-128"/>
            </a:rPr>
            <a:t>159,483</a:t>
          </a:r>
          <a:r>
            <a:rPr kumimoji="1" lang="ja-JP" altLang="en-US" sz="1300">
              <a:latin typeface="ＭＳ Ｐゴシック" panose="020B0600070205080204" pitchFamily="50" charset="-128"/>
              <a:ea typeface="ＭＳ Ｐゴシック" panose="020B0600070205080204" pitchFamily="50" charset="-128"/>
            </a:rPr>
            <a:t>円となり、前年度と比較して</a:t>
          </a:r>
          <a:r>
            <a:rPr kumimoji="1" lang="en-US" altLang="ja-JP" sz="1300">
              <a:latin typeface="ＭＳ Ｐゴシック" panose="020B0600070205080204" pitchFamily="50" charset="-128"/>
              <a:ea typeface="ＭＳ Ｐゴシック" panose="020B0600070205080204" pitchFamily="50" charset="-128"/>
            </a:rPr>
            <a:t>5,900</a:t>
          </a:r>
          <a:r>
            <a:rPr kumimoji="1" lang="ja-JP" altLang="en-US" sz="1300">
              <a:latin typeface="ＭＳ Ｐゴシック" panose="020B0600070205080204" pitchFamily="50" charset="-128"/>
              <a:ea typeface="ＭＳ Ｐゴシック" panose="020B0600070205080204" pitchFamily="50" charset="-128"/>
            </a:rPr>
            <a:t>円増加し、類似団体平均より高い。本市は、良質なサービスを提供するため直営にて実施している業務があることや消防事務において他町から委託を受けていることにより職員数が類似団体に比べ多いためであ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147382</xdr:rowOff>
    </xdr:from>
    <xdr:to>
      <xdr:col>23</xdr:col>
      <xdr:colOff>133350</xdr:colOff>
      <xdr:row>90</xdr:row>
      <xdr:rowOff>106170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863382"/>
          <a:ext cx="0" cy="16732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78247</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508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106170</xdr:rowOff>
    </xdr:from>
    <xdr:to>
      <xdr:col>24</xdr:col>
      <xdr:colOff>12700</xdr:colOff>
      <xdr:row>90</xdr:row>
      <xdr:rowOff>106170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53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62309</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606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147382</xdr:rowOff>
    </xdr:from>
    <xdr:to>
      <xdr:col>24</xdr:col>
      <xdr:colOff>12700</xdr:colOff>
      <xdr:row>80</xdr:row>
      <xdr:rowOff>147382</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863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72013</xdr:rowOff>
    </xdr:from>
    <xdr:to>
      <xdr:col>23</xdr:col>
      <xdr:colOff>133350</xdr:colOff>
      <xdr:row>84</xdr:row>
      <xdr:rowOff>139807</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473813"/>
          <a:ext cx="838200" cy="67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13910</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0728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168833</xdr:rowOff>
    </xdr:from>
    <xdr:to>
      <xdr:col>23</xdr:col>
      <xdr:colOff>184150</xdr:colOff>
      <xdr:row>83</xdr:row>
      <xdr:rowOff>98983</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227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70358</xdr:rowOff>
    </xdr:from>
    <xdr:to>
      <xdr:col>19</xdr:col>
      <xdr:colOff>133350</xdr:colOff>
      <xdr:row>84</xdr:row>
      <xdr:rowOff>72013</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472158"/>
          <a:ext cx="889000" cy="1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123526</xdr:rowOff>
    </xdr:from>
    <xdr:to>
      <xdr:col>19</xdr:col>
      <xdr:colOff>184150</xdr:colOff>
      <xdr:row>83</xdr:row>
      <xdr:rowOff>53676</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18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63853</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39513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99143</xdr:rowOff>
    </xdr:from>
    <xdr:to>
      <xdr:col>15</xdr:col>
      <xdr:colOff>82550</xdr:colOff>
      <xdr:row>84</xdr:row>
      <xdr:rowOff>70358</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329493"/>
          <a:ext cx="889000" cy="142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16721</xdr:rowOff>
    </xdr:from>
    <xdr:to>
      <xdr:col>15</xdr:col>
      <xdr:colOff>133350</xdr:colOff>
      <xdr:row>83</xdr:row>
      <xdr:rowOff>118321</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24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128498</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015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25467</xdr:rowOff>
    </xdr:from>
    <xdr:to>
      <xdr:col>11</xdr:col>
      <xdr:colOff>31750</xdr:colOff>
      <xdr:row>83</xdr:row>
      <xdr:rowOff>99143</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4255817"/>
          <a:ext cx="889000" cy="73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75369</xdr:rowOff>
    </xdr:from>
    <xdr:to>
      <xdr:col>11</xdr:col>
      <xdr:colOff>82550</xdr:colOff>
      <xdr:row>83</xdr:row>
      <xdr:rowOff>5519</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13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15696</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3903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35164</xdr:rowOff>
    </xdr:from>
    <xdr:to>
      <xdr:col>7</xdr:col>
      <xdr:colOff>31750</xdr:colOff>
      <xdr:row>82</xdr:row>
      <xdr:rowOff>136764</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09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146941</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86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89007</xdr:rowOff>
    </xdr:from>
    <xdr:to>
      <xdr:col>23</xdr:col>
      <xdr:colOff>184150</xdr:colOff>
      <xdr:row>85</xdr:row>
      <xdr:rowOff>19157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490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61084</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462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21213</xdr:rowOff>
    </xdr:from>
    <xdr:to>
      <xdr:col>19</xdr:col>
      <xdr:colOff>184150</xdr:colOff>
      <xdr:row>84</xdr:row>
      <xdr:rowOff>122813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423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107590</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509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19558</xdr:rowOff>
    </xdr:from>
    <xdr:to>
      <xdr:col>15</xdr:col>
      <xdr:colOff>133350</xdr:colOff>
      <xdr:row>84</xdr:row>
      <xdr:rowOff>121158</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421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105935</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507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48343</xdr:rowOff>
    </xdr:from>
    <xdr:to>
      <xdr:col>11</xdr:col>
      <xdr:colOff>82550</xdr:colOff>
      <xdr:row>83</xdr:row>
      <xdr:rowOff>149943</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278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134720</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365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146117</xdr:rowOff>
    </xdr:from>
    <xdr:to>
      <xdr:col>7</xdr:col>
      <xdr:colOff>31750</xdr:colOff>
      <xdr:row>83</xdr:row>
      <xdr:rowOff>76267</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205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61044</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4291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月</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日現在において</a:t>
          </a:r>
          <a:r>
            <a:rPr kumimoji="1" lang="en-US" altLang="ja-JP" sz="1100">
              <a:latin typeface="ＭＳ Ｐゴシック" panose="020B0600070205080204" pitchFamily="50" charset="-128"/>
              <a:ea typeface="ＭＳ Ｐゴシック" panose="020B0600070205080204" pitchFamily="50" charset="-128"/>
            </a:rPr>
            <a:t>99.9</a:t>
          </a:r>
          <a:r>
            <a:rPr kumimoji="1" lang="ja-JP" altLang="en-US" sz="1100">
              <a:latin typeface="ＭＳ Ｐゴシック" panose="020B0600070205080204" pitchFamily="50" charset="-128"/>
              <a:ea typeface="ＭＳ Ｐゴシック" panose="020B0600070205080204" pitchFamily="50" charset="-128"/>
            </a:rPr>
            <a:t>と類似団体平均より高い。本市の給与については、国家公務員の取り扱いに準じつつ、香川県、近隣市町の動向を見守りながら、その適正化に取り組んできた。平成</a:t>
          </a:r>
          <a:r>
            <a:rPr kumimoji="1" lang="en-US" altLang="ja-JP" sz="1100">
              <a:latin typeface="ＭＳ Ｐゴシック" panose="020B0600070205080204" pitchFamily="50" charset="-128"/>
              <a:ea typeface="ＭＳ Ｐゴシック" panose="020B0600070205080204" pitchFamily="50" charset="-128"/>
            </a:rPr>
            <a:t>19</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月には平均</a:t>
          </a:r>
          <a:r>
            <a:rPr kumimoji="1" lang="en-US" altLang="ja-JP" sz="1100">
              <a:latin typeface="ＭＳ Ｐゴシック" panose="020B0600070205080204" pitchFamily="50" charset="-128"/>
              <a:ea typeface="ＭＳ Ｐゴシック" panose="020B0600070205080204" pitchFamily="50" charset="-128"/>
            </a:rPr>
            <a:t>4.8</a:t>
          </a:r>
          <a:r>
            <a:rPr kumimoji="1" lang="ja-JP" altLang="en-US" sz="1100">
              <a:latin typeface="ＭＳ Ｐゴシック" panose="020B0600070205080204" pitchFamily="50" charset="-128"/>
              <a:ea typeface="ＭＳ Ｐゴシック" panose="020B0600070205080204" pitchFamily="50" charset="-128"/>
            </a:rPr>
            <a:t>％の給与水準引き下げや査定昇給制度の導入などを柱とした給与構造改革を実施し、給与の適正化に努めてきたところである。その結果、ラスパイレス指数は、昭和</a:t>
          </a:r>
          <a:r>
            <a:rPr kumimoji="1" lang="en-US" altLang="ja-JP" sz="1100">
              <a:latin typeface="ＭＳ Ｐゴシック" panose="020B0600070205080204" pitchFamily="50" charset="-128"/>
              <a:ea typeface="ＭＳ Ｐゴシック" panose="020B0600070205080204" pitchFamily="50" charset="-128"/>
            </a:rPr>
            <a:t>61</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月</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日現在の</a:t>
          </a:r>
          <a:r>
            <a:rPr kumimoji="1" lang="en-US" altLang="ja-JP" sz="1100">
              <a:latin typeface="ＭＳ Ｐゴシック" panose="020B0600070205080204" pitchFamily="50" charset="-128"/>
              <a:ea typeface="ＭＳ Ｐゴシック" panose="020B0600070205080204" pitchFamily="50" charset="-128"/>
            </a:rPr>
            <a:t>105.2</a:t>
          </a:r>
          <a:r>
            <a:rPr kumimoji="1" lang="ja-JP" altLang="en-US" sz="1100">
              <a:latin typeface="ＭＳ Ｐゴシック" panose="020B0600070205080204" pitchFamily="50" charset="-128"/>
              <a:ea typeface="ＭＳ Ｐゴシック" panose="020B0600070205080204" pitchFamily="50" charset="-128"/>
            </a:rPr>
            <a:t>から下がり始め、平成</a:t>
          </a:r>
          <a:r>
            <a:rPr kumimoji="1" lang="en-US" altLang="ja-JP" sz="1100">
              <a:latin typeface="ＭＳ Ｐゴシック" panose="020B0600070205080204" pitchFamily="50" charset="-128"/>
              <a:ea typeface="ＭＳ Ｐゴシック" panose="020B0600070205080204" pitchFamily="50" charset="-128"/>
            </a:rPr>
            <a:t>18</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月</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日には</a:t>
          </a:r>
          <a:r>
            <a:rPr kumimoji="1" lang="en-US" altLang="ja-JP" sz="1100">
              <a:latin typeface="ＭＳ Ｐゴシック" panose="020B0600070205080204" pitchFamily="50" charset="-128"/>
              <a:ea typeface="ＭＳ Ｐゴシック" panose="020B0600070205080204" pitchFamily="50" charset="-128"/>
            </a:rPr>
            <a:t>98.1</a:t>
          </a:r>
          <a:r>
            <a:rPr kumimoji="1" lang="ja-JP" altLang="en-US" sz="1100">
              <a:latin typeface="ＭＳ Ｐゴシック" panose="020B0600070205080204" pitchFamily="50" charset="-128"/>
              <a:ea typeface="ＭＳ Ｐゴシック" panose="020B0600070205080204" pitchFamily="50" charset="-128"/>
            </a:rPr>
            <a:t>となり、国家公務員を下回る水準まで低減した。平成</a:t>
          </a:r>
          <a:r>
            <a:rPr kumimoji="1" lang="en-US" altLang="ja-JP" sz="1100">
              <a:latin typeface="ＭＳ Ｐゴシック" panose="020B0600070205080204" pitchFamily="50" charset="-128"/>
              <a:ea typeface="ＭＳ Ｐゴシック" panose="020B0600070205080204" pitchFamily="50" charset="-128"/>
            </a:rPr>
            <a:t>19</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月以降は、国との給与構造改革実施時期の相違の影響などにより若干上昇したものの、今後、人事評価制度の厳格な運用などにより、さらなる給与の適正化を推進する。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89</xdr:row>
      <xdr:rowOff>121557</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915571"/>
          <a:ext cx="0" cy="14650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93634</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35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121557</xdr:rowOff>
    </xdr:from>
    <xdr:to>
      <xdr:col>81</xdr:col>
      <xdr:colOff>133350</xdr:colOff>
      <xdr:row>89</xdr:row>
      <xdr:rowOff>121557</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8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17236</xdr:rowOff>
    </xdr:from>
    <xdr:to>
      <xdr:col>81</xdr:col>
      <xdr:colOff>44450</xdr:colOff>
      <xdr:row>88</xdr:row>
      <xdr:rowOff>17236</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510483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50091</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623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33564</xdr:rowOff>
    </xdr:from>
    <xdr:to>
      <xdr:col>81</xdr:col>
      <xdr:colOff>95250</xdr:colOff>
      <xdr:row>86</xdr:row>
      <xdr:rowOff>135164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77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17236</xdr:rowOff>
    </xdr:from>
    <xdr:to>
      <xdr:col>77</xdr:col>
      <xdr:colOff>44450</xdr:colOff>
      <xdr:row>88</xdr:row>
      <xdr:rowOff>17236</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5290800" y="151048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17236</xdr:rowOff>
    </xdr:from>
    <xdr:to>
      <xdr:col>72</xdr:col>
      <xdr:colOff>203200</xdr:colOff>
      <xdr:row>88</xdr:row>
      <xdr:rowOff>34471</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4401800" y="15104836"/>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68036</xdr:rowOff>
    </xdr:from>
    <xdr:to>
      <xdr:col>73</xdr:col>
      <xdr:colOff>44450</xdr:colOff>
      <xdr:row>86</xdr:row>
      <xdr:rowOff>169636</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8363</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58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34471</xdr:rowOff>
    </xdr:from>
    <xdr:to>
      <xdr:col>68</xdr:col>
      <xdr:colOff>152400</xdr:colOff>
      <xdr:row>89</xdr:row>
      <xdr:rowOff>18143</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flipV="1">
          <a:off x="13512800" y="15122071"/>
          <a:ext cx="889000" cy="15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162577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85271</xdr:rowOff>
    </xdr:from>
    <xdr:to>
      <xdr:col>64</xdr:col>
      <xdr:colOff>152400</xdr:colOff>
      <xdr:row>87</xdr:row>
      <xdr:rowOff>15421</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25598</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59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137886</xdr:rowOff>
    </xdr:from>
    <xdr:to>
      <xdr:col>81</xdr:col>
      <xdr:colOff>95250</xdr:colOff>
      <xdr:row>88</xdr:row>
      <xdr:rowOff>68036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505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109963</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502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137886</xdr:rowOff>
    </xdr:from>
    <xdr:to>
      <xdr:col>77</xdr:col>
      <xdr:colOff>95250</xdr:colOff>
      <xdr:row>88</xdr:row>
      <xdr:rowOff>68036</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505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52813</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5140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137886</xdr:rowOff>
    </xdr:from>
    <xdr:to>
      <xdr:col>73</xdr:col>
      <xdr:colOff>44450</xdr:colOff>
      <xdr:row>88</xdr:row>
      <xdr:rowOff>68036</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505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52813</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514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155121</xdr:rowOff>
    </xdr:from>
    <xdr:to>
      <xdr:col>68</xdr:col>
      <xdr:colOff>203200</xdr:colOff>
      <xdr:row>88</xdr:row>
      <xdr:rowOff>85271</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70048</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5157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138793</xdr:rowOff>
    </xdr:from>
    <xdr:to>
      <xdr:col>64</xdr:col>
      <xdr:colOff>152400</xdr:colOff>
      <xdr:row>89</xdr:row>
      <xdr:rowOff>68943</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522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53720</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531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月</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日現在の職員数は人口</a:t>
          </a:r>
          <a:r>
            <a:rPr kumimoji="1" lang="en-US" altLang="ja-JP" sz="1100">
              <a:latin typeface="ＭＳ Ｐゴシック" panose="020B0600070205080204" pitchFamily="50" charset="-128"/>
              <a:ea typeface="ＭＳ Ｐゴシック" panose="020B0600070205080204" pitchFamily="50" charset="-128"/>
            </a:rPr>
            <a:t>1,000</a:t>
          </a:r>
          <a:r>
            <a:rPr kumimoji="1" lang="ja-JP" altLang="en-US" sz="1100">
              <a:latin typeface="ＭＳ Ｐゴシック" panose="020B0600070205080204" pitchFamily="50" charset="-128"/>
              <a:ea typeface="ＭＳ Ｐゴシック" panose="020B0600070205080204" pitchFamily="50" charset="-128"/>
            </a:rPr>
            <a:t>人当たり</a:t>
          </a:r>
          <a:r>
            <a:rPr kumimoji="1" lang="en-US" altLang="ja-JP" sz="1100">
              <a:latin typeface="ＭＳ Ｐゴシック" panose="020B0600070205080204" pitchFamily="50" charset="-128"/>
              <a:ea typeface="ＭＳ Ｐゴシック" panose="020B0600070205080204" pitchFamily="50" charset="-128"/>
            </a:rPr>
            <a:t>9.74</a:t>
          </a:r>
          <a:r>
            <a:rPr kumimoji="1" lang="ja-JP" altLang="en-US" sz="1100">
              <a:latin typeface="ＭＳ Ｐゴシック" panose="020B0600070205080204" pitchFamily="50" charset="-128"/>
              <a:ea typeface="ＭＳ Ｐゴシック" panose="020B0600070205080204" pitchFamily="50" charset="-128"/>
            </a:rPr>
            <a:t>人となり、類似団体平均より多い。本市の職員数については、定員適正化計画に基づき中・長期的な定員管理を行い、平成</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月時点で</a:t>
          </a:r>
          <a:r>
            <a:rPr kumimoji="1" lang="en-US" altLang="ja-JP" sz="1100">
              <a:latin typeface="ＭＳ Ｐゴシック" panose="020B0600070205080204" pitchFamily="50" charset="-128"/>
              <a:ea typeface="ＭＳ Ｐゴシック" panose="020B0600070205080204" pitchFamily="50" charset="-128"/>
            </a:rPr>
            <a:t>839</a:t>
          </a:r>
          <a:r>
            <a:rPr kumimoji="1" lang="ja-JP" altLang="en-US" sz="1100">
              <a:latin typeface="ＭＳ Ｐゴシック" panose="020B0600070205080204" pitchFamily="50" charset="-128"/>
              <a:ea typeface="ＭＳ Ｐゴシック" panose="020B0600070205080204" pitchFamily="50" charset="-128"/>
            </a:rPr>
            <a:t>人であった普通会計等の職員数は、平成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月時点では</a:t>
          </a:r>
          <a:r>
            <a:rPr kumimoji="1" lang="en-US" altLang="ja-JP" sz="1100">
              <a:latin typeface="ＭＳ Ｐゴシック" panose="020B0600070205080204" pitchFamily="50" charset="-128"/>
              <a:ea typeface="ＭＳ Ｐゴシック" panose="020B0600070205080204" pitchFamily="50" charset="-128"/>
            </a:rPr>
            <a:t>503</a:t>
          </a:r>
          <a:r>
            <a:rPr kumimoji="1" lang="ja-JP" altLang="en-US" sz="1100">
              <a:latin typeface="ＭＳ Ｐゴシック" panose="020B0600070205080204" pitchFamily="50" charset="-128"/>
              <a:ea typeface="ＭＳ Ｐゴシック" panose="020B0600070205080204" pitchFamily="50" charset="-128"/>
            </a:rPr>
            <a:t>人へと</a:t>
          </a:r>
          <a:r>
            <a:rPr kumimoji="1" lang="en-US" altLang="ja-JP" sz="1100">
              <a:latin typeface="ＭＳ Ｐゴシック" panose="020B0600070205080204" pitchFamily="50" charset="-128"/>
              <a:ea typeface="ＭＳ Ｐゴシック" panose="020B0600070205080204" pitchFamily="50" charset="-128"/>
            </a:rPr>
            <a:t>336</a:t>
          </a:r>
          <a:r>
            <a:rPr kumimoji="1" lang="ja-JP" altLang="en-US" sz="1100">
              <a:latin typeface="ＭＳ Ｐゴシック" panose="020B0600070205080204" pitchFamily="50" charset="-128"/>
              <a:ea typeface="ＭＳ Ｐゴシック" panose="020B0600070205080204" pitchFamily="50" charset="-128"/>
            </a:rPr>
            <a:t>人（</a:t>
          </a:r>
          <a:r>
            <a:rPr kumimoji="1" lang="en-US" altLang="ja-JP" sz="1100">
              <a:latin typeface="ＭＳ Ｐゴシック" panose="020B0600070205080204" pitchFamily="50" charset="-128"/>
              <a:ea typeface="ＭＳ Ｐゴシック" panose="020B0600070205080204" pitchFamily="50" charset="-128"/>
            </a:rPr>
            <a:t>40.0</a:t>
          </a:r>
          <a:r>
            <a:rPr kumimoji="1" lang="ja-JP" altLang="en-US" sz="1100">
              <a:latin typeface="ＭＳ Ｐゴシック" panose="020B0600070205080204" pitchFamily="50" charset="-128"/>
              <a:ea typeface="ＭＳ Ｐゴシック" panose="020B0600070205080204" pitchFamily="50" charset="-128"/>
            </a:rPr>
            <a:t>％）の削減を図り計画を概ね達成し、令和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月現在では</a:t>
          </a:r>
          <a:r>
            <a:rPr kumimoji="1" lang="en-US" altLang="ja-JP" sz="1100">
              <a:latin typeface="ＭＳ Ｐゴシック" panose="020B0600070205080204" pitchFamily="50" charset="-128"/>
              <a:ea typeface="ＭＳ Ｐゴシック" panose="020B0600070205080204" pitchFamily="50" charset="-128"/>
            </a:rPr>
            <a:t>498</a:t>
          </a:r>
          <a:r>
            <a:rPr kumimoji="1" lang="ja-JP" altLang="en-US" sz="1100">
              <a:latin typeface="ＭＳ Ｐゴシック" panose="020B0600070205080204" pitchFamily="50" charset="-128"/>
              <a:ea typeface="ＭＳ Ｐゴシック" panose="020B0600070205080204" pitchFamily="50" charset="-128"/>
            </a:rPr>
            <a:t>人となっている。計画終了後は、同計画での目標職員数</a:t>
          </a:r>
          <a:r>
            <a:rPr kumimoji="1" lang="en-US" altLang="ja-JP" sz="1100">
              <a:latin typeface="ＭＳ Ｐゴシック" panose="020B0600070205080204" pitchFamily="50" charset="-128"/>
              <a:ea typeface="ＭＳ Ｐゴシック" panose="020B0600070205080204" pitchFamily="50" charset="-128"/>
            </a:rPr>
            <a:t>500</a:t>
          </a:r>
          <a:r>
            <a:rPr kumimoji="1" lang="ja-JP" altLang="en-US" sz="1100">
              <a:latin typeface="ＭＳ Ｐゴシック" panose="020B0600070205080204" pitchFamily="50" charset="-128"/>
              <a:ea typeface="ＭＳ Ｐゴシック" panose="020B0600070205080204" pitchFamily="50" charset="-128"/>
            </a:rPr>
            <a:t>人を基本とし、財政状況・類似団体との比較・行政需要の見通しや事務事業のあり方、民間委託の状況等を踏まえるとともに、年齢構成の平準化と人事の新陳代謝、また、令和</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月からの定年引上げや再任用職員等の任用状況も考慮し、長期的な視点に立って適正な定員管理を推進する。</a:t>
          </a: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28469</xdr:rowOff>
    </xdr:from>
    <xdr:to>
      <xdr:col>81</xdr:col>
      <xdr:colOff>44450</xdr:colOff>
      <xdr:row>67</xdr:row>
      <xdr:rowOff>37782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9972569"/>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9859</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49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37782</xdr:rowOff>
    </xdr:from>
    <xdr:to>
      <xdr:col>81</xdr:col>
      <xdr:colOff>133350</xdr:colOff>
      <xdr:row>67</xdr:row>
      <xdr:rowOff>37782</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52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114846</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716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28469</xdr:rowOff>
    </xdr:from>
    <xdr:to>
      <xdr:col>81</xdr:col>
      <xdr:colOff>133350</xdr:colOff>
      <xdr:row>58</xdr:row>
      <xdr:rowOff>28469</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9972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635</xdr:rowOff>
    </xdr:from>
    <xdr:to>
      <xdr:col>81</xdr:col>
      <xdr:colOff>44450</xdr:colOff>
      <xdr:row>65</xdr:row>
      <xdr:rowOff>10689</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6179800" y="11144885"/>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8696</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2956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163619</xdr:rowOff>
    </xdr:from>
    <xdr:to>
      <xdr:col>81</xdr:col>
      <xdr:colOff>95250</xdr:colOff>
      <xdr:row>61</xdr:row>
      <xdr:rowOff>93769</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45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153988</xdr:rowOff>
    </xdr:from>
    <xdr:to>
      <xdr:col>77</xdr:col>
      <xdr:colOff>44450</xdr:colOff>
      <xdr:row>65</xdr:row>
      <xdr:rowOff>10689</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1126788"/>
          <a:ext cx="8890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157586</xdr:rowOff>
    </xdr:from>
    <xdr:to>
      <xdr:col>77</xdr:col>
      <xdr:colOff>95250</xdr:colOff>
      <xdr:row>61</xdr:row>
      <xdr:rowOff>87736</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97913</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213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105728</xdr:rowOff>
    </xdr:from>
    <xdr:to>
      <xdr:col>72</xdr:col>
      <xdr:colOff>203200</xdr:colOff>
      <xdr:row>64</xdr:row>
      <xdr:rowOff>153988</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107852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147003</xdr:rowOff>
    </xdr:from>
    <xdr:to>
      <xdr:col>73</xdr:col>
      <xdr:colOff>44450</xdr:colOff>
      <xdr:row>62</xdr:row>
      <xdr:rowOff>77153</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87330</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374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25294</xdr:rowOff>
    </xdr:from>
    <xdr:to>
      <xdr:col>68</xdr:col>
      <xdr:colOff>152400</xdr:colOff>
      <xdr:row>64</xdr:row>
      <xdr:rowOff>105728</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0998094"/>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167111</xdr:rowOff>
    </xdr:from>
    <xdr:to>
      <xdr:col>68</xdr:col>
      <xdr:colOff>203200</xdr:colOff>
      <xdr:row>62</xdr:row>
      <xdr:rowOff>97261</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107438</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394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149013</xdr:rowOff>
    </xdr:from>
    <xdr:to>
      <xdr:col>64</xdr:col>
      <xdr:colOff>152400</xdr:colOff>
      <xdr:row>62</xdr:row>
      <xdr:rowOff>79163</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89340</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121285</xdr:rowOff>
    </xdr:from>
    <xdr:to>
      <xdr:col>81</xdr:col>
      <xdr:colOff>95250</xdr:colOff>
      <xdr:row>65</xdr:row>
      <xdr:rowOff>51435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109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93362</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1066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131339</xdr:rowOff>
    </xdr:from>
    <xdr:to>
      <xdr:col>77</xdr:col>
      <xdr:colOff>95250</xdr:colOff>
      <xdr:row>65</xdr:row>
      <xdr:rowOff>61489</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110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46266</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1190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103188</xdr:rowOff>
    </xdr:from>
    <xdr:to>
      <xdr:col>73</xdr:col>
      <xdr:colOff>44450</xdr:colOff>
      <xdr:row>65</xdr:row>
      <xdr:rowOff>33338</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107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18115</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1162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54928</xdr:rowOff>
    </xdr:from>
    <xdr:to>
      <xdr:col>68</xdr:col>
      <xdr:colOff>203200</xdr:colOff>
      <xdr:row>64</xdr:row>
      <xdr:rowOff>156528</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102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141305</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111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145944</xdr:rowOff>
    </xdr:from>
    <xdr:to>
      <xdr:col>64</xdr:col>
      <xdr:colOff>152400</xdr:colOff>
      <xdr:row>64</xdr:row>
      <xdr:rowOff>76094</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94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60871</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1033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年度において</a:t>
          </a:r>
          <a:r>
            <a:rPr kumimoji="1" lang="en-US" altLang="ja-JP" sz="1300">
              <a:latin typeface="ＭＳ Ｐゴシック" panose="020B0600070205080204" pitchFamily="50" charset="-128"/>
              <a:ea typeface="ＭＳ Ｐゴシック" panose="020B0600070205080204" pitchFamily="50" charset="-128"/>
            </a:rPr>
            <a:t>7.9</a:t>
          </a:r>
          <a:r>
            <a:rPr kumimoji="1" lang="ja-JP" altLang="en-US" sz="1300">
              <a:latin typeface="ＭＳ Ｐゴシック" panose="020B0600070205080204" pitchFamily="50" charset="-128"/>
              <a:ea typeface="ＭＳ Ｐゴシック" panose="020B0600070205080204" pitchFamily="50" charset="-128"/>
            </a:rPr>
            <a:t>％となり、前年度と比較して</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改善したものの、類似団体平均より高い。主な要因としては、新庁舎建設等に伴う公債費の増嵩、また病院事業会計への新病院建設に伴う多額の繰出金などが影響している。今後とも、事業の厳しい取捨選択を行い、地方債の発行を抑制し、公債費負担の軽減に努め、実質公債費比率が</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％を超えないように努める。</a:t>
          </a: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13970</xdr:rowOff>
    </xdr:from>
    <xdr:to>
      <xdr:col>81</xdr:col>
      <xdr:colOff>44450</xdr:colOff>
      <xdr:row>45</xdr:row>
      <xdr:rowOff>17780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357620"/>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161307</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17780</xdr:rowOff>
    </xdr:from>
    <xdr:to>
      <xdr:col>81</xdr:col>
      <xdr:colOff>133350</xdr:colOff>
      <xdr:row>45</xdr:row>
      <xdr:rowOff>17780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100347</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13970</xdr:rowOff>
    </xdr:from>
    <xdr:to>
      <xdr:col>81</xdr:col>
      <xdr:colOff>133350</xdr:colOff>
      <xdr:row>37</xdr:row>
      <xdr:rowOff>13970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17356</xdr:rowOff>
    </xdr:from>
    <xdr:to>
      <xdr:col>81</xdr:col>
      <xdr:colOff>44450</xdr:colOff>
      <xdr:row>42</xdr:row>
      <xdr:rowOff>65617</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6179800" y="7218256"/>
          <a:ext cx="8382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157073</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843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65617</xdr:rowOff>
    </xdr:from>
    <xdr:to>
      <xdr:col>77</xdr:col>
      <xdr:colOff>44450</xdr:colOff>
      <xdr:row>42</xdr:row>
      <xdr:rowOff>138006</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7266517"/>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132504</xdr:rowOff>
    </xdr:from>
    <xdr:to>
      <xdr:col>77</xdr:col>
      <xdr:colOff>95250</xdr:colOff>
      <xdr:row>41</xdr:row>
      <xdr:rowOff>62654</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72831</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759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138006</xdr:rowOff>
    </xdr:from>
    <xdr:to>
      <xdr:col>72</xdr:col>
      <xdr:colOff>203200</xdr:colOff>
      <xdr:row>43</xdr:row>
      <xdr:rowOff>55033</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7338906"/>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17356</xdr:rowOff>
    </xdr:from>
    <xdr:to>
      <xdr:col>73</xdr:col>
      <xdr:colOff>44450</xdr:colOff>
      <xdr:row>41</xdr:row>
      <xdr:rowOff>118956</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129133</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55033</xdr:rowOff>
    </xdr:from>
    <xdr:to>
      <xdr:col>68</xdr:col>
      <xdr:colOff>152400</xdr:colOff>
      <xdr:row>43</xdr:row>
      <xdr:rowOff>95250</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74273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33444</xdr:rowOff>
    </xdr:from>
    <xdr:to>
      <xdr:col>68</xdr:col>
      <xdr:colOff>203200</xdr:colOff>
      <xdr:row>41</xdr:row>
      <xdr:rowOff>135044</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145221</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83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57573</xdr:rowOff>
    </xdr:from>
    <xdr:to>
      <xdr:col>64</xdr:col>
      <xdr:colOff>152400</xdr:colOff>
      <xdr:row>41</xdr:row>
      <xdr:rowOff>159173</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169350</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85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138006</xdr:rowOff>
    </xdr:from>
    <xdr:to>
      <xdr:col>81</xdr:col>
      <xdr:colOff>95250</xdr:colOff>
      <xdr:row>42</xdr:row>
      <xdr:rowOff>68156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716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110083</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713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14817</xdr:rowOff>
    </xdr:from>
    <xdr:to>
      <xdr:col>77</xdr:col>
      <xdr:colOff>95250</xdr:colOff>
      <xdr:row>42</xdr:row>
      <xdr:rowOff>116417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101194</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87206</xdr:rowOff>
    </xdr:from>
    <xdr:to>
      <xdr:col>73</xdr:col>
      <xdr:colOff>44450</xdr:colOff>
      <xdr:row>43</xdr:row>
      <xdr:rowOff>17356</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728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2133</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7374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4233</xdr:rowOff>
    </xdr:from>
    <xdr:to>
      <xdr:col>68</xdr:col>
      <xdr:colOff>203200</xdr:colOff>
      <xdr:row>43</xdr:row>
      <xdr:rowOff>105833</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90610</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44450</xdr:rowOff>
    </xdr:from>
    <xdr:to>
      <xdr:col>64</xdr:col>
      <xdr:colOff>152400</xdr:colOff>
      <xdr:row>43</xdr:row>
      <xdr:rowOff>146050</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130827</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年度において</a:t>
          </a:r>
          <a:r>
            <a:rPr kumimoji="1" lang="en-US" altLang="ja-JP" sz="1300">
              <a:latin typeface="ＭＳ Ｐゴシック" panose="020B0600070205080204" pitchFamily="50" charset="-128"/>
              <a:ea typeface="ＭＳ Ｐゴシック" panose="020B0600070205080204" pitchFamily="50" charset="-128"/>
            </a:rPr>
            <a:t>73.8</a:t>
          </a:r>
          <a:r>
            <a:rPr kumimoji="1" lang="ja-JP" altLang="en-US" sz="1300">
              <a:latin typeface="ＭＳ Ｐゴシック" panose="020B0600070205080204" pitchFamily="50" charset="-128"/>
              <a:ea typeface="ＭＳ Ｐゴシック" panose="020B0600070205080204" pitchFamily="50" charset="-128"/>
            </a:rPr>
            <a:t>％となり、前年度と比較して</a:t>
          </a:r>
          <a:r>
            <a:rPr kumimoji="1" lang="en-US" altLang="ja-JP" sz="1300">
              <a:latin typeface="ＭＳ Ｐゴシック" panose="020B0600070205080204" pitchFamily="50" charset="-128"/>
              <a:ea typeface="ＭＳ Ｐゴシック" panose="020B0600070205080204" pitchFamily="50" charset="-128"/>
            </a:rPr>
            <a:t>3.9</a:t>
          </a:r>
          <a:r>
            <a:rPr kumimoji="1" lang="ja-JP" altLang="en-US" sz="1300">
              <a:latin typeface="ＭＳ Ｐゴシック" panose="020B0600070205080204" pitchFamily="50" charset="-128"/>
              <a:ea typeface="ＭＳ Ｐゴシック" panose="020B0600070205080204" pitchFamily="50" charset="-128"/>
            </a:rPr>
            <a:t>ポイント上昇し、類似団体平均より高い。主な要因としては、職員数が類似団体に比べ多いことにより退職手当負担見込額が大きいことなどが考えられる。また、将来負担額の中で一番大きな割合を占めている地方債残高については、学校給食センター整備事業等に伴い、残高が増嵩しているが、臨時財政対策債を除く一般会計の市債発行を抑制し、市債残高（臨時財政対策債を除く）が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年度末で</a:t>
          </a:r>
          <a:r>
            <a:rPr kumimoji="1" lang="en-US" altLang="ja-JP" sz="1300">
              <a:latin typeface="ＭＳ Ｐゴシック" panose="020B0600070205080204" pitchFamily="50" charset="-128"/>
              <a:ea typeface="ＭＳ Ｐゴシック" panose="020B0600070205080204" pitchFamily="50" charset="-128"/>
            </a:rPr>
            <a:t>140</a:t>
          </a:r>
          <a:r>
            <a:rPr kumimoji="1" lang="ja-JP" altLang="en-US" sz="1300">
              <a:latin typeface="ＭＳ Ｐゴシック" panose="020B0600070205080204" pitchFamily="50" charset="-128"/>
              <a:ea typeface="ＭＳ Ｐゴシック" panose="020B0600070205080204" pitchFamily="50" charset="-128"/>
            </a:rPr>
            <a:t>億円程度（令和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年度末約</a:t>
          </a:r>
          <a:r>
            <a:rPr kumimoji="1" lang="en-US" altLang="ja-JP" sz="1300">
              <a:latin typeface="ＭＳ Ｐゴシック" panose="020B0600070205080204" pitchFamily="50" charset="-128"/>
              <a:ea typeface="ＭＳ Ｐゴシック" panose="020B0600070205080204" pitchFamily="50" charset="-128"/>
            </a:rPr>
            <a:t>138</a:t>
          </a:r>
          <a:r>
            <a:rPr kumimoji="1" lang="ja-JP" altLang="en-US" sz="1300">
              <a:latin typeface="ＭＳ Ｐゴシック" panose="020B0600070205080204" pitchFamily="50" charset="-128"/>
              <a:ea typeface="ＭＳ Ｐゴシック" panose="020B0600070205080204" pitchFamily="50" charset="-128"/>
            </a:rPr>
            <a:t>億円）となることを目指していく。</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00000000-0008-0000-0300-0000B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94968</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7018000" y="2370667"/>
          <a:ext cx="0" cy="16676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67045</xdr:rowOff>
    </xdr:from>
    <xdr:ext cx="762000" cy="259045"/>
    <xdr:sp macro="" textlink="">
      <xdr:nvSpPr>
        <xdr:cNvPr id="443" name="将来負担の状況最小値テキスト">
          <a:extLst>
            <a:ext uri="{FF2B5EF4-FFF2-40B4-BE49-F238E27FC236}">
              <a16:creationId xmlns:a16="http://schemas.microsoft.com/office/drawing/2014/main" id="{00000000-0008-0000-0300-0000BB010000}"/>
            </a:ext>
          </a:extLst>
        </xdr:cNvPr>
        <xdr:cNvSpPr txBox="1"/>
      </xdr:nvSpPr>
      <xdr:spPr>
        <a:xfrm>
          <a:off x="17106900" y="4010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94968</xdr:rowOff>
    </xdr:from>
    <xdr:to>
      <xdr:col>81</xdr:col>
      <xdr:colOff>133350</xdr:colOff>
      <xdr:row>23</xdr:row>
      <xdr:rowOff>94968</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4038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a:extLst>
            <a:ext uri="{FF2B5EF4-FFF2-40B4-BE49-F238E27FC236}">
              <a16:creationId xmlns:a16="http://schemas.microsoft.com/office/drawing/2014/main" id="{00000000-0008-0000-0300-0000BD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50165</xdr:rowOff>
    </xdr:from>
    <xdr:to>
      <xdr:col>81</xdr:col>
      <xdr:colOff>44450</xdr:colOff>
      <xdr:row>19</xdr:row>
      <xdr:rowOff>102447</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179800" y="3307715"/>
          <a:ext cx="83820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171043</xdr:rowOff>
    </xdr:from>
    <xdr:ext cx="762000" cy="259045"/>
    <xdr:sp macro="" textlink="">
      <xdr:nvSpPr>
        <xdr:cNvPr id="448" name="将来負担の状況平均値テキスト">
          <a:extLst>
            <a:ext uri="{FF2B5EF4-FFF2-40B4-BE49-F238E27FC236}">
              <a16:creationId xmlns:a16="http://schemas.microsoft.com/office/drawing/2014/main" id="{00000000-0008-0000-0300-0000C0010000}"/>
            </a:ext>
          </a:extLst>
        </xdr:cNvPr>
        <xdr:cNvSpPr txBox="1"/>
      </xdr:nvSpPr>
      <xdr:spPr>
        <a:xfrm>
          <a:off x="17106900" y="22284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152682</xdr:rowOff>
    </xdr:from>
    <xdr:to>
      <xdr:col>81</xdr:col>
      <xdr:colOff>95250</xdr:colOff>
      <xdr:row>14</xdr:row>
      <xdr:rowOff>82832</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967200" y="238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50165</xdr:rowOff>
    </xdr:from>
    <xdr:to>
      <xdr:col>77</xdr:col>
      <xdr:colOff>44450</xdr:colOff>
      <xdr:row>20</xdr:row>
      <xdr:rowOff>51647</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5290800" y="3307715"/>
          <a:ext cx="889000" cy="172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69709</xdr:rowOff>
    </xdr:from>
    <xdr:to>
      <xdr:col>77</xdr:col>
      <xdr:colOff>95250</xdr:colOff>
      <xdr:row>14</xdr:row>
      <xdr:rowOff>171309</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1290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10036</xdr:rowOff>
    </xdr:from>
    <xdr:ext cx="7366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798800" y="2238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51647</xdr:rowOff>
    </xdr:from>
    <xdr:to>
      <xdr:col>72</xdr:col>
      <xdr:colOff>203200</xdr:colOff>
      <xdr:row>20</xdr:row>
      <xdr:rowOff>102588</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4401800" y="3480647"/>
          <a:ext cx="889000" cy="50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84596</xdr:rowOff>
    </xdr:from>
    <xdr:to>
      <xdr:col>73</xdr:col>
      <xdr:colOff>44450</xdr:colOff>
      <xdr:row>16</xdr:row>
      <xdr:rowOff>14746</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5240000" y="265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24923</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909800" y="2425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161431</xdr:rowOff>
    </xdr:from>
    <xdr:to>
      <xdr:col>68</xdr:col>
      <xdr:colOff>152400</xdr:colOff>
      <xdr:row>20</xdr:row>
      <xdr:rowOff>102588</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a:off x="13512800" y="3418981"/>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89958</xdr:rowOff>
    </xdr:from>
    <xdr:to>
      <xdr:col>68</xdr:col>
      <xdr:colOff>203200</xdr:colOff>
      <xdr:row>16</xdr:row>
      <xdr:rowOff>20108</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4351000" y="266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30285</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2430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87277</xdr:rowOff>
    </xdr:from>
    <xdr:to>
      <xdr:col>64</xdr:col>
      <xdr:colOff>152400</xdr:colOff>
      <xdr:row>16</xdr:row>
      <xdr:rowOff>17427</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3462000" y="2659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27604</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2427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51647</xdr:rowOff>
    </xdr:from>
    <xdr:to>
      <xdr:col>81</xdr:col>
      <xdr:colOff>95250</xdr:colOff>
      <xdr:row>19</xdr:row>
      <xdr:rowOff>153247</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967200" y="3309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23724</xdr:rowOff>
    </xdr:from>
    <xdr:ext cx="762000" cy="259045"/>
    <xdr:sp macro="" textlink="">
      <xdr:nvSpPr>
        <xdr:cNvPr id="467" name="将来負担の状況該当値テキスト">
          <a:extLst>
            <a:ext uri="{FF2B5EF4-FFF2-40B4-BE49-F238E27FC236}">
              <a16:creationId xmlns:a16="http://schemas.microsoft.com/office/drawing/2014/main" id="{00000000-0008-0000-0300-0000D3010000}"/>
            </a:ext>
          </a:extLst>
        </xdr:cNvPr>
        <xdr:cNvSpPr txBox="1"/>
      </xdr:nvSpPr>
      <xdr:spPr>
        <a:xfrm>
          <a:off x="17106900" y="3281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170815</xdr:rowOff>
    </xdr:from>
    <xdr:to>
      <xdr:col>77</xdr:col>
      <xdr:colOff>95250</xdr:colOff>
      <xdr:row>19</xdr:row>
      <xdr:rowOff>100965</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129000" y="325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85742</xdr:rowOff>
    </xdr:from>
    <xdr:ext cx="7366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5798800" y="334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847</xdr:rowOff>
    </xdr:from>
    <xdr:to>
      <xdr:col>73</xdr:col>
      <xdr:colOff>44450</xdr:colOff>
      <xdr:row>20</xdr:row>
      <xdr:rowOff>102447</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5240000" y="3429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87224</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909800" y="3516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51788</xdr:rowOff>
    </xdr:from>
    <xdr:to>
      <xdr:col>68</xdr:col>
      <xdr:colOff>203200</xdr:colOff>
      <xdr:row>20</xdr:row>
      <xdr:rowOff>153388</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4351000" y="348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138165</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020800" y="3567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110631</xdr:rowOff>
    </xdr:from>
    <xdr:to>
      <xdr:col>64</xdr:col>
      <xdr:colOff>152400</xdr:colOff>
      <xdr:row>20</xdr:row>
      <xdr:rowOff>40781</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3462000" y="3368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25558</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3131800" y="3454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香川県坂出市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50,931
49,695
92.49
27,436,071
26,835,424
473,565
14,104,835
25,099,322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73.8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人件費に係る経常収支比率は、令和</a:t>
          </a:r>
          <a:r>
            <a:rPr kumimoji="1" lang="en-US" altLang="ja-JP" sz="900">
              <a:latin typeface="ＭＳ Ｐゴシック" panose="020B0600070205080204" pitchFamily="50" charset="-128"/>
              <a:ea typeface="ＭＳ Ｐゴシック" panose="020B0600070205080204" pitchFamily="50" charset="-128"/>
            </a:rPr>
            <a:t>4</a:t>
          </a:r>
          <a:r>
            <a:rPr kumimoji="1" lang="ja-JP" altLang="en-US" sz="900">
              <a:latin typeface="ＭＳ Ｐゴシック" panose="020B0600070205080204" pitchFamily="50" charset="-128"/>
              <a:ea typeface="ＭＳ Ｐゴシック" panose="020B0600070205080204" pitchFamily="50" charset="-128"/>
            </a:rPr>
            <a:t>年度において</a:t>
          </a:r>
          <a:r>
            <a:rPr kumimoji="1" lang="en-US" altLang="ja-JP" sz="900">
              <a:latin typeface="ＭＳ Ｐゴシック" panose="020B0600070205080204" pitchFamily="50" charset="-128"/>
              <a:ea typeface="ＭＳ Ｐゴシック" panose="020B0600070205080204" pitchFamily="50" charset="-128"/>
            </a:rPr>
            <a:t>30.3</a:t>
          </a:r>
          <a:r>
            <a:rPr kumimoji="1" lang="ja-JP" altLang="en-US" sz="900">
              <a:latin typeface="ＭＳ Ｐゴシック" panose="020B0600070205080204" pitchFamily="50" charset="-128"/>
              <a:ea typeface="ＭＳ Ｐゴシック" panose="020B0600070205080204" pitchFamily="50" charset="-128"/>
            </a:rPr>
            <a:t>％となり、前年度と比較して</a:t>
          </a:r>
          <a:r>
            <a:rPr kumimoji="1" lang="en-US" altLang="ja-JP" sz="900">
              <a:latin typeface="ＭＳ Ｐゴシック" panose="020B0600070205080204" pitchFamily="50" charset="-128"/>
              <a:ea typeface="ＭＳ Ｐゴシック" panose="020B0600070205080204" pitchFamily="50" charset="-128"/>
            </a:rPr>
            <a:t>2.1</a:t>
          </a:r>
          <a:r>
            <a:rPr kumimoji="1" lang="ja-JP" altLang="en-US" sz="900">
              <a:latin typeface="ＭＳ Ｐゴシック" panose="020B0600070205080204" pitchFamily="50" charset="-128"/>
              <a:ea typeface="ＭＳ Ｐゴシック" panose="020B0600070205080204" pitchFamily="50" charset="-128"/>
            </a:rPr>
            <a:t>ポイント上昇し、類似団体平均より高い。主な要因としては、良質なサービスを提供するため直営にて実施している業務があることや消防事務において他町から委託を受けていることにより職員数が類似団体に比べ多いことなどが挙げられる。退職手当は、これまで支給率の見直しや退職時の特別昇給の廃止などを実施し適正な支給に努めており、また、退職手当を除く人件費についても、随時給与制度の見直しを実施し、適正な給与水準の維持に努めているところである。今後とも、財政状況・類似団体との比較・行政需要の見通しや事務事業のあり方、民間委託の状況等を踏まえるとともに、年齢構成の平準化と人事の新陳代謝、また、令和</a:t>
          </a:r>
          <a:r>
            <a:rPr kumimoji="1" lang="en-US" altLang="ja-JP" sz="900">
              <a:latin typeface="ＭＳ Ｐゴシック" panose="020B0600070205080204" pitchFamily="50" charset="-128"/>
              <a:ea typeface="ＭＳ Ｐゴシック" panose="020B0600070205080204" pitchFamily="50" charset="-128"/>
            </a:rPr>
            <a:t>5</a:t>
          </a:r>
          <a:r>
            <a:rPr kumimoji="1" lang="ja-JP" altLang="en-US" sz="900">
              <a:latin typeface="ＭＳ Ｐゴシック" panose="020B0600070205080204" pitchFamily="50" charset="-128"/>
              <a:ea typeface="ＭＳ Ｐゴシック" panose="020B0600070205080204" pitchFamily="50" charset="-128"/>
            </a:rPr>
            <a:t>年</a:t>
          </a:r>
          <a:r>
            <a:rPr kumimoji="1" lang="en-US" altLang="ja-JP" sz="900">
              <a:latin typeface="ＭＳ Ｐゴシック" panose="020B0600070205080204" pitchFamily="50" charset="-128"/>
              <a:ea typeface="ＭＳ Ｐゴシック" panose="020B0600070205080204" pitchFamily="50" charset="-128"/>
            </a:rPr>
            <a:t>4</a:t>
          </a:r>
          <a:r>
            <a:rPr kumimoji="1" lang="ja-JP" altLang="en-US" sz="900">
              <a:latin typeface="ＭＳ Ｐゴシック" panose="020B0600070205080204" pitchFamily="50" charset="-128"/>
              <a:ea typeface="ＭＳ Ｐゴシック" panose="020B0600070205080204" pitchFamily="50" charset="-128"/>
            </a:rPr>
            <a:t>月からの定年引上げや、再任用職員等の任用状況も考慮し、長期的な視点に立って適正な定員管理を推進する。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123190</xdr:rowOff>
    </xdr:from>
    <xdr:to>
      <xdr:col>24</xdr:col>
      <xdr:colOff>25400</xdr:colOff>
      <xdr:row>41</xdr:row>
      <xdr:rowOff>153670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810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38117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24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123190</xdr:rowOff>
    </xdr:from>
    <xdr:to>
      <xdr:col>24</xdr:col>
      <xdr:colOff>114300</xdr:colOff>
      <xdr:row>33</xdr:row>
      <xdr:rowOff>123190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81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142240</xdr:rowOff>
    </xdr:from>
    <xdr:to>
      <xdr:col>24</xdr:col>
      <xdr:colOff>25400</xdr:colOff>
      <xdr:row>39</xdr:row>
      <xdr:rowOff>130810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65734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138447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142240</xdr:rowOff>
    </xdr:from>
    <xdr:to>
      <xdr:col>19</xdr:col>
      <xdr:colOff>187325</xdr:colOff>
      <xdr:row>39</xdr:row>
      <xdr:rowOff>69850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6573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16527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62230</xdr:rowOff>
    </xdr:from>
    <xdr:to>
      <xdr:col>15</xdr:col>
      <xdr:colOff>98425</xdr:colOff>
      <xdr:row>39</xdr:row>
      <xdr:rowOff>69850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7487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34290</xdr:rowOff>
    </xdr:from>
    <xdr:to>
      <xdr:col>15</xdr:col>
      <xdr:colOff>149225</xdr:colOff>
      <xdr:row>37</xdr:row>
      <xdr:rowOff>135890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146067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4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62230</xdr:rowOff>
    </xdr:from>
    <xdr:to>
      <xdr:col>11</xdr:col>
      <xdr:colOff>9525</xdr:colOff>
      <xdr:row>40</xdr:row>
      <xdr:rowOff>43180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74878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15240</xdr:rowOff>
    </xdr:from>
    <xdr:to>
      <xdr:col>11</xdr:col>
      <xdr:colOff>60325</xdr:colOff>
      <xdr:row>36</xdr:row>
      <xdr:rowOff>116840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127017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xdr:rowOff>
    </xdr:from>
    <xdr:to>
      <xdr:col>6</xdr:col>
      <xdr:colOff>171450</xdr:colOff>
      <xdr:row>36</xdr:row>
      <xdr:rowOff>116840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127017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80010</xdr:rowOff>
    </xdr:from>
    <xdr:to>
      <xdr:col>24</xdr:col>
      <xdr:colOff>76200</xdr:colOff>
      <xdr:row>40</xdr:row>
      <xdr:rowOff>10160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76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52087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73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91440</xdr:rowOff>
    </xdr:from>
    <xdr:to>
      <xdr:col>20</xdr:col>
      <xdr:colOff>38100</xdr:colOff>
      <xdr:row>39</xdr:row>
      <xdr:rowOff>21590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60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6367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692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19050</xdr:rowOff>
    </xdr:from>
    <xdr:to>
      <xdr:col>15</xdr:col>
      <xdr:colOff>149225</xdr:colOff>
      <xdr:row>39</xdr:row>
      <xdr:rowOff>120650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105427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11430</xdr:rowOff>
    </xdr:from>
    <xdr:to>
      <xdr:col>11</xdr:col>
      <xdr:colOff>60325</xdr:colOff>
      <xdr:row>39</xdr:row>
      <xdr:rowOff>113030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69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97807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78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163830</xdr:rowOff>
    </xdr:from>
    <xdr:to>
      <xdr:col>6</xdr:col>
      <xdr:colOff>171450</xdr:colOff>
      <xdr:row>40</xdr:row>
      <xdr:rowOff>93980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85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78757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93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物件費に係る経常収支比率は、令和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年度において</a:t>
          </a:r>
          <a:r>
            <a:rPr kumimoji="1" lang="en-US" altLang="ja-JP" sz="1100">
              <a:latin typeface="ＭＳ Ｐゴシック" panose="020B0600070205080204" pitchFamily="50" charset="-128"/>
              <a:ea typeface="ＭＳ Ｐゴシック" panose="020B0600070205080204" pitchFamily="50" charset="-128"/>
            </a:rPr>
            <a:t>10.2</a:t>
          </a:r>
          <a:r>
            <a:rPr kumimoji="1" lang="ja-JP" altLang="en-US" sz="1100">
              <a:latin typeface="ＭＳ Ｐゴシック" panose="020B0600070205080204" pitchFamily="50" charset="-128"/>
              <a:ea typeface="ＭＳ Ｐゴシック" panose="020B0600070205080204" pitchFamily="50" charset="-128"/>
            </a:rPr>
            <a:t>％となり、前年度と比較して</a:t>
          </a:r>
          <a:r>
            <a:rPr kumimoji="1" lang="en-US" altLang="ja-JP" sz="1100">
              <a:latin typeface="ＭＳ Ｐゴシック" panose="020B0600070205080204" pitchFamily="50" charset="-128"/>
              <a:ea typeface="ＭＳ Ｐゴシック" panose="020B0600070205080204" pitchFamily="50" charset="-128"/>
            </a:rPr>
            <a:t>0.5</a:t>
          </a:r>
          <a:r>
            <a:rPr kumimoji="1" lang="ja-JP" altLang="en-US" sz="1100">
              <a:latin typeface="ＭＳ Ｐゴシック" panose="020B0600070205080204" pitchFamily="50" charset="-128"/>
              <a:ea typeface="ＭＳ Ｐゴシック" panose="020B0600070205080204" pitchFamily="50" charset="-128"/>
            </a:rPr>
            <a:t>ポイント上昇したものの、類似団体内で</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番目に低い水準にある。これは平成</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年度から独自に行財政改革に取り組み、公共施設の管理委託内容の見直し、民営化、また幼稚園・小学校の統廃合等を進めてきた結果である。今後とも平成</a:t>
          </a:r>
          <a:r>
            <a:rPr kumimoji="1" lang="en-US" altLang="ja-JP" sz="1100">
              <a:latin typeface="ＭＳ Ｐゴシック" panose="020B0600070205080204" pitchFamily="50" charset="-128"/>
              <a:ea typeface="ＭＳ Ｐゴシック" panose="020B0600070205080204" pitchFamily="50" charset="-128"/>
            </a:rPr>
            <a:t>31</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月に策定した「第６次坂出市行財政改革大綱」に基づく行財政改革実施計画等により、各種専門的業務について民間委託等を推進していくため、それに伴い主に人件費が減少し物件費が増加することが予想され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119380</xdr:rowOff>
    </xdr:from>
    <xdr:to>
      <xdr:col>82</xdr:col>
      <xdr:colOff>107950</xdr:colOff>
      <xdr:row>21</xdr:row>
      <xdr:rowOff>146050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51968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34307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263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119380</xdr:rowOff>
    </xdr:from>
    <xdr:to>
      <xdr:col>82</xdr:col>
      <xdr:colOff>196850</xdr:colOff>
      <xdr:row>14</xdr:row>
      <xdr:rowOff>119380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519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8890</xdr:rowOff>
    </xdr:from>
    <xdr:to>
      <xdr:col>82</xdr:col>
      <xdr:colOff>107950</xdr:colOff>
      <xdr:row>15</xdr:row>
      <xdr:rowOff>46990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5806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97807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3012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125730</xdr:rowOff>
    </xdr:from>
    <xdr:to>
      <xdr:col>82</xdr:col>
      <xdr:colOff>158750</xdr:colOff>
      <xdr:row>18</xdr:row>
      <xdr:rowOff>55880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304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149860</xdr:rowOff>
    </xdr:from>
    <xdr:to>
      <xdr:col>78</xdr:col>
      <xdr:colOff>69850</xdr:colOff>
      <xdr:row>15</xdr:row>
      <xdr:rowOff>8890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5501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34290</xdr:rowOff>
    </xdr:from>
    <xdr:to>
      <xdr:col>78</xdr:col>
      <xdr:colOff>120650</xdr:colOff>
      <xdr:row>17</xdr:row>
      <xdr:rowOff>135890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4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120667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3035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104140</xdr:rowOff>
    </xdr:from>
    <xdr:to>
      <xdr:col>73</xdr:col>
      <xdr:colOff>180975</xdr:colOff>
      <xdr:row>14</xdr:row>
      <xdr:rowOff>149860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5044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64770</xdr:rowOff>
    </xdr:from>
    <xdr:to>
      <xdr:col>74</xdr:col>
      <xdr:colOff>31750</xdr:colOff>
      <xdr:row>17</xdr:row>
      <xdr:rowOff>166370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151147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27940</xdr:rowOff>
    </xdr:from>
    <xdr:to>
      <xdr:col>69</xdr:col>
      <xdr:colOff>92075</xdr:colOff>
      <xdr:row>14</xdr:row>
      <xdr:rowOff>104140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4282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148590</xdr:rowOff>
    </xdr:from>
    <xdr:to>
      <xdr:col>69</xdr:col>
      <xdr:colOff>142875</xdr:colOff>
      <xdr:row>18</xdr:row>
      <xdr:rowOff>78740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06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63517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14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118110</xdr:rowOff>
    </xdr:from>
    <xdr:to>
      <xdr:col>65</xdr:col>
      <xdr:colOff>53975</xdr:colOff>
      <xdr:row>18</xdr:row>
      <xdr:rowOff>48260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33037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11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167640</xdr:rowOff>
    </xdr:from>
    <xdr:to>
      <xdr:col>82</xdr:col>
      <xdr:colOff>158750</xdr:colOff>
      <xdr:row>15</xdr:row>
      <xdr:rowOff>97790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76217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476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129540</xdr:rowOff>
    </xdr:from>
    <xdr:to>
      <xdr:col>78</xdr:col>
      <xdr:colOff>120650</xdr:colOff>
      <xdr:row>15</xdr:row>
      <xdr:rowOff>59690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52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69867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298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99060</xdr:rowOff>
    </xdr:from>
    <xdr:to>
      <xdr:col>74</xdr:col>
      <xdr:colOff>31750</xdr:colOff>
      <xdr:row>15</xdr:row>
      <xdr:rowOff>29210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49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39387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26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53340</xdr:rowOff>
    </xdr:from>
    <xdr:to>
      <xdr:col>69</xdr:col>
      <xdr:colOff>142875</xdr:colOff>
      <xdr:row>14</xdr:row>
      <xdr:rowOff>154940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45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165117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22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148590</xdr:rowOff>
    </xdr:from>
    <xdr:to>
      <xdr:col>65</xdr:col>
      <xdr:colOff>53975</xdr:colOff>
      <xdr:row>14</xdr:row>
      <xdr:rowOff>78740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37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88917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14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扶助費に係る経常収支比率は、令和</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年度において</a:t>
          </a:r>
          <a:r>
            <a:rPr kumimoji="1" lang="en-US" altLang="ja-JP" sz="1200">
              <a:latin typeface="ＭＳ Ｐゴシック" panose="020B0600070205080204" pitchFamily="50" charset="-128"/>
              <a:ea typeface="ＭＳ Ｐゴシック" panose="020B0600070205080204" pitchFamily="50" charset="-128"/>
            </a:rPr>
            <a:t>9.6</a:t>
          </a:r>
          <a:r>
            <a:rPr kumimoji="1" lang="ja-JP" altLang="en-US" sz="1200">
              <a:latin typeface="ＭＳ Ｐゴシック" panose="020B0600070205080204" pitchFamily="50" charset="-128"/>
              <a:ea typeface="ＭＳ Ｐゴシック" panose="020B0600070205080204" pitchFamily="50" charset="-128"/>
            </a:rPr>
            <a:t>％となり、前年度と比較して</a:t>
          </a:r>
          <a:r>
            <a:rPr kumimoji="1" lang="en-US" altLang="ja-JP" sz="1200">
              <a:latin typeface="ＭＳ Ｐゴシック" panose="020B0600070205080204" pitchFamily="50" charset="-128"/>
              <a:ea typeface="ＭＳ Ｐゴシック" panose="020B0600070205080204" pitchFamily="50" charset="-128"/>
            </a:rPr>
            <a:t>0.3</a:t>
          </a:r>
          <a:r>
            <a:rPr kumimoji="1" lang="ja-JP" altLang="en-US" sz="1200">
              <a:latin typeface="ＭＳ Ｐゴシック" panose="020B0600070205080204" pitchFamily="50" charset="-128"/>
              <a:ea typeface="ＭＳ Ｐゴシック" panose="020B0600070205080204" pitchFamily="50" charset="-128"/>
            </a:rPr>
            <a:t>ポイント改善し、類似団体平均を下回っている。主な要因の一つとして、令和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年国勢調査の結果を受け、令和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決算より本市の属する市町村類型が変わり、比較対象となる市町村が大きく変わったことが挙げられる。また、内訳としては、児童福祉費が低いことなどが挙げられる。市民生活の安定と市民福祉の充実のため、職員数の適正化をはじめとして、行政のスリム化や徹底したコストの削減を図り、効率的な行財政運営に努めていく。</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60</xdr:row>
      <xdr:rowOff>35560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5670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7637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29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35560</xdr:rowOff>
    </xdr:from>
    <xdr:to>
      <xdr:col>24</xdr:col>
      <xdr:colOff>114300</xdr:colOff>
      <xdr:row>60</xdr:row>
      <xdr:rowOff>35560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32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1270</xdr:rowOff>
    </xdr:from>
    <xdr:to>
      <xdr:col>24</xdr:col>
      <xdr:colOff>25400</xdr:colOff>
      <xdr:row>55</xdr:row>
      <xdr:rowOff>24130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4310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135907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565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163830</xdr:rowOff>
    </xdr:from>
    <xdr:to>
      <xdr:col>24</xdr:col>
      <xdr:colOff>76200</xdr:colOff>
      <xdr:row>56</xdr:row>
      <xdr:rowOff>93980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24130</xdr:rowOff>
    </xdr:from>
    <xdr:to>
      <xdr:col>19</xdr:col>
      <xdr:colOff>187325</xdr:colOff>
      <xdr:row>55</xdr:row>
      <xdr:rowOff>85090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4538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125730</xdr:rowOff>
    </xdr:from>
    <xdr:to>
      <xdr:col>20</xdr:col>
      <xdr:colOff>38100</xdr:colOff>
      <xdr:row>56</xdr:row>
      <xdr:rowOff>55880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40657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641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85090</xdr:rowOff>
    </xdr:from>
    <xdr:to>
      <xdr:col>15</xdr:col>
      <xdr:colOff>98425</xdr:colOff>
      <xdr:row>56</xdr:row>
      <xdr:rowOff>5080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5148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11430</xdr:rowOff>
    </xdr:from>
    <xdr:to>
      <xdr:col>15</xdr:col>
      <xdr:colOff>149225</xdr:colOff>
      <xdr:row>55</xdr:row>
      <xdr:rowOff>113030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44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123207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21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130810</xdr:rowOff>
    </xdr:from>
    <xdr:to>
      <xdr:col>11</xdr:col>
      <xdr:colOff>9525</xdr:colOff>
      <xdr:row>56</xdr:row>
      <xdr:rowOff>5080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5605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64770</xdr:rowOff>
    </xdr:from>
    <xdr:to>
      <xdr:col>11</xdr:col>
      <xdr:colOff>60325</xdr:colOff>
      <xdr:row>55</xdr:row>
      <xdr:rowOff>166370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5097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41910</xdr:rowOff>
    </xdr:from>
    <xdr:to>
      <xdr:col>6</xdr:col>
      <xdr:colOff>171450</xdr:colOff>
      <xdr:row>55</xdr:row>
      <xdr:rowOff>143510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153687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121920</xdr:rowOff>
    </xdr:from>
    <xdr:to>
      <xdr:col>24</xdr:col>
      <xdr:colOff>76200</xdr:colOff>
      <xdr:row>55</xdr:row>
      <xdr:rowOff>52070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138447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22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144780</xdr:rowOff>
    </xdr:from>
    <xdr:to>
      <xdr:col>20</xdr:col>
      <xdr:colOff>38100</xdr:colOff>
      <xdr:row>55</xdr:row>
      <xdr:rowOff>74930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85107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17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34290</xdr:rowOff>
    </xdr:from>
    <xdr:to>
      <xdr:col>15</xdr:col>
      <xdr:colOff>149225</xdr:colOff>
      <xdr:row>55</xdr:row>
      <xdr:rowOff>135890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120667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55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125730</xdr:rowOff>
    </xdr:from>
    <xdr:to>
      <xdr:col>11</xdr:col>
      <xdr:colOff>60325</xdr:colOff>
      <xdr:row>56</xdr:row>
      <xdr:rowOff>55880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40657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64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80010</xdr:rowOff>
    </xdr:from>
    <xdr:to>
      <xdr:col>6</xdr:col>
      <xdr:colOff>171450</xdr:colOff>
      <xdr:row>56</xdr:row>
      <xdr:rowOff>10160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166387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59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その他に係る経常収支比率は、令和</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年度において</a:t>
          </a:r>
          <a:r>
            <a:rPr kumimoji="1" lang="en-US" altLang="ja-JP" sz="1200">
              <a:latin typeface="ＭＳ Ｐゴシック" panose="020B0600070205080204" pitchFamily="50" charset="-128"/>
              <a:ea typeface="ＭＳ Ｐゴシック" panose="020B0600070205080204" pitchFamily="50" charset="-128"/>
            </a:rPr>
            <a:t>14.1</a:t>
          </a:r>
          <a:r>
            <a:rPr kumimoji="1" lang="ja-JP" altLang="en-US" sz="1200">
              <a:latin typeface="ＭＳ Ｐゴシック" panose="020B0600070205080204" pitchFamily="50" charset="-128"/>
              <a:ea typeface="ＭＳ Ｐゴシック" panose="020B0600070205080204" pitchFamily="50" charset="-128"/>
            </a:rPr>
            <a:t>％となり、前年度と比較して</a:t>
          </a:r>
          <a:r>
            <a:rPr kumimoji="1" lang="en-US" altLang="ja-JP" sz="1200">
              <a:latin typeface="ＭＳ Ｐゴシック" panose="020B0600070205080204" pitchFamily="50" charset="-128"/>
              <a:ea typeface="ＭＳ Ｐゴシック" panose="020B0600070205080204" pitchFamily="50" charset="-128"/>
            </a:rPr>
            <a:t>0.4</a:t>
          </a:r>
          <a:r>
            <a:rPr kumimoji="1" lang="ja-JP" altLang="en-US" sz="1200">
              <a:latin typeface="ＭＳ Ｐゴシック" panose="020B0600070205080204" pitchFamily="50" charset="-128"/>
              <a:ea typeface="ＭＳ Ｐゴシック" panose="020B0600070205080204" pitchFamily="50" charset="-128"/>
            </a:rPr>
            <a:t>ポイント上昇し、類似団体平均より高い。主な要因としては、高齢化に伴う後期高齢者医療事業や介護保険事業への繰出金が増嵩していることなどが挙げられる。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6350</xdr:rowOff>
    </xdr:from>
    <xdr:to>
      <xdr:col>82</xdr:col>
      <xdr:colOff>107950</xdr:colOff>
      <xdr:row>62</xdr:row>
      <xdr:rowOff>63500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0932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35577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63500</xdr:rowOff>
    </xdr:from>
    <xdr:to>
      <xdr:col>82</xdr:col>
      <xdr:colOff>196850</xdr:colOff>
      <xdr:row>62</xdr:row>
      <xdr:rowOff>63500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92727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6350</xdr:rowOff>
    </xdr:from>
    <xdr:to>
      <xdr:col>82</xdr:col>
      <xdr:colOff>196850</xdr:colOff>
      <xdr:row>53</xdr:row>
      <xdr:rowOff>6350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09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114300</xdr:rowOff>
    </xdr:from>
    <xdr:to>
      <xdr:col>82</xdr:col>
      <xdr:colOff>107950</xdr:colOff>
      <xdr:row>58</xdr:row>
      <xdr:rowOff>165100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100584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111777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712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114300</xdr:rowOff>
    </xdr:from>
    <xdr:to>
      <xdr:col>78</xdr:col>
      <xdr:colOff>69850</xdr:colOff>
      <xdr:row>59</xdr:row>
      <xdr:rowOff>31750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100584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6350</xdr:rowOff>
    </xdr:from>
    <xdr:to>
      <xdr:col>78</xdr:col>
      <xdr:colOff>120650</xdr:colOff>
      <xdr:row>57</xdr:row>
      <xdr:rowOff>107950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77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118127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547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31750</xdr:rowOff>
    </xdr:from>
    <xdr:to>
      <xdr:col>73</xdr:col>
      <xdr:colOff>180975</xdr:colOff>
      <xdr:row>61</xdr:row>
      <xdr:rowOff>95250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10147300"/>
          <a:ext cx="889000" cy="40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19050</xdr:rowOff>
    </xdr:from>
    <xdr:to>
      <xdr:col>74</xdr:col>
      <xdr:colOff>31750</xdr:colOff>
      <xdr:row>57</xdr:row>
      <xdr:rowOff>120650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130827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61</xdr:row>
      <xdr:rowOff>95250</xdr:rowOff>
    </xdr:from>
    <xdr:to>
      <xdr:col>69</xdr:col>
      <xdr:colOff>92075</xdr:colOff>
      <xdr:row>61</xdr:row>
      <xdr:rowOff>95250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10553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63500</xdr:rowOff>
    </xdr:from>
    <xdr:to>
      <xdr:col>69</xdr:col>
      <xdr:colOff>142875</xdr:colOff>
      <xdr:row>58</xdr:row>
      <xdr:rowOff>165100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3827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114300</xdr:rowOff>
    </xdr:from>
    <xdr:to>
      <xdr:col>65</xdr:col>
      <xdr:colOff>53975</xdr:colOff>
      <xdr:row>59</xdr:row>
      <xdr:rowOff>44450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54627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114300</xdr:rowOff>
    </xdr:from>
    <xdr:to>
      <xdr:col>82</xdr:col>
      <xdr:colOff>158750</xdr:colOff>
      <xdr:row>59</xdr:row>
      <xdr:rowOff>44450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86377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63500</xdr:rowOff>
    </xdr:from>
    <xdr:to>
      <xdr:col>78</xdr:col>
      <xdr:colOff>120650</xdr:colOff>
      <xdr:row>58</xdr:row>
      <xdr:rowOff>165100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149877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1009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152400</xdr:rowOff>
    </xdr:from>
    <xdr:to>
      <xdr:col>74</xdr:col>
      <xdr:colOff>31750</xdr:colOff>
      <xdr:row>59</xdr:row>
      <xdr:rowOff>82550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67327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61</xdr:row>
      <xdr:rowOff>44450</xdr:rowOff>
    </xdr:from>
    <xdr:to>
      <xdr:col>69</xdr:col>
      <xdr:colOff>142875</xdr:colOff>
      <xdr:row>61</xdr:row>
      <xdr:rowOff>146050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130827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61</xdr:row>
      <xdr:rowOff>44450</xdr:rowOff>
    </xdr:from>
    <xdr:to>
      <xdr:col>65</xdr:col>
      <xdr:colOff>53975</xdr:colOff>
      <xdr:row>61</xdr:row>
      <xdr:rowOff>146050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130827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補助費等に係る経常収支比率は、令和</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年度において</a:t>
          </a:r>
          <a:r>
            <a:rPr kumimoji="1" lang="en-US" altLang="ja-JP" sz="1200">
              <a:latin typeface="ＭＳ Ｐゴシック" panose="020B0600070205080204" pitchFamily="50" charset="-128"/>
              <a:ea typeface="ＭＳ Ｐゴシック" panose="020B0600070205080204" pitchFamily="50" charset="-128"/>
            </a:rPr>
            <a:t>8.9</a:t>
          </a:r>
          <a:r>
            <a:rPr kumimoji="1" lang="ja-JP" altLang="en-US" sz="1200">
              <a:latin typeface="ＭＳ Ｐゴシック" panose="020B0600070205080204" pitchFamily="50" charset="-128"/>
              <a:ea typeface="ＭＳ Ｐゴシック" panose="020B0600070205080204" pitchFamily="50" charset="-128"/>
            </a:rPr>
            <a:t>％となり、前年度と比較して</a:t>
          </a:r>
          <a:r>
            <a:rPr kumimoji="1" lang="en-US" altLang="ja-JP" sz="1200">
              <a:latin typeface="ＭＳ Ｐゴシック" panose="020B0600070205080204" pitchFamily="50" charset="-128"/>
              <a:ea typeface="ＭＳ Ｐゴシック" panose="020B0600070205080204" pitchFamily="50" charset="-128"/>
            </a:rPr>
            <a:t>0.3</a:t>
          </a:r>
          <a:r>
            <a:rPr kumimoji="1" lang="ja-JP" altLang="en-US" sz="1200">
              <a:latin typeface="ＭＳ Ｐゴシック" panose="020B0600070205080204" pitchFamily="50" charset="-128"/>
              <a:ea typeface="ＭＳ Ｐゴシック" panose="020B0600070205080204" pitchFamily="50" charset="-128"/>
            </a:rPr>
            <a:t>ポイント上昇したものの、類似団体平均より低い。主な要因としては、一部事務組合に対する負担金が類似団体に比べ低いことなどが挙げられる。本市のこれまでの主な取組としては、平成</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年度から各種協議会等に対する補助金・負担金等の予算を</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ヵ年で</a:t>
          </a:r>
          <a:r>
            <a:rPr kumimoji="1" lang="en-US" altLang="ja-JP" sz="1200">
              <a:latin typeface="ＭＳ Ｐゴシック" panose="020B0600070205080204" pitchFamily="50" charset="-128"/>
              <a:ea typeface="ＭＳ Ｐゴシック" panose="020B0600070205080204" pitchFamily="50" charset="-128"/>
            </a:rPr>
            <a:t>10</a:t>
          </a:r>
          <a:r>
            <a:rPr kumimoji="1" lang="ja-JP" altLang="en-US" sz="1200">
              <a:latin typeface="ＭＳ Ｐゴシック" panose="020B0600070205080204" pitchFamily="50" charset="-128"/>
              <a:ea typeface="ＭＳ Ｐゴシック" panose="020B0600070205080204" pitchFamily="50" charset="-128"/>
            </a:rPr>
            <a:t>％削減し、その後も補助金等交付規則等を制定し適正化を図ってきた。今後とも行政の責任分野、経費負担の在り方、行政効果等を精査し、関係者の理解を得ながら補助金等の整理合理化に努める。</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39</xdr:row>
      <xdr:rowOff>120142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878576"/>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92219</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677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120142</xdr:rowOff>
    </xdr:from>
    <xdr:to>
      <xdr:col>82</xdr:col>
      <xdr:colOff>196850</xdr:colOff>
      <xdr:row>39</xdr:row>
      <xdr:rowOff>120142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680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120142</xdr:rowOff>
    </xdr:from>
    <xdr:to>
      <xdr:col>82</xdr:col>
      <xdr:colOff>107950</xdr:colOff>
      <xdr:row>35</xdr:row>
      <xdr:rowOff>133858</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5671800" y="612089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39133</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2113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67056</xdr:rowOff>
    </xdr:from>
    <xdr:to>
      <xdr:col>82</xdr:col>
      <xdr:colOff>158750</xdr:colOff>
      <xdr:row>36</xdr:row>
      <xdr:rowOff>168656</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120142</xdr:rowOff>
    </xdr:from>
    <xdr:to>
      <xdr:col>78</xdr:col>
      <xdr:colOff>69850</xdr:colOff>
      <xdr:row>35</xdr:row>
      <xdr:rowOff>143002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4782800" y="612089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144289</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6316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60706</xdr:rowOff>
    </xdr:from>
    <xdr:to>
      <xdr:col>73</xdr:col>
      <xdr:colOff>180975</xdr:colOff>
      <xdr:row>35</xdr:row>
      <xdr:rowOff>143002</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893800" y="606145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108204</xdr:rowOff>
    </xdr:from>
    <xdr:to>
      <xdr:col>74</xdr:col>
      <xdr:colOff>31750</xdr:colOff>
      <xdr:row>37</xdr:row>
      <xdr:rowOff>38354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23131</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46990</xdr:rowOff>
    </xdr:from>
    <xdr:to>
      <xdr:col>69</xdr:col>
      <xdr:colOff>92075</xdr:colOff>
      <xdr:row>35</xdr:row>
      <xdr:rowOff>60706</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004800" y="604774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62484</xdr:rowOff>
    </xdr:from>
    <xdr:to>
      <xdr:col>69</xdr:col>
      <xdr:colOff>142875</xdr:colOff>
      <xdr:row>36</xdr:row>
      <xdr:rowOff>164084</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148861</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126001</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83058</xdr:rowOff>
    </xdr:from>
    <xdr:to>
      <xdr:col>82</xdr:col>
      <xdr:colOff>158750</xdr:colOff>
      <xdr:row>36</xdr:row>
      <xdr:rowOff>13208</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99585</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5928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69342</xdr:rowOff>
    </xdr:from>
    <xdr:to>
      <xdr:col>78</xdr:col>
      <xdr:colOff>120650</xdr:colOff>
      <xdr:row>35</xdr:row>
      <xdr:rowOff>170942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9669</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5838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92202</xdr:rowOff>
    </xdr:from>
    <xdr:to>
      <xdr:col>74</xdr:col>
      <xdr:colOff>31750</xdr:colOff>
      <xdr:row>36</xdr:row>
      <xdr:rowOff>22352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32529</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586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9906</xdr:rowOff>
    </xdr:from>
    <xdr:to>
      <xdr:col>69</xdr:col>
      <xdr:colOff>142875</xdr:colOff>
      <xdr:row>35</xdr:row>
      <xdr:rowOff>111506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01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121683</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577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167640</xdr:rowOff>
    </xdr:from>
    <xdr:to>
      <xdr:col>65</xdr:col>
      <xdr:colOff>53975</xdr:colOff>
      <xdr:row>35</xdr:row>
      <xdr:rowOff>97790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107967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公債費に係る経常収支比率は、令和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年度において</a:t>
          </a:r>
          <a:r>
            <a:rPr kumimoji="1" lang="en-US" altLang="ja-JP" sz="1100">
              <a:latin typeface="ＭＳ Ｐゴシック" panose="020B0600070205080204" pitchFamily="50" charset="-128"/>
              <a:ea typeface="ＭＳ Ｐゴシック" panose="020B0600070205080204" pitchFamily="50" charset="-128"/>
            </a:rPr>
            <a:t>13.9</a:t>
          </a:r>
          <a:r>
            <a:rPr kumimoji="1" lang="ja-JP" altLang="en-US" sz="1100">
              <a:latin typeface="ＭＳ Ｐゴシック" panose="020B0600070205080204" pitchFamily="50" charset="-128"/>
              <a:ea typeface="ＭＳ Ｐゴシック" panose="020B0600070205080204" pitchFamily="50" charset="-128"/>
            </a:rPr>
            <a:t>％となり、前年度と比較して</a:t>
          </a:r>
          <a:r>
            <a:rPr kumimoji="1" lang="en-US" altLang="ja-JP" sz="1100">
              <a:latin typeface="ＭＳ Ｐゴシック" panose="020B0600070205080204" pitchFamily="50" charset="-128"/>
              <a:ea typeface="ＭＳ Ｐゴシック" panose="020B0600070205080204" pitchFamily="50" charset="-128"/>
            </a:rPr>
            <a:t>0.9</a:t>
          </a:r>
          <a:r>
            <a:rPr kumimoji="1" lang="ja-JP" altLang="en-US" sz="1100">
              <a:latin typeface="ＭＳ Ｐゴシック" panose="020B0600070205080204" pitchFamily="50" charset="-128"/>
              <a:ea typeface="ＭＳ Ｐゴシック" panose="020B0600070205080204" pitchFamily="50" charset="-128"/>
            </a:rPr>
            <a:t>ポイント上昇したが、類似団体平均を若干下回っている。本市では、平成</a:t>
          </a:r>
          <a:r>
            <a:rPr kumimoji="1" lang="en-US" altLang="ja-JP" sz="1100">
              <a:latin typeface="ＭＳ Ｐゴシック" panose="020B0600070205080204" pitchFamily="50" charset="-128"/>
              <a:ea typeface="ＭＳ Ｐゴシック" panose="020B0600070205080204" pitchFamily="50" charset="-128"/>
            </a:rPr>
            <a:t>8</a:t>
          </a:r>
          <a:r>
            <a:rPr kumimoji="1" lang="ja-JP" altLang="en-US" sz="1100">
              <a:latin typeface="ＭＳ Ｐゴシック" panose="020B0600070205080204" pitchFamily="50" charset="-128"/>
              <a:ea typeface="ＭＳ Ｐゴシック" panose="020B0600070205080204" pitchFamily="50" charset="-128"/>
            </a:rPr>
            <a:t>年度から平成</a:t>
          </a:r>
          <a:r>
            <a:rPr kumimoji="1" lang="en-US" altLang="ja-JP" sz="1100">
              <a:latin typeface="ＭＳ Ｐゴシック" panose="020B0600070205080204" pitchFamily="50" charset="-128"/>
              <a:ea typeface="ＭＳ Ｐゴシック" panose="020B0600070205080204" pitchFamily="50" charset="-128"/>
            </a:rPr>
            <a:t>17</a:t>
          </a:r>
          <a:r>
            <a:rPr kumimoji="1" lang="ja-JP" altLang="en-US" sz="1100">
              <a:latin typeface="ＭＳ Ｐゴシック" panose="020B0600070205080204" pitchFamily="50" charset="-128"/>
              <a:ea typeface="ＭＳ Ｐゴシック" panose="020B0600070205080204" pitchFamily="50" charset="-128"/>
            </a:rPr>
            <a:t>年度にかけて実施した「坂出駅周辺整備主要プロジェクト」、ならびに平成</a:t>
          </a:r>
          <a:r>
            <a:rPr kumimoji="1" lang="en-US" altLang="ja-JP" sz="1100">
              <a:latin typeface="ＭＳ Ｐゴシック" panose="020B0600070205080204" pitchFamily="50" charset="-128"/>
              <a:ea typeface="ＭＳ Ｐゴシック" panose="020B0600070205080204" pitchFamily="50" charset="-128"/>
            </a:rPr>
            <a:t>13</a:t>
          </a:r>
          <a:r>
            <a:rPr kumimoji="1" lang="ja-JP" altLang="en-US" sz="1100">
              <a:latin typeface="ＭＳ Ｐゴシック" panose="020B0600070205080204" pitchFamily="50" charset="-128"/>
              <a:ea typeface="ＭＳ Ｐゴシック" panose="020B0600070205080204" pitchFamily="50" charset="-128"/>
            </a:rPr>
            <a:t>年度から平成</a:t>
          </a:r>
          <a:r>
            <a:rPr kumimoji="1" lang="en-US" altLang="ja-JP" sz="1100">
              <a:latin typeface="ＭＳ Ｐゴシック" panose="020B0600070205080204" pitchFamily="50" charset="-128"/>
              <a:ea typeface="ＭＳ Ｐゴシック" panose="020B0600070205080204" pitchFamily="50" charset="-128"/>
            </a:rPr>
            <a:t>17</a:t>
          </a:r>
          <a:r>
            <a:rPr kumimoji="1" lang="ja-JP" altLang="en-US" sz="1100">
              <a:latin typeface="ＭＳ Ｐゴシック" panose="020B0600070205080204" pitchFamily="50" charset="-128"/>
              <a:ea typeface="ＭＳ Ｐゴシック" panose="020B0600070205080204" pitchFamily="50" charset="-128"/>
            </a:rPr>
            <a:t>年度にかけて実施した「土地開発公社経営健全化計画」に基づく買戻しに伴う公債費は減少している一方で、新庁舎建設や令和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9</a:t>
          </a:r>
          <a:r>
            <a:rPr kumimoji="1" lang="ja-JP" altLang="en-US" sz="1100">
              <a:latin typeface="ＭＳ Ｐゴシック" panose="020B0600070205080204" pitchFamily="50" charset="-128"/>
              <a:ea typeface="ＭＳ Ｐゴシック" panose="020B0600070205080204" pitchFamily="50" charset="-128"/>
            </a:rPr>
            <a:t>月から供用開始した学校給食センターの建設に係る公債費の増嵩が見込まれる。今後とも事業の厳しい取捨選択を行い、新規発行を極力抑制し将来に過大な負担を残さないよう努める。</a:t>
          </a: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a:extLst>
            <a:ext uri="{FF2B5EF4-FFF2-40B4-BE49-F238E27FC236}">
              <a16:creationId xmlns:a16="http://schemas.microsoft.com/office/drawing/2014/main" id="{00000000-0008-0000-0400-000067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127000</xdr:rowOff>
    </xdr:from>
    <xdr:to>
      <xdr:col>24</xdr:col>
      <xdr:colOff>25400</xdr:colOff>
      <xdr:row>80</xdr:row>
      <xdr:rowOff>26415</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4826000" y="12814300"/>
          <a:ext cx="0" cy="928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169942</xdr:rowOff>
    </xdr:from>
    <xdr:ext cx="762000" cy="259045"/>
    <xdr:sp macro="" textlink="">
      <xdr:nvSpPr>
        <xdr:cNvPr id="361" name="公債費最小値テキスト">
          <a:extLst>
            <a:ext uri="{FF2B5EF4-FFF2-40B4-BE49-F238E27FC236}">
              <a16:creationId xmlns:a16="http://schemas.microsoft.com/office/drawing/2014/main" id="{00000000-0008-0000-0400-000069010000}"/>
            </a:ext>
          </a:extLst>
        </xdr:cNvPr>
        <xdr:cNvSpPr txBox="1"/>
      </xdr:nvSpPr>
      <xdr:spPr>
        <a:xfrm>
          <a:off x="4914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26415</xdr:rowOff>
    </xdr:from>
    <xdr:to>
      <xdr:col>24</xdr:col>
      <xdr:colOff>114300</xdr:colOff>
      <xdr:row>80</xdr:row>
      <xdr:rowOff>26415</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41927</xdr:rowOff>
    </xdr:from>
    <xdr:ext cx="762000" cy="259045"/>
    <xdr:sp macro="" textlink="">
      <xdr:nvSpPr>
        <xdr:cNvPr id="363" name="公債費最大値テキスト">
          <a:extLst>
            <a:ext uri="{FF2B5EF4-FFF2-40B4-BE49-F238E27FC236}">
              <a16:creationId xmlns:a16="http://schemas.microsoft.com/office/drawing/2014/main" id="{00000000-0008-0000-0400-00006B010000}"/>
            </a:ext>
          </a:extLst>
        </xdr:cNvPr>
        <xdr:cNvSpPr txBox="1"/>
      </xdr:nvSpPr>
      <xdr:spPr>
        <a:xfrm>
          <a:off x="4914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127000</xdr:rowOff>
    </xdr:from>
    <xdr:to>
      <xdr:col>24</xdr:col>
      <xdr:colOff>114300</xdr:colOff>
      <xdr:row>74</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149861</xdr:rowOff>
    </xdr:from>
    <xdr:to>
      <xdr:col>24</xdr:col>
      <xdr:colOff>25400</xdr:colOff>
      <xdr:row>77</xdr:row>
      <xdr:rowOff>19558</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3987800" y="13180061"/>
          <a:ext cx="8382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130573</xdr:rowOff>
    </xdr:from>
    <xdr:ext cx="762000" cy="259045"/>
    <xdr:sp macro="" textlink="">
      <xdr:nvSpPr>
        <xdr:cNvPr id="366" name="公債費平均値テキスト">
          <a:extLst>
            <a:ext uri="{FF2B5EF4-FFF2-40B4-BE49-F238E27FC236}">
              <a16:creationId xmlns:a16="http://schemas.microsoft.com/office/drawing/2014/main" id="{00000000-0008-0000-0400-00006E010000}"/>
            </a:ext>
          </a:extLst>
        </xdr:cNvPr>
        <xdr:cNvSpPr txBox="1"/>
      </xdr:nvSpPr>
      <xdr:spPr>
        <a:xfrm>
          <a:off x="4914900" y="13160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158496</xdr:rowOff>
    </xdr:from>
    <xdr:to>
      <xdr:col>24</xdr:col>
      <xdr:colOff>76200</xdr:colOff>
      <xdr:row>77</xdr:row>
      <xdr:rowOff>88646</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4775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149861</xdr:rowOff>
    </xdr:from>
    <xdr:to>
      <xdr:col>19</xdr:col>
      <xdr:colOff>187325</xdr:colOff>
      <xdr:row>77</xdr:row>
      <xdr:rowOff>14987</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3098800" y="13180061"/>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140208</xdr:rowOff>
    </xdr:from>
    <xdr:to>
      <xdr:col>20</xdr:col>
      <xdr:colOff>38100</xdr:colOff>
      <xdr:row>77</xdr:row>
      <xdr:rowOff>70358</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937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55135</xdr:rowOff>
    </xdr:from>
    <xdr:ext cx="7366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3606800" y="13256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14987</xdr:rowOff>
    </xdr:from>
    <xdr:to>
      <xdr:col>15</xdr:col>
      <xdr:colOff>98425</xdr:colOff>
      <xdr:row>77</xdr:row>
      <xdr:rowOff>56135</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2209800" y="13216637"/>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37337</xdr:rowOff>
    </xdr:from>
    <xdr:to>
      <xdr:col>15</xdr:col>
      <xdr:colOff>149225</xdr:colOff>
      <xdr:row>77</xdr:row>
      <xdr:rowOff>138937</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123714</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2717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56135</xdr:rowOff>
    </xdr:from>
    <xdr:to>
      <xdr:col>11</xdr:col>
      <xdr:colOff>9525</xdr:colOff>
      <xdr:row>77</xdr:row>
      <xdr:rowOff>83565</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1320800" y="13257785"/>
          <a:ext cx="889000" cy="2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46482</xdr:rowOff>
    </xdr:from>
    <xdr:to>
      <xdr:col>11</xdr:col>
      <xdr:colOff>60325</xdr:colOff>
      <xdr:row>77</xdr:row>
      <xdr:rowOff>148082</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2159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132859</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828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55626</xdr:rowOff>
    </xdr:from>
    <xdr:to>
      <xdr:col>6</xdr:col>
      <xdr:colOff>171450</xdr:colOff>
      <xdr:row>77</xdr:row>
      <xdr:rowOff>157226</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1270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142003</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939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140208</xdr:rowOff>
    </xdr:from>
    <xdr:to>
      <xdr:col>24</xdr:col>
      <xdr:colOff>76200</xdr:colOff>
      <xdr:row>77</xdr:row>
      <xdr:rowOff>70358</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47752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156735</xdr:rowOff>
    </xdr:from>
    <xdr:ext cx="762000" cy="259045"/>
    <xdr:sp macro="" textlink="">
      <xdr:nvSpPr>
        <xdr:cNvPr id="385" name="公債費該当値テキスト">
          <a:extLst>
            <a:ext uri="{FF2B5EF4-FFF2-40B4-BE49-F238E27FC236}">
              <a16:creationId xmlns:a16="http://schemas.microsoft.com/office/drawing/2014/main" id="{00000000-0008-0000-0400-000081010000}"/>
            </a:ext>
          </a:extLst>
        </xdr:cNvPr>
        <xdr:cNvSpPr txBox="1"/>
      </xdr:nvSpPr>
      <xdr:spPr>
        <a:xfrm>
          <a:off x="4914900" y="13015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99061</xdr:rowOff>
    </xdr:from>
    <xdr:to>
      <xdr:col>20</xdr:col>
      <xdr:colOff>38100</xdr:colOff>
      <xdr:row>77</xdr:row>
      <xdr:rowOff>29211</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937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39387</xdr:rowOff>
    </xdr:from>
    <xdr:ext cx="7366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606800" y="1289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135637</xdr:rowOff>
    </xdr:from>
    <xdr:to>
      <xdr:col>15</xdr:col>
      <xdr:colOff>149225</xdr:colOff>
      <xdr:row>77</xdr:row>
      <xdr:rowOff>65787</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048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75963</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717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5335</xdr:rowOff>
    </xdr:from>
    <xdr:to>
      <xdr:col>11</xdr:col>
      <xdr:colOff>60325</xdr:colOff>
      <xdr:row>77</xdr:row>
      <xdr:rowOff>106935</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2159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117112</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828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1270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144542</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939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公債費以外に係る経常収支比率は、令和</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年度において</a:t>
          </a:r>
          <a:r>
            <a:rPr kumimoji="1" lang="en-US" altLang="ja-JP" sz="1200">
              <a:latin typeface="ＭＳ Ｐゴシック" panose="020B0600070205080204" pitchFamily="50" charset="-128"/>
              <a:ea typeface="ＭＳ Ｐゴシック" panose="020B0600070205080204" pitchFamily="50" charset="-128"/>
            </a:rPr>
            <a:t>73.1</a:t>
          </a:r>
          <a:r>
            <a:rPr kumimoji="1" lang="ja-JP" altLang="en-US" sz="1200">
              <a:latin typeface="ＭＳ Ｐゴシック" panose="020B0600070205080204" pitchFamily="50" charset="-128"/>
              <a:ea typeface="ＭＳ Ｐゴシック" panose="020B0600070205080204" pitchFamily="50" charset="-128"/>
            </a:rPr>
            <a:t>％となり、前年度と比較して</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ポイント上昇したものの、類似団体平均を下回っている。内訳について、主に人件費が高いものの物件費と補助費等が平均より低いことにより、全体としては類似団体平均を下回っている。</a:t>
          </a:r>
        </a:p>
      </xdr:txBody>
    </xdr:sp>
    <xdr:clientData/>
  </xdr:twoCellAnchor>
  <xdr:oneCellAnchor>
    <xdr:from>
      <xdr:col>62</xdr:col>
      <xdr:colOff>6350</xdr:colOff>
      <xdr:row>69</xdr:row>
      <xdr:rowOff>107950</xdr:rowOff>
    </xdr:from>
    <xdr:ext cx="298543" cy="225703"/>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41275</xdr:rowOff>
    </xdr:from>
    <xdr:to>
      <xdr:col>82</xdr:col>
      <xdr:colOff>107950</xdr:colOff>
      <xdr:row>80</xdr:row>
      <xdr:rowOff>64136</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6510000" y="12557125"/>
          <a:ext cx="0" cy="1223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36213</xdr:rowOff>
    </xdr:from>
    <xdr:ext cx="762000" cy="259045"/>
    <xdr:sp macro="" textlink="">
      <xdr:nvSpPr>
        <xdr:cNvPr id="418" name="公債費以外最小値テキスト">
          <a:extLst>
            <a:ext uri="{FF2B5EF4-FFF2-40B4-BE49-F238E27FC236}">
              <a16:creationId xmlns:a16="http://schemas.microsoft.com/office/drawing/2014/main" id="{00000000-0008-0000-0400-0000A2010000}"/>
            </a:ext>
          </a:extLst>
        </xdr:cNvPr>
        <xdr:cNvSpPr txBox="1"/>
      </xdr:nvSpPr>
      <xdr:spPr>
        <a:xfrm>
          <a:off x="16598900" y="1375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64136</xdr:rowOff>
    </xdr:from>
    <xdr:to>
      <xdr:col>82</xdr:col>
      <xdr:colOff>196850</xdr:colOff>
      <xdr:row>80</xdr:row>
      <xdr:rowOff>64136</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378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127652</xdr:rowOff>
    </xdr:from>
    <xdr:ext cx="762000" cy="259045"/>
    <xdr:sp macro="" textlink="">
      <xdr:nvSpPr>
        <xdr:cNvPr id="420" name="公債費以外最大値テキスト">
          <a:extLst>
            <a:ext uri="{FF2B5EF4-FFF2-40B4-BE49-F238E27FC236}">
              <a16:creationId xmlns:a16="http://schemas.microsoft.com/office/drawing/2014/main" id="{00000000-0008-0000-0400-0000A4010000}"/>
            </a:ext>
          </a:extLst>
        </xdr:cNvPr>
        <xdr:cNvSpPr txBox="1"/>
      </xdr:nvSpPr>
      <xdr:spPr>
        <a:xfrm>
          <a:off x="16598900" y="1230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41275</xdr:rowOff>
    </xdr:from>
    <xdr:to>
      <xdr:col>82</xdr:col>
      <xdr:colOff>196850</xdr:colOff>
      <xdr:row>73</xdr:row>
      <xdr:rowOff>41275</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2557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18415</xdr:rowOff>
    </xdr:from>
    <xdr:to>
      <xdr:col>82</xdr:col>
      <xdr:colOff>107950</xdr:colOff>
      <xdr:row>75</xdr:row>
      <xdr:rowOff>18415</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5671800" y="12705715"/>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36847</xdr:rowOff>
    </xdr:from>
    <xdr:ext cx="762000" cy="259045"/>
    <xdr:sp macro="" textlink="">
      <xdr:nvSpPr>
        <xdr:cNvPr id="423" name="公債費以外平均値テキスト">
          <a:extLst>
            <a:ext uri="{FF2B5EF4-FFF2-40B4-BE49-F238E27FC236}">
              <a16:creationId xmlns:a16="http://schemas.microsoft.com/office/drawing/2014/main" id="{00000000-0008-0000-0400-0000A7010000}"/>
            </a:ext>
          </a:extLst>
        </xdr:cNvPr>
        <xdr:cNvSpPr txBox="1"/>
      </xdr:nvSpPr>
      <xdr:spPr>
        <a:xfrm>
          <a:off x="16598900" y="130670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64770</xdr:rowOff>
    </xdr:from>
    <xdr:to>
      <xdr:col>82</xdr:col>
      <xdr:colOff>158750</xdr:colOff>
      <xdr:row>76</xdr:row>
      <xdr:rowOff>166370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64592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18415</xdr:rowOff>
    </xdr:from>
    <xdr:to>
      <xdr:col>78</xdr:col>
      <xdr:colOff>69850</xdr:colOff>
      <xdr:row>75</xdr:row>
      <xdr:rowOff>12700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4782800" y="12705715"/>
          <a:ext cx="889000" cy="165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53340</xdr:rowOff>
    </xdr:from>
    <xdr:to>
      <xdr:col>78</xdr:col>
      <xdr:colOff>120650</xdr:colOff>
      <xdr:row>75</xdr:row>
      <xdr:rowOff>154939</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5621000" y="12912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139716</xdr:rowOff>
    </xdr:from>
    <xdr:ext cx="7366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5290800" y="12998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12700</xdr:rowOff>
    </xdr:from>
    <xdr:to>
      <xdr:col>73</xdr:col>
      <xdr:colOff>180975</xdr:colOff>
      <xdr:row>75</xdr:row>
      <xdr:rowOff>121285</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3893800" y="12871450"/>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156211</xdr:rowOff>
    </xdr:from>
    <xdr:to>
      <xdr:col>74</xdr:col>
      <xdr:colOff>31750</xdr:colOff>
      <xdr:row>76</xdr:row>
      <xdr:rowOff>86361</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4732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71138</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4018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121285</xdr:rowOff>
    </xdr:from>
    <xdr:to>
      <xdr:col>69</xdr:col>
      <xdr:colOff>92075</xdr:colOff>
      <xdr:row>75</xdr:row>
      <xdr:rowOff>127000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004800" y="1298003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156211</xdr:rowOff>
    </xdr:from>
    <xdr:to>
      <xdr:col>69</xdr:col>
      <xdr:colOff>142875</xdr:colOff>
      <xdr:row>76</xdr:row>
      <xdr:rowOff>86361</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3843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71138</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5128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110490</xdr:rowOff>
    </xdr:from>
    <xdr:to>
      <xdr:col>65</xdr:col>
      <xdr:colOff>53975</xdr:colOff>
      <xdr:row>76</xdr:row>
      <xdr:rowOff>40639</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2954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25416</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623800" y="130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139065</xdr:rowOff>
    </xdr:from>
    <xdr:to>
      <xdr:col>82</xdr:col>
      <xdr:colOff>158750</xdr:colOff>
      <xdr:row>75</xdr:row>
      <xdr:rowOff>69215</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6459200" y="1282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155592</xdr:rowOff>
    </xdr:from>
    <xdr:ext cx="762000" cy="259045"/>
    <xdr:sp macro="" textlink="">
      <xdr:nvSpPr>
        <xdr:cNvPr id="442" name="公債費以外該当値テキスト">
          <a:extLst>
            <a:ext uri="{FF2B5EF4-FFF2-40B4-BE49-F238E27FC236}">
              <a16:creationId xmlns:a16="http://schemas.microsoft.com/office/drawing/2014/main" id="{00000000-0008-0000-0400-0000BA010000}"/>
            </a:ext>
          </a:extLst>
        </xdr:cNvPr>
        <xdr:cNvSpPr txBox="1"/>
      </xdr:nvSpPr>
      <xdr:spPr>
        <a:xfrm>
          <a:off x="16598900" y="12671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139065</xdr:rowOff>
    </xdr:from>
    <xdr:to>
      <xdr:col>78</xdr:col>
      <xdr:colOff>120650</xdr:colOff>
      <xdr:row>74</xdr:row>
      <xdr:rowOff>69215</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5621000" y="1265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79392</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2423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133350</xdr:rowOff>
    </xdr:from>
    <xdr:to>
      <xdr:col>74</xdr:col>
      <xdr:colOff>31750</xdr:colOff>
      <xdr:row>75</xdr:row>
      <xdr:rowOff>63500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4732000" y="1282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73677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258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70485</xdr:rowOff>
    </xdr:from>
    <xdr:to>
      <xdr:col>69</xdr:col>
      <xdr:colOff>142875</xdr:colOff>
      <xdr:row>76</xdr:row>
      <xdr:rowOff>636</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3843000" y="1292923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10812</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2698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76200</xdr:rowOff>
    </xdr:from>
    <xdr:to>
      <xdr:col>65</xdr:col>
      <xdr:colOff>53975</xdr:colOff>
      <xdr:row>76</xdr:row>
      <xdr:rowOff>6350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2954000" y="129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16527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270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香川県坂出市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162481</xdr:rowOff>
    </xdr:from>
    <xdr:to>
      <xdr:col>29</xdr:col>
      <xdr:colOff>127000</xdr:colOff>
      <xdr:row>20</xdr:row>
      <xdr:rowOff>10319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96056"/>
          <a:ext cx="0" cy="13908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153846</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5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10319</xdr:rowOff>
    </xdr:from>
    <xdr:to>
      <xdr:col>30</xdr:col>
      <xdr:colOff>25400</xdr:colOff>
      <xdr:row>20</xdr:row>
      <xdr:rowOff>10319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869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77408</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3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162481</xdr:rowOff>
    </xdr:from>
    <xdr:to>
      <xdr:col>30</xdr:col>
      <xdr:colOff>25400</xdr:colOff>
      <xdr:row>11</xdr:row>
      <xdr:rowOff>162481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960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45037</xdr:rowOff>
    </xdr:from>
    <xdr:to>
      <xdr:col>29</xdr:col>
      <xdr:colOff>127000</xdr:colOff>
      <xdr:row>16</xdr:row>
      <xdr:rowOff>88786</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2835862"/>
          <a:ext cx="647700" cy="437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141765</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31040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169688</xdr:rowOff>
    </xdr:from>
    <xdr:to>
      <xdr:col>29</xdr:col>
      <xdr:colOff>177800</xdr:colOff>
      <xdr:row>18</xdr:row>
      <xdr:rowOff>99838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31319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88786</xdr:rowOff>
    </xdr:from>
    <xdr:to>
      <xdr:col>26</xdr:col>
      <xdr:colOff>50800</xdr:colOff>
      <xdr:row>16</xdr:row>
      <xdr:rowOff>120690</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2879611"/>
          <a:ext cx="698500" cy="319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738</xdr:rowOff>
    </xdr:from>
    <xdr:to>
      <xdr:col>26</xdr:col>
      <xdr:colOff>101600</xdr:colOff>
      <xdr:row>18</xdr:row>
      <xdr:rowOff>102338</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3134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87115</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3220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120690</xdr:rowOff>
    </xdr:from>
    <xdr:to>
      <xdr:col>22</xdr:col>
      <xdr:colOff>114300</xdr:colOff>
      <xdr:row>16</xdr:row>
      <xdr:rowOff>137920</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2911515"/>
          <a:ext cx="698500" cy="172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102022</xdr:rowOff>
    </xdr:from>
    <xdr:to>
      <xdr:col>22</xdr:col>
      <xdr:colOff>165100</xdr:colOff>
      <xdr:row>18</xdr:row>
      <xdr:rowOff>32172</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30642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16949</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3150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120290</xdr:rowOff>
    </xdr:from>
    <xdr:to>
      <xdr:col>18</xdr:col>
      <xdr:colOff>177800</xdr:colOff>
      <xdr:row>16</xdr:row>
      <xdr:rowOff>137920</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a:off x="2908300" y="2911115"/>
          <a:ext cx="698500" cy="176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125582</xdr:rowOff>
    </xdr:from>
    <xdr:to>
      <xdr:col>19</xdr:col>
      <xdr:colOff>38100</xdr:colOff>
      <xdr:row>18</xdr:row>
      <xdr:rowOff>55732</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30878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40509</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317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143442</xdr:rowOff>
    </xdr:from>
    <xdr:to>
      <xdr:col>15</xdr:col>
      <xdr:colOff>101600</xdr:colOff>
      <xdr:row>18</xdr:row>
      <xdr:rowOff>73592</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31057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58369</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319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165687</xdr:rowOff>
    </xdr:from>
    <xdr:to>
      <xdr:col>29</xdr:col>
      <xdr:colOff>177800</xdr:colOff>
      <xdr:row>16</xdr:row>
      <xdr:rowOff>95837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27850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10764</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263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37986</xdr:rowOff>
    </xdr:from>
    <xdr:to>
      <xdr:col>26</xdr:col>
      <xdr:colOff>101600</xdr:colOff>
      <xdr:row>16</xdr:row>
      <xdr:rowOff>139586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28288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149763</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2597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69890</xdr:rowOff>
    </xdr:from>
    <xdr:to>
      <xdr:col>22</xdr:col>
      <xdr:colOff>165100</xdr:colOff>
      <xdr:row>17</xdr:row>
      <xdr:rowOff>40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28607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10217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262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87120</xdr:rowOff>
    </xdr:from>
    <xdr:to>
      <xdr:col>19</xdr:col>
      <xdr:colOff>38100</xdr:colOff>
      <xdr:row>17</xdr:row>
      <xdr:rowOff>17270</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28779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27447</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2646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69490</xdr:rowOff>
    </xdr:from>
    <xdr:to>
      <xdr:col>15</xdr:col>
      <xdr:colOff>101600</xdr:colOff>
      <xdr:row>16</xdr:row>
      <xdr:rowOff>171090</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28603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9817</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2629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0" name="テキスト ボックス 109">
          <a:extLst>
            <a:ext uri="{FF2B5EF4-FFF2-40B4-BE49-F238E27FC236}">
              <a16:creationId xmlns:a16="http://schemas.microsoft.com/office/drawing/2014/main" id="{00000000-0008-0000-0500-00006E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1" name="人口1人当たり決算額の推移グラフ枠445">
          <a:extLst>
            <a:ext uri="{FF2B5EF4-FFF2-40B4-BE49-F238E27FC236}">
              <a16:creationId xmlns:a16="http://schemas.microsoft.com/office/drawing/2014/main" id="{00000000-0008-0000-0500-00006F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88007</xdr:rowOff>
    </xdr:from>
    <xdr:to>
      <xdr:col>29</xdr:col>
      <xdr:colOff>127000</xdr:colOff>
      <xdr:row>38</xdr:row>
      <xdr:rowOff>3164</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651500" y="6012557"/>
          <a:ext cx="0" cy="14582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318141</xdr:rowOff>
    </xdr:from>
    <xdr:ext cx="762000" cy="259045"/>
    <xdr:sp macro="" textlink="">
      <xdr:nvSpPr>
        <xdr:cNvPr id="113" name="人口1人当たり決算額の推移最小値テキスト445">
          <a:extLst>
            <a:ext uri="{FF2B5EF4-FFF2-40B4-BE49-F238E27FC236}">
              <a16:creationId xmlns:a16="http://schemas.microsoft.com/office/drawing/2014/main" id="{00000000-0008-0000-0500-000071000000}"/>
            </a:ext>
          </a:extLst>
        </xdr:cNvPr>
        <xdr:cNvSpPr txBox="1"/>
      </xdr:nvSpPr>
      <xdr:spPr>
        <a:xfrm>
          <a:off x="5740400" y="7442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3164</xdr:rowOff>
    </xdr:from>
    <xdr:to>
      <xdr:col>30</xdr:col>
      <xdr:colOff>25400</xdr:colOff>
      <xdr:row>38</xdr:row>
      <xdr:rowOff>3164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74707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2934</xdr:rowOff>
    </xdr:from>
    <xdr:ext cx="762000" cy="259045"/>
    <xdr:sp macro="" textlink="">
      <xdr:nvSpPr>
        <xdr:cNvPr id="115" name="人口1人当たり決算額の推移最大値テキスト445">
          <a:extLst>
            <a:ext uri="{FF2B5EF4-FFF2-40B4-BE49-F238E27FC236}">
              <a16:creationId xmlns:a16="http://schemas.microsoft.com/office/drawing/2014/main" id="{00000000-0008-0000-0500-000073000000}"/>
            </a:ext>
          </a:extLst>
        </xdr:cNvPr>
        <xdr:cNvSpPr txBox="1"/>
      </xdr:nvSpPr>
      <xdr:spPr>
        <a:xfrm>
          <a:off x="5740400" y="575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88007</xdr:rowOff>
    </xdr:from>
    <xdr:to>
      <xdr:col>30</xdr:col>
      <xdr:colOff>25400</xdr:colOff>
      <xdr:row>33</xdr:row>
      <xdr:rowOff>88007</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5562600" y="60125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18545</xdr:rowOff>
    </xdr:from>
    <xdr:to>
      <xdr:col>29</xdr:col>
      <xdr:colOff>127000</xdr:colOff>
      <xdr:row>35</xdr:row>
      <xdr:rowOff>50974</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5003800" y="6628895"/>
          <a:ext cx="647700" cy="324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191936</xdr:rowOff>
    </xdr:from>
    <xdr:ext cx="762000" cy="259045"/>
    <xdr:sp macro="" textlink="">
      <xdr:nvSpPr>
        <xdr:cNvPr id="118" name="人口1人当たり決算額の推移平均値テキスト445">
          <a:extLst>
            <a:ext uri="{FF2B5EF4-FFF2-40B4-BE49-F238E27FC236}">
              <a16:creationId xmlns:a16="http://schemas.microsoft.com/office/drawing/2014/main" id="{00000000-0008-0000-0500-000076000000}"/>
            </a:ext>
          </a:extLst>
        </xdr:cNvPr>
        <xdr:cNvSpPr txBox="1"/>
      </xdr:nvSpPr>
      <xdr:spPr>
        <a:xfrm>
          <a:off x="5740400" y="68022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219859</xdr:rowOff>
    </xdr:from>
    <xdr:to>
      <xdr:col>29</xdr:col>
      <xdr:colOff>177800</xdr:colOff>
      <xdr:row>35</xdr:row>
      <xdr:rowOff>321459</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5600700" y="6830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48950</xdr:rowOff>
    </xdr:from>
    <xdr:to>
      <xdr:col>26</xdr:col>
      <xdr:colOff>50800</xdr:colOff>
      <xdr:row>35</xdr:row>
      <xdr:rowOff>50974</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4305300" y="6659300"/>
          <a:ext cx="698500" cy="20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234000</xdr:rowOff>
    </xdr:from>
    <xdr:to>
      <xdr:col>26</xdr:col>
      <xdr:colOff>101600</xdr:colOff>
      <xdr:row>35</xdr:row>
      <xdr:rowOff>335600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9530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320377</xdr:rowOff>
    </xdr:from>
    <xdr:ext cx="7366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622800" y="6930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275002</xdr:rowOff>
    </xdr:from>
    <xdr:to>
      <xdr:col>22</xdr:col>
      <xdr:colOff>114300</xdr:colOff>
      <xdr:row>35</xdr:row>
      <xdr:rowOff>48950</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3606800" y="6542452"/>
          <a:ext cx="698500" cy="1168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196084</xdr:rowOff>
    </xdr:from>
    <xdr:to>
      <xdr:col>22</xdr:col>
      <xdr:colOff>165100</xdr:colOff>
      <xdr:row>35</xdr:row>
      <xdr:rowOff>297684</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4254500" y="68064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282461</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924300" y="6892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260568</xdr:rowOff>
    </xdr:from>
    <xdr:to>
      <xdr:col>18</xdr:col>
      <xdr:colOff>177800</xdr:colOff>
      <xdr:row>34</xdr:row>
      <xdr:rowOff>275002</xdr:rowOff>
    </xdr:to>
    <xdr:cxnSp macro="">
      <xdr:nvCxnSpPr>
        <xdr:cNvPr id="126" name="直線コネクタ 125">
          <a:extLst>
            <a:ext uri="{FF2B5EF4-FFF2-40B4-BE49-F238E27FC236}">
              <a16:creationId xmlns:a16="http://schemas.microsoft.com/office/drawing/2014/main" id="{00000000-0008-0000-0500-00007E000000}"/>
            </a:ext>
          </a:extLst>
        </xdr:cNvPr>
        <xdr:cNvCxnSpPr/>
      </xdr:nvCxnSpPr>
      <xdr:spPr bwMode="auto">
        <a:xfrm>
          <a:off x="2908300" y="6528018"/>
          <a:ext cx="698500" cy="144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196770</xdr:rowOff>
    </xdr:from>
    <xdr:to>
      <xdr:col>19</xdr:col>
      <xdr:colOff>38100</xdr:colOff>
      <xdr:row>35</xdr:row>
      <xdr:rowOff>298370</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3556000" y="68071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283147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225800" y="689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182074</xdr:rowOff>
    </xdr:from>
    <xdr:to>
      <xdr:col>15</xdr:col>
      <xdr:colOff>101600</xdr:colOff>
      <xdr:row>35</xdr:row>
      <xdr:rowOff>283674</xdr:rowOff>
    </xdr:to>
    <xdr:sp macro="" textlink="">
      <xdr:nvSpPr>
        <xdr:cNvPr id="129" name="フローチャート: 判断 128">
          <a:extLst>
            <a:ext uri="{FF2B5EF4-FFF2-40B4-BE49-F238E27FC236}">
              <a16:creationId xmlns:a16="http://schemas.microsoft.com/office/drawing/2014/main" id="{00000000-0008-0000-0500-000081000000}"/>
            </a:ext>
          </a:extLst>
        </xdr:cNvPr>
        <xdr:cNvSpPr/>
      </xdr:nvSpPr>
      <xdr:spPr bwMode="auto">
        <a:xfrm>
          <a:off x="2857500" y="67924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268451</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527300" y="6878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310645</xdr:rowOff>
    </xdr:from>
    <xdr:to>
      <xdr:col>29</xdr:col>
      <xdr:colOff>177800</xdr:colOff>
      <xdr:row>35</xdr:row>
      <xdr:rowOff>69345</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5600700" y="65780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155723</xdr:rowOff>
    </xdr:from>
    <xdr:ext cx="762000" cy="259045"/>
    <xdr:sp macro="" textlink="">
      <xdr:nvSpPr>
        <xdr:cNvPr id="137" name="人口1人当たり決算額の推移該当値テキスト445">
          <a:extLst>
            <a:ext uri="{FF2B5EF4-FFF2-40B4-BE49-F238E27FC236}">
              <a16:creationId xmlns:a16="http://schemas.microsoft.com/office/drawing/2014/main" id="{00000000-0008-0000-0500-000089000000}"/>
            </a:ext>
          </a:extLst>
        </xdr:cNvPr>
        <xdr:cNvSpPr txBox="1"/>
      </xdr:nvSpPr>
      <xdr:spPr>
        <a:xfrm>
          <a:off x="5740400" y="6423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174</xdr:rowOff>
    </xdr:from>
    <xdr:to>
      <xdr:col>26</xdr:col>
      <xdr:colOff>101600</xdr:colOff>
      <xdr:row>35</xdr:row>
      <xdr:rowOff>101774</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953000" y="66105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111951</xdr:rowOff>
    </xdr:from>
    <xdr:ext cx="7366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4622800" y="6379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341050</xdr:rowOff>
    </xdr:from>
    <xdr:to>
      <xdr:col>22</xdr:col>
      <xdr:colOff>165100</xdr:colOff>
      <xdr:row>35</xdr:row>
      <xdr:rowOff>99750</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4254500" y="6608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109926</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924300" y="6377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224202</xdr:rowOff>
    </xdr:from>
    <xdr:to>
      <xdr:col>19</xdr:col>
      <xdr:colOff>38100</xdr:colOff>
      <xdr:row>34</xdr:row>
      <xdr:rowOff>325802</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3556000" y="64916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335979</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3225800" y="626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209768</xdr:rowOff>
    </xdr:from>
    <xdr:to>
      <xdr:col>15</xdr:col>
      <xdr:colOff>101600</xdr:colOff>
      <xdr:row>34</xdr:row>
      <xdr:rowOff>311368</xdr:rowOff>
    </xdr:to>
    <xdr:sp macro="" textlink="">
      <xdr:nvSpPr>
        <xdr:cNvPr id="144" name="楕円 143">
          <a:extLst>
            <a:ext uri="{FF2B5EF4-FFF2-40B4-BE49-F238E27FC236}">
              <a16:creationId xmlns:a16="http://schemas.microsoft.com/office/drawing/2014/main" id="{00000000-0008-0000-0500-000090000000}"/>
            </a:ext>
          </a:extLst>
        </xdr:cNvPr>
        <xdr:cNvSpPr/>
      </xdr:nvSpPr>
      <xdr:spPr bwMode="auto">
        <a:xfrm>
          <a:off x="2857500" y="64772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321545</xdr:rowOff>
    </xdr:from>
    <xdr:ext cx="762000" cy="259045"/>
    <xdr:sp macro="" textlink="">
      <xdr:nvSpPr>
        <xdr:cNvPr id="145" name="テキスト ボックス 144">
          <a:extLst>
            <a:ext uri="{FF2B5EF4-FFF2-40B4-BE49-F238E27FC236}">
              <a16:creationId xmlns:a16="http://schemas.microsoft.com/office/drawing/2014/main" id="{00000000-0008-0000-0500-000091000000}"/>
            </a:ext>
          </a:extLst>
        </xdr:cNvPr>
        <xdr:cNvSpPr txBox="1"/>
      </xdr:nvSpPr>
      <xdr:spPr>
        <a:xfrm>
          <a:off x="2527300" y="6246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香川県坂出市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50,931
49,695
92.49
27,436,071
26,835,424
473,565
14,104,835
25,099,322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73.8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105753</xdr:rowOff>
    </xdr:from>
    <xdr:to>
      <xdr:col>24</xdr:col>
      <xdr:colOff>62865</xdr:colOff>
      <xdr:row>38</xdr:row>
      <xdr:rowOff>154483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49253"/>
          <a:ext cx="1270" cy="1420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158310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7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154483</xdr:rowOff>
    </xdr:from>
    <xdr:to>
      <xdr:col>24</xdr:col>
      <xdr:colOff>152400</xdr:colOff>
      <xdr:row>38</xdr:row>
      <xdr:rowOff>154483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6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52430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24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105753</xdr:rowOff>
    </xdr:from>
    <xdr:to>
      <xdr:col>24</xdr:col>
      <xdr:colOff>152400</xdr:colOff>
      <xdr:row>30</xdr:row>
      <xdr:rowOff>105753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49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156902</xdr:rowOff>
    </xdr:from>
    <xdr:to>
      <xdr:col>24</xdr:col>
      <xdr:colOff>63500</xdr:colOff>
      <xdr:row>33</xdr:row>
      <xdr:rowOff>56242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643302"/>
          <a:ext cx="838200" cy="70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4157</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763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25730</xdr:rowOff>
    </xdr:from>
    <xdr:to>
      <xdr:col>24</xdr:col>
      <xdr:colOff>114300</xdr:colOff>
      <xdr:row>36</xdr:row>
      <xdr:rowOff>127330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56242</xdr:rowOff>
    </xdr:from>
    <xdr:to>
      <xdr:col>19</xdr:col>
      <xdr:colOff>177800</xdr:colOff>
      <xdr:row>33</xdr:row>
      <xdr:rowOff>123069</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714092"/>
          <a:ext cx="889000" cy="66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31274</xdr:rowOff>
    </xdr:from>
    <xdr:to>
      <xdr:col>20</xdr:col>
      <xdr:colOff>38100</xdr:colOff>
      <xdr:row>36</xdr:row>
      <xdr:rowOff>132874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124001</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296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123069</xdr:rowOff>
    </xdr:from>
    <xdr:to>
      <xdr:col>15</xdr:col>
      <xdr:colOff>50800</xdr:colOff>
      <xdr:row>33</xdr:row>
      <xdr:rowOff>161322</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780919"/>
          <a:ext cx="889000" cy="38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96577</xdr:rowOff>
    </xdr:from>
    <xdr:to>
      <xdr:col>15</xdr:col>
      <xdr:colOff>101600</xdr:colOff>
      <xdr:row>36</xdr:row>
      <xdr:rowOff>26727</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17854</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9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87275</xdr:rowOff>
    </xdr:from>
    <xdr:to>
      <xdr:col>10</xdr:col>
      <xdr:colOff>114300</xdr:colOff>
      <xdr:row>33</xdr:row>
      <xdr:rowOff>161322</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5745125"/>
          <a:ext cx="889000" cy="74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64154</xdr:rowOff>
    </xdr:from>
    <xdr:to>
      <xdr:col>10</xdr:col>
      <xdr:colOff>165100</xdr:colOff>
      <xdr:row>36</xdr:row>
      <xdr:rowOff>165754</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156881</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32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76575</xdr:rowOff>
    </xdr:from>
    <xdr:to>
      <xdr:col>6</xdr:col>
      <xdr:colOff>38100</xdr:colOff>
      <xdr:row>37</xdr:row>
      <xdr:rowOff>6725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4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169302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341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106102</xdr:rowOff>
    </xdr:from>
    <xdr:to>
      <xdr:col>24</xdr:col>
      <xdr:colOff>114300</xdr:colOff>
      <xdr:row>33</xdr:row>
      <xdr:rowOff>36252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592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128979</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443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5442</xdr:rowOff>
    </xdr:from>
    <xdr:to>
      <xdr:col>20</xdr:col>
      <xdr:colOff>38100</xdr:colOff>
      <xdr:row>33</xdr:row>
      <xdr:rowOff>107042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663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123569</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438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72269</xdr:rowOff>
    </xdr:from>
    <xdr:to>
      <xdr:col>15</xdr:col>
      <xdr:colOff>101600</xdr:colOff>
      <xdr:row>34</xdr:row>
      <xdr:rowOff>2419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730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18946</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505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110522</xdr:rowOff>
    </xdr:from>
    <xdr:to>
      <xdr:col>10</xdr:col>
      <xdr:colOff>165100</xdr:colOff>
      <xdr:row>34</xdr:row>
      <xdr:rowOff>40672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768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57199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543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36475</xdr:rowOff>
    </xdr:from>
    <xdr:to>
      <xdr:col>6</xdr:col>
      <xdr:colOff>38100</xdr:colOff>
      <xdr:row>33</xdr:row>
      <xdr:rowOff>138075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69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154602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469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41783</xdr:rowOff>
    </xdr:from>
    <xdr:to>
      <xdr:col>24</xdr:col>
      <xdr:colOff>62865</xdr:colOff>
      <xdr:row>58</xdr:row>
      <xdr:rowOff>105508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85733"/>
          <a:ext cx="1270" cy="1263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109335</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53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105508</xdr:rowOff>
    </xdr:from>
    <xdr:to>
      <xdr:col>24</xdr:col>
      <xdr:colOff>152400</xdr:colOff>
      <xdr:row>58</xdr:row>
      <xdr:rowOff>105508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49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159910</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560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41783</xdr:rowOff>
    </xdr:from>
    <xdr:to>
      <xdr:col>24</xdr:col>
      <xdr:colOff>152400</xdr:colOff>
      <xdr:row>51</xdr:row>
      <xdr:rowOff>41783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85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74473</xdr:rowOff>
    </xdr:from>
    <xdr:to>
      <xdr:col>24</xdr:col>
      <xdr:colOff>63500</xdr:colOff>
      <xdr:row>57</xdr:row>
      <xdr:rowOff>106934</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847123"/>
          <a:ext cx="838200" cy="32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154329</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5840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131452</xdr:rowOff>
    </xdr:from>
    <xdr:to>
      <xdr:col>24</xdr:col>
      <xdr:colOff>114300</xdr:colOff>
      <xdr:row>57</xdr:row>
      <xdr:rowOff>61602</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732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85630</xdr:rowOff>
    </xdr:from>
    <xdr:to>
      <xdr:col>19</xdr:col>
      <xdr:colOff>177800</xdr:colOff>
      <xdr:row>57</xdr:row>
      <xdr:rowOff>106934</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908300" y="9858280"/>
          <a:ext cx="889000" cy="21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846</xdr:rowOff>
    </xdr:from>
    <xdr:to>
      <xdr:col>20</xdr:col>
      <xdr:colOff>38100</xdr:colOff>
      <xdr:row>57</xdr:row>
      <xdr:rowOff>102446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7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118973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548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85630</xdr:rowOff>
    </xdr:from>
    <xdr:to>
      <xdr:col>15</xdr:col>
      <xdr:colOff>50800</xdr:colOff>
      <xdr:row>58</xdr:row>
      <xdr:rowOff>2714</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858280"/>
          <a:ext cx="889000" cy="88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410</xdr:rowOff>
    </xdr:from>
    <xdr:to>
      <xdr:col>15</xdr:col>
      <xdr:colOff>101600</xdr:colOff>
      <xdr:row>57</xdr:row>
      <xdr:rowOff>102010</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77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118537</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54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2714</xdr:rowOff>
    </xdr:from>
    <xdr:to>
      <xdr:col>10</xdr:col>
      <xdr:colOff>114300</xdr:colOff>
      <xdr:row>58</xdr:row>
      <xdr:rowOff>83562</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946814"/>
          <a:ext cx="889000" cy="80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15171</xdr:rowOff>
    </xdr:from>
    <xdr:to>
      <xdr:col>10</xdr:col>
      <xdr:colOff>165100</xdr:colOff>
      <xdr:row>57</xdr:row>
      <xdr:rowOff>116771</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78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133298</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563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45869</xdr:rowOff>
    </xdr:from>
    <xdr:to>
      <xdr:col>6</xdr:col>
      <xdr:colOff>38100</xdr:colOff>
      <xdr:row>57</xdr:row>
      <xdr:rowOff>147469</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81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163996</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59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23673</xdr:rowOff>
    </xdr:from>
    <xdr:to>
      <xdr:col>24</xdr:col>
      <xdr:colOff>114300</xdr:colOff>
      <xdr:row>57</xdr:row>
      <xdr:rowOff>125273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79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2100</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774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56134</xdr:rowOff>
    </xdr:from>
    <xdr:to>
      <xdr:col>20</xdr:col>
      <xdr:colOff>38100</xdr:colOff>
      <xdr:row>57</xdr:row>
      <xdr:rowOff>157734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828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148861</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921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34830</xdr:rowOff>
    </xdr:from>
    <xdr:to>
      <xdr:col>15</xdr:col>
      <xdr:colOff>101600</xdr:colOff>
      <xdr:row>57</xdr:row>
      <xdr:rowOff>136430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8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127557</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900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123364</xdr:rowOff>
    </xdr:from>
    <xdr:to>
      <xdr:col>10</xdr:col>
      <xdr:colOff>165100</xdr:colOff>
      <xdr:row>58</xdr:row>
      <xdr:rowOff>53514</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89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44641</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988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32762</xdr:rowOff>
    </xdr:from>
    <xdr:to>
      <xdr:col>6</xdr:col>
      <xdr:colOff>38100</xdr:colOff>
      <xdr:row>58</xdr:row>
      <xdr:rowOff>134362</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976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125489</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069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148196</xdr:rowOff>
    </xdr:from>
    <xdr:to>
      <xdr:col>24</xdr:col>
      <xdr:colOff>62865</xdr:colOff>
      <xdr:row>79</xdr:row>
      <xdr:rowOff>27115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149696"/>
          <a:ext cx="1270" cy="1421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30942</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75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27115</xdr:rowOff>
    </xdr:from>
    <xdr:to>
      <xdr:col>24</xdr:col>
      <xdr:colOff>152400</xdr:colOff>
      <xdr:row>79</xdr:row>
      <xdr:rowOff>27115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7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94873</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92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148196</xdr:rowOff>
    </xdr:from>
    <xdr:to>
      <xdr:col>24</xdr:col>
      <xdr:colOff>152400</xdr:colOff>
      <xdr:row>70</xdr:row>
      <xdr:rowOff>148196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149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70510</xdr:rowOff>
    </xdr:from>
    <xdr:to>
      <xdr:col>24</xdr:col>
      <xdr:colOff>63500</xdr:colOff>
      <xdr:row>78</xdr:row>
      <xdr:rowOff>81102</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3443610"/>
          <a:ext cx="838200" cy="10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23310</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2249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433</xdr:rowOff>
    </xdr:from>
    <xdr:to>
      <xdr:col>24</xdr:col>
      <xdr:colOff>114300</xdr:colOff>
      <xdr:row>78</xdr:row>
      <xdr:rowOff>102033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37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70510</xdr:rowOff>
    </xdr:from>
    <xdr:to>
      <xdr:col>19</xdr:col>
      <xdr:colOff>177800</xdr:colOff>
      <xdr:row>78</xdr:row>
      <xdr:rowOff>82398</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443610"/>
          <a:ext cx="889000" cy="1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171386</xdr:rowOff>
    </xdr:from>
    <xdr:to>
      <xdr:col>20</xdr:col>
      <xdr:colOff>38100</xdr:colOff>
      <xdr:row>78</xdr:row>
      <xdr:rowOff>101536</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37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118063</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148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82398</xdr:rowOff>
    </xdr:from>
    <xdr:to>
      <xdr:col>15</xdr:col>
      <xdr:colOff>50800</xdr:colOff>
      <xdr:row>78</xdr:row>
      <xdr:rowOff>91732</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455498"/>
          <a:ext cx="889000" cy="9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150661</xdr:rowOff>
    </xdr:from>
    <xdr:to>
      <xdr:col>15</xdr:col>
      <xdr:colOff>101600</xdr:colOff>
      <xdr:row>78</xdr:row>
      <xdr:rowOff>80811</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35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97338</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12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83846</xdr:rowOff>
    </xdr:from>
    <xdr:to>
      <xdr:col>10</xdr:col>
      <xdr:colOff>114300</xdr:colOff>
      <xdr:row>78</xdr:row>
      <xdr:rowOff>91732</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456946"/>
          <a:ext cx="889000" cy="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16890</xdr:rowOff>
    </xdr:from>
    <xdr:to>
      <xdr:col>10</xdr:col>
      <xdr:colOff>165100</xdr:colOff>
      <xdr:row>78</xdr:row>
      <xdr:rowOff>118490</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8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135017</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16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9767</xdr:rowOff>
    </xdr:from>
    <xdr:to>
      <xdr:col>6</xdr:col>
      <xdr:colOff>38100</xdr:colOff>
      <xdr:row>78</xdr:row>
      <xdr:rowOff>111367</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8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127894</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158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30302</xdr:rowOff>
    </xdr:from>
    <xdr:to>
      <xdr:col>24</xdr:col>
      <xdr:colOff>114300</xdr:colOff>
      <xdr:row>78</xdr:row>
      <xdr:rowOff>131902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403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150309</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351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19710</xdr:rowOff>
    </xdr:from>
    <xdr:to>
      <xdr:col>20</xdr:col>
      <xdr:colOff>38100</xdr:colOff>
      <xdr:row>78</xdr:row>
      <xdr:rowOff>121310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39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112437</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485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31598</xdr:rowOff>
    </xdr:from>
    <xdr:to>
      <xdr:col>15</xdr:col>
      <xdr:colOff>101600</xdr:colOff>
      <xdr:row>78</xdr:row>
      <xdr:rowOff>133198</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404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124325</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497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40932</xdr:rowOff>
    </xdr:from>
    <xdr:to>
      <xdr:col>10</xdr:col>
      <xdr:colOff>165100</xdr:colOff>
      <xdr:row>78</xdr:row>
      <xdr:rowOff>142532</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414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133659</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506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33046</xdr:rowOff>
    </xdr:from>
    <xdr:to>
      <xdr:col>6</xdr:col>
      <xdr:colOff>38100</xdr:colOff>
      <xdr:row>78</xdr:row>
      <xdr:rowOff>134646</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406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125773</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498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56762</xdr:rowOff>
    </xdr:from>
    <xdr:to>
      <xdr:col>24</xdr:col>
      <xdr:colOff>62865</xdr:colOff>
      <xdr:row>98</xdr:row>
      <xdr:rowOff>92337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487262"/>
          <a:ext cx="1270" cy="1407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96164</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89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92337</xdr:rowOff>
    </xdr:from>
    <xdr:to>
      <xdr:col>24</xdr:col>
      <xdr:colOff>152400</xdr:colOff>
      <xdr:row>98</xdr:row>
      <xdr:rowOff>92337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89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3439</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262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56762</xdr:rowOff>
    </xdr:from>
    <xdr:to>
      <xdr:col>24</xdr:col>
      <xdr:colOff>152400</xdr:colOff>
      <xdr:row>90</xdr:row>
      <xdr:rowOff>56762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487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107707</xdr:rowOff>
    </xdr:from>
    <xdr:to>
      <xdr:col>24</xdr:col>
      <xdr:colOff>63500</xdr:colOff>
      <xdr:row>96</xdr:row>
      <xdr:rowOff>115860</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3797300" y="16395457"/>
          <a:ext cx="838200" cy="179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169950</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2862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147073</xdr:rowOff>
    </xdr:from>
    <xdr:to>
      <xdr:col>24</xdr:col>
      <xdr:colOff>114300</xdr:colOff>
      <xdr:row>96</xdr:row>
      <xdr:rowOff>77223</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43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107707</xdr:rowOff>
    </xdr:from>
    <xdr:to>
      <xdr:col>19</xdr:col>
      <xdr:colOff>177800</xdr:colOff>
      <xdr:row>97</xdr:row>
      <xdr:rowOff>21099</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395457"/>
          <a:ext cx="889000" cy="256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9685</xdr:rowOff>
    </xdr:from>
    <xdr:to>
      <xdr:col>20</xdr:col>
      <xdr:colOff>38100</xdr:colOff>
      <xdr:row>95</xdr:row>
      <xdr:rowOff>111285</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29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127812</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795" y="16072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21099</xdr:rowOff>
    </xdr:from>
    <xdr:to>
      <xdr:col>15</xdr:col>
      <xdr:colOff>50800</xdr:colOff>
      <xdr:row>97</xdr:row>
      <xdr:rowOff>67636</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651749"/>
          <a:ext cx="889000" cy="46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91208</xdr:rowOff>
    </xdr:from>
    <xdr:to>
      <xdr:col>15</xdr:col>
      <xdr:colOff>101600</xdr:colOff>
      <xdr:row>98</xdr:row>
      <xdr:rowOff>21358</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721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12485</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814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67636</xdr:rowOff>
    </xdr:from>
    <xdr:to>
      <xdr:col>10</xdr:col>
      <xdr:colOff>114300</xdr:colOff>
      <xdr:row>97</xdr:row>
      <xdr:rowOff>79502</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698286"/>
          <a:ext cx="889000" cy="11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129493</xdr:rowOff>
    </xdr:from>
    <xdr:to>
      <xdr:col>10</xdr:col>
      <xdr:colOff>165100</xdr:colOff>
      <xdr:row>98</xdr:row>
      <xdr:rowOff>59643</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76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50770</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85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465</xdr:rowOff>
    </xdr:from>
    <xdr:to>
      <xdr:col>6</xdr:col>
      <xdr:colOff>38100</xdr:colOff>
      <xdr:row>98</xdr:row>
      <xdr:rowOff>102065</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80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93192</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895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65060</xdr:rowOff>
    </xdr:from>
    <xdr:to>
      <xdr:col>24</xdr:col>
      <xdr:colOff>114300</xdr:colOff>
      <xdr:row>96</xdr:row>
      <xdr:rowOff>166660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52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43487</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502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56907</xdr:rowOff>
    </xdr:from>
    <xdr:to>
      <xdr:col>20</xdr:col>
      <xdr:colOff>38100</xdr:colOff>
      <xdr:row>95</xdr:row>
      <xdr:rowOff>158507</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34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149634</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497795" y="16437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141749</xdr:rowOff>
    </xdr:from>
    <xdr:to>
      <xdr:col>15</xdr:col>
      <xdr:colOff>101600</xdr:colOff>
      <xdr:row>97</xdr:row>
      <xdr:rowOff>71899</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600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88426</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376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16836</xdr:rowOff>
    </xdr:from>
    <xdr:to>
      <xdr:col>10</xdr:col>
      <xdr:colOff>165100</xdr:colOff>
      <xdr:row>97</xdr:row>
      <xdr:rowOff>118436</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647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134963</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422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28702</xdr:rowOff>
    </xdr:from>
    <xdr:to>
      <xdr:col>6</xdr:col>
      <xdr:colOff>38100</xdr:colOff>
      <xdr:row>97</xdr:row>
      <xdr:rowOff>130302</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65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146829</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434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a:extLst>
            <a:ext uri="{FF2B5EF4-FFF2-40B4-BE49-F238E27FC236}">
              <a16:creationId xmlns:a16="http://schemas.microsoft.com/office/drawing/2014/main" id="{00000000-0008-0000-06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111865</xdr:rowOff>
    </xdr:from>
    <xdr:to>
      <xdr:col>54</xdr:col>
      <xdr:colOff>189865</xdr:colOff>
      <xdr:row>39</xdr:row>
      <xdr:rowOff>149094</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10475595" y="5426815"/>
          <a:ext cx="1270" cy="1408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152921</xdr:rowOff>
    </xdr:from>
    <xdr:ext cx="534377" cy="259045"/>
    <xdr:sp macro="" textlink="">
      <xdr:nvSpPr>
        <xdr:cNvPr id="294" name="補助費等最小値テキスト">
          <a:extLst>
            <a:ext uri="{FF2B5EF4-FFF2-40B4-BE49-F238E27FC236}">
              <a16:creationId xmlns:a16="http://schemas.microsoft.com/office/drawing/2014/main" id="{00000000-0008-0000-0600-000026010000}"/>
            </a:ext>
          </a:extLst>
        </xdr:cNvPr>
        <xdr:cNvSpPr txBox="1"/>
      </xdr:nvSpPr>
      <xdr:spPr>
        <a:xfrm>
          <a:off x="10528300" y="6839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149094</xdr:rowOff>
    </xdr:from>
    <xdr:to>
      <xdr:col>55</xdr:col>
      <xdr:colOff>88900</xdr:colOff>
      <xdr:row>39</xdr:row>
      <xdr:rowOff>149094</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6835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58542</xdr:rowOff>
    </xdr:from>
    <xdr:ext cx="599010" cy="259045"/>
    <xdr:sp macro="" textlink="">
      <xdr:nvSpPr>
        <xdr:cNvPr id="296" name="補助費等最大値テキスト">
          <a:extLst>
            <a:ext uri="{FF2B5EF4-FFF2-40B4-BE49-F238E27FC236}">
              <a16:creationId xmlns:a16="http://schemas.microsoft.com/office/drawing/2014/main" id="{00000000-0008-0000-0600-000028010000}"/>
            </a:ext>
          </a:extLst>
        </xdr:cNvPr>
        <xdr:cNvSpPr txBox="1"/>
      </xdr:nvSpPr>
      <xdr:spPr>
        <a:xfrm>
          <a:off x="10528300" y="5202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111865</xdr:rowOff>
    </xdr:from>
    <xdr:to>
      <xdr:col>55</xdr:col>
      <xdr:colOff>88900</xdr:colOff>
      <xdr:row>31</xdr:row>
      <xdr:rowOff>111865</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10388600" y="5426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138688</xdr:rowOff>
    </xdr:from>
    <xdr:to>
      <xdr:col>55</xdr:col>
      <xdr:colOff>0</xdr:colOff>
      <xdr:row>38</xdr:row>
      <xdr:rowOff>108055</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9639300" y="6482338"/>
          <a:ext cx="838200" cy="140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75448</xdr:rowOff>
    </xdr:from>
    <xdr:ext cx="534377" cy="259045"/>
    <xdr:sp macro="" textlink="">
      <xdr:nvSpPr>
        <xdr:cNvPr id="299" name="補助費等平均値テキスト">
          <a:extLst>
            <a:ext uri="{FF2B5EF4-FFF2-40B4-BE49-F238E27FC236}">
              <a16:creationId xmlns:a16="http://schemas.microsoft.com/office/drawing/2014/main" id="{00000000-0008-0000-0600-00002B010000}"/>
            </a:ext>
          </a:extLst>
        </xdr:cNvPr>
        <xdr:cNvSpPr txBox="1"/>
      </xdr:nvSpPr>
      <xdr:spPr>
        <a:xfrm>
          <a:off x="10528300" y="64190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97021</xdr:rowOff>
    </xdr:from>
    <xdr:to>
      <xdr:col>55</xdr:col>
      <xdr:colOff>50800</xdr:colOff>
      <xdr:row>38</xdr:row>
      <xdr:rowOff>27170</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10426700" y="644067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19337</xdr:rowOff>
    </xdr:from>
    <xdr:to>
      <xdr:col>50</xdr:col>
      <xdr:colOff>114300</xdr:colOff>
      <xdr:row>38</xdr:row>
      <xdr:rowOff>108055</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8750300" y="5505737"/>
          <a:ext cx="889000" cy="1117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153822</xdr:rowOff>
    </xdr:from>
    <xdr:to>
      <xdr:col>50</xdr:col>
      <xdr:colOff>165100</xdr:colOff>
      <xdr:row>38</xdr:row>
      <xdr:rowOff>83972</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9588500" y="6497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100499</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372111" y="6272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19337</xdr:rowOff>
    </xdr:from>
    <xdr:to>
      <xdr:col>45</xdr:col>
      <xdr:colOff>177800</xdr:colOff>
      <xdr:row>39</xdr:row>
      <xdr:rowOff>64730</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7861300" y="5505737"/>
          <a:ext cx="889000" cy="1245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149675</xdr:rowOff>
    </xdr:from>
    <xdr:to>
      <xdr:col>46</xdr:col>
      <xdr:colOff>38100</xdr:colOff>
      <xdr:row>31</xdr:row>
      <xdr:rowOff>79825</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8699500" y="529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96352</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450795" y="5068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64730</xdr:rowOff>
    </xdr:from>
    <xdr:to>
      <xdr:col>41</xdr:col>
      <xdr:colOff>50800</xdr:colOff>
      <xdr:row>39</xdr:row>
      <xdr:rowOff>74843</xdr:rowOff>
    </xdr:to>
    <xdr:cxnSp macro="">
      <xdr:nvCxnSpPr>
        <xdr:cNvPr id="307" name="直線コネクタ 306">
          <a:extLst>
            <a:ext uri="{FF2B5EF4-FFF2-40B4-BE49-F238E27FC236}">
              <a16:creationId xmlns:a16="http://schemas.microsoft.com/office/drawing/2014/main" id="{00000000-0008-0000-0600-000033010000}"/>
            </a:ext>
          </a:extLst>
        </xdr:cNvPr>
        <xdr:cNvCxnSpPr/>
      </xdr:nvCxnSpPr>
      <xdr:spPr>
        <a:xfrm flipV="1">
          <a:off x="6972300" y="6751280"/>
          <a:ext cx="889000" cy="10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8705</xdr:rowOff>
    </xdr:from>
    <xdr:to>
      <xdr:col>41</xdr:col>
      <xdr:colOff>101600</xdr:colOff>
      <xdr:row>38</xdr:row>
      <xdr:rowOff>110305</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7810500" y="65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126832</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94111" y="6299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53587</xdr:rowOff>
    </xdr:from>
    <xdr:to>
      <xdr:col>36</xdr:col>
      <xdr:colOff>165100</xdr:colOff>
      <xdr:row>38</xdr:row>
      <xdr:rowOff>155187</xdr:rowOff>
    </xdr:to>
    <xdr:sp macro="" textlink="">
      <xdr:nvSpPr>
        <xdr:cNvPr id="310" name="フローチャート: 判断 309">
          <a:extLst>
            <a:ext uri="{FF2B5EF4-FFF2-40B4-BE49-F238E27FC236}">
              <a16:creationId xmlns:a16="http://schemas.microsoft.com/office/drawing/2014/main" id="{00000000-0008-0000-0600-000036010000}"/>
            </a:ext>
          </a:extLst>
        </xdr:cNvPr>
        <xdr:cNvSpPr/>
      </xdr:nvSpPr>
      <xdr:spPr>
        <a:xfrm>
          <a:off x="6921500" y="6568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264</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6343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87888</xdr:rowOff>
    </xdr:from>
    <xdr:to>
      <xdr:col>55</xdr:col>
      <xdr:colOff>50800</xdr:colOff>
      <xdr:row>38</xdr:row>
      <xdr:rowOff>18038</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10426700" y="6431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110765</xdr:rowOff>
    </xdr:from>
    <xdr:ext cx="534377" cy="259045"/>
    <xdr:sp macro="" textlink="">
      <xdr:nvSpPr>
        <xdr:cNvPr id="318" name="補助費等該当値テキスト">
          <a:extLst>
            <a:ext uri="{FF2B5EF4-FFF2-40B4-BE49-F238E27FC236}">
              <a16:creationId xmlns:a16="http://schemas.microsoft.com/office/drawing/2014/main" id="{00000000-0008-0000-0600-00003E010000}"/>
            </a:ext>
          </a:extLst>
        </xdr:cNvPr>
        <xdr:cNvSpPr txBox="1"/>
      </xdr:nvSpPr>
      <xdr:spPr>
        <a:xfrm>
          <a:off x="10528300" y="6282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57255</xdr:rowOff>
    </xdr:from>
    <xdr:to>
      <xdr:col>50</xdr:col>
      <xdr:colOff>165100</xdr:colOff>
      <xdr:row>38</xdr:row>
      <xdr:rowOff>158855</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9588500" y="657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149982</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9372111" y="6665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139987</xdr:rowOff>
    </xdr:from>
    <xdr:to>
      <xdr:col>46</xdr:col>
      <xdr:colOff>38100</xdr:colOff>
      <xdr:row>32</xdr:row>
      <xdr:rowOff>70137</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8699500" y="5454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61264</xdr:rowOff>
    </xdr:from>
    <xdr:ext cx="599010"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8450795" y="5547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13930</xdr:rowOff>
    </xdr:from>
    <xdr:to>
      <xdr:col>41</xdr:col>
      <xdr:colOff>101600</xdr:colOff>
      <xdr:row>39</xdr:row>
      <xdr:rowOff>115530</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7810500" y="670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106657</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7594111" y="6793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24043</xdr:rowOff>
    </xdr:from>
    <xdr:to>
      <xdr:col>36</xdr:col>
      <xdr:colOff>165100</xdr:colOff>
      <xdr:row>39</xdr:row>
      <xdr:rowOff>125643</xdr:rowOff>
    </xdr:to>
    <xdr:sp macro="" textlink="">
      <xdr:nvSpPr>
        <xdr:cNvPr id="325" name="楕円 324">
          <a:extLst>
            <a:ext uri="{FF2B5EF4-FFF2-40B4-BE49-F238E27FC236}">
              <a16:creationId xmlns:a16="http://schemas.microsoft.com/office/drawing/2014/main" id="{00000000-0008-0000-0600-000045010000}"/>
            </a:ext>
          </a:extLst>
        </xdr:cNvPr>
        <xdr:cNvSpPr/>
      </xdr:nvSpPr>
      <xdr:spPr>
        <a:xfrm>
          <a:off x="6921500" y="6710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116770</xdr:rowOff>
    </xdr:from>
    <xdr:ext cx="534377"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705111" y="6803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a:extLst>
            <a:ext uri="{FF2B5EF4-FFF2-40B4-BE49-F238E27FC236}">
              <a16:creationId xmlns:a16="http://schemas.microsoft.com/office/drawing/2014/main" id="{00000000-0008-0000-06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137247</xdr:rowOff>
    </xdr:from>
    <xdr:to>
      <xdr:col>54</xdr:col>
      <xdr:colOff>189865</xdr:colOff>
      <xdr:row>59</xdr:row>
      <xdr:rowOff>14930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10475595" y="8881197"/>
          <a:ext cx="1270" cy="1249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18757</xdr:rowOff>
    </xdr:from>
    <xdr:ext cx="469744" cy="259045"/>
    <xdr:sp macro="" textlink="">
      <xdr:nvSpPr>
        <xdr:cNvPr id="351" name="普通建設事業費最小値テキスト">
          <a:extLst>
            <a:ext uri="{FF2B5EF4-FFF2-40B4-BE49-F238E27FC236}">
              <a16:creationId xmlns:a16="http://schemas.microsoft.com/office/drawing/2014/main" id="{00000000-0008-0000-0600-00005F010000}"/>
            </a:ext>
          </a:extLst>
        </xdr:cNvPr>
        <xdr:cNvSpPr txBox="1"/>
      </xdr:nvSpPr>
      <xdr:spPr>
        <a:xfrm>
          <a:off x="10528300" y="1013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14930</xdr:rowOff>
    </xdr:from>
    <xdr:to>
      <xdr:col>55</xdr:col>
      <xdr:colOff>88900</xdr:colOff>
      <xdr:row>59</xdr:row>
      <xdr:rowOff>14930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101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83924</xdr:rowOff>
    </xdr:from>
    <xdr:ext cx="599010" cy="259045"/>
    <xdr:sp macro="" textlink="">
      <xdr:nvSpPr>
        <xdr:cNvPr id="353" name="普通建設事業費最大値テキスト">
          <a:extLst>
            <a:ext uri="{FF2B5EF4-FFF2-40B4-BE49-F238E27FC236}">
              <a16:creationId xmlns:a16="http://schemas.microsoft.com/office/drawing/2014/main" id="{00000000-0008-0000-0600-000061010000}"/>
            </a:ext>
          </a:extLst>
        </xdr:cNvPr>
        <xdr:cNvSpPr txBox="1"/>
      </xdr:nvSpPr>
      <xdr:spPr>
        <a:xfrm>
          <a:off x="10528300" y="8656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137247</xdr:rowOff>
    </xdr:from>
    <xdr:to>
      <xdr:col>55</xdr:col>
      <xdr:colOff>88900</xdr:colOff>
      <xdr:row>51</xdr:row>
      <xdr:rowOff>137247</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8881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88257</xdr:rowOff>
    </xdr:from>
    <xdr:to>
      <xdr:col>55</xdr:col>
      <xdr:colOff>0</xdr:colOff>
      <xdr:row>56</xdr:row>
      <xdr:rowOff>67531</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9639300" y="9518007"/>
          <a:ext cx="838200" cy="150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147528</xdr:rowOff>
    </xdr:from>
    <xdr:ext cx="534377" cy="259045"/>
    <xdr:sp macro="" textlink="">
      <xdr:nvSpPr>
        <xdr:cNvPr id="356" name="普通建設事業費平均値テキスト">
          <a:extLst>
            <a:ext uri="{FF2B5EF4-FFF2-40B4-BE49-F238E27FC236}">
              <a16:creationId xmlns:a16="http://schemas.microsoft.com/office/drawing/2014/main" id="{00000000-0008-0000-0600-000064010000}"/>
            </a:ext>
          </a:extLst>
        </xdr:cNvPr>
        <xdr:cNvSpPr txBox="1"/>
      </xdr:nvSpPr>
      <xdr:spPr>
        <a:xfrm>
          <a:off x="10528300" y="9748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169101</xdr:rowOff>
    </xdr:from>
    <xdr:to>
      <xdr:col>55</xdr:col>
      <xdr:colOff>50800</xdr:colOff>
      <xdr:row>57</xdr:row>
      <xdr:rowOff>99251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10426700" y="9770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26177</xdr:rowOff>
    </xdr:from>
    <xdr:to>
      <xdr:col>50</xdr:col>
      <xdr:colOff>114300</xdr:colOff>
      <xdr:row>56</xdr:row>
      <xdr:rowOff>67531</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8750300" y="9627377"/>
          <a:ext cx="889000" cy="41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157899</xdr:rowOff>
    </xdr:from>
    <xdr:to>
      <xdr:col>50</xdr:col>
      <xdr:colOff>165100</xdr:colOff>
      <xdr:row>57</xdr:row>
      <xdr:rowOff>88049</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9588500" y="9759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79176</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372111" y="985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125420</xdr:rowOff>
    </xdr:from>
    <xdr:to>
      <xdr:col>45</xdr:col>
      <xdr:colOff>177800</xdr:colOff>
      <xdr:row>56</xdr:row>
      <xdr:rowOff>26177</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a:off x="7861300" y="9555170"/>
          <a:ext cx="889000" cy="72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21753</xdr:rowOff>
    </xdr:from>
    <xdr:to>
      <xdr:col>46</xdr:col>
      <xdr:colOff>38100</xdr:colOff>
      <xdr:row>56</xdr:row>
      <xdr:rowOff>123353</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8699500" y="962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114480</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83111" y="9715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125420</xdr:rowOff>
    </xdr:from>
    <xdr:to>
      <xdr:col>41</xdr:col>
      <xdr:colOff>50800</xdr:colOff>
      <xdr:row>56</xdr:row>
      <xdr:rowOff>101272</xdr:rowOff>
    </xdr:to>
    <xdr:cxnSp macro="">
      <xdr:nvCxnSpPr>
        <xdr:cNvPr id="364" name="直線コネクタ 363">
          <a:extLst>
            <a:ext uri="{FF2B5EF4-FFF2-40B4-BE49-F238E27FC236}">
              <a16:creationId xmlns:a16="http://schemas.microsoft.com/office/drawing/2014/main" id="{00000000-0008-0000-0600-00006C010000}"/>
            </a:ext>
          </a:extLst>
        </xdr:cNvPr>
        <xdr:cNvCxnSpPr/>
      </xdr:nvCxnSpPr>
      <xdr:spPr>
        <a:xfrm flipV="1">
          <a:off x="6972300" y="9555170"/>
          <a:ext cx="889000" cy="147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32641</xdr:rowOff>
    </xdr:from>
    <xdr:to>
      <xdr:col>41</xdr:col>
      <xdr:colOff>101600</xdr:colOff>
      <xdr:row>56</xdr:row>
      <xdr:rowOff>134241</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7810500" y="9633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125368</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94111" y="9726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91308</xdr:rowOff>
    </xdr:from>
    <xdr:to>
      <xdr:col>36</xdr:col>
      <xdr:colOff>165100</xdr:colOff>
      <xdr:row>57</xdr:row>
      <xdr:rowOff>21458</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6921500" y="969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12585</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05111" y="9785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37457</xdr:rowOff>
    </xdr:from>
    <xdr:to>
      <xdr:col>55</xdr:col>
      <xdr:colOff>50800</xdr:colOff>
      <xdr:row>55</xdr:row>
      <xdr:rowOff>139057</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10426700" y="946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60334</xdr:rowOff>
    </xdr:from>
    <xdr:ext cx="534377" cy="259045"/>
    <xdr:sp macro="" textlink="">
      <xdr:nvSpPr>
        <xdr:cNvPr id="375" name="普通建設事業費該当値テキスト">
          <a:extLst>
            <a:ext uri="{FF2B5EF4-FFF2-40B4-BE49-F238E27FC236}">
              <a16:creationId xmlns:a16="http://schemas.microsoft.com/office/drawing/2014/main" id="{00000000-0008-0000-0600-000077010000}"/>
            </a:ext>
          </a:extLst>
        </xdr:cNvPr>
        <xdr:cNvSpPr txBox="1"/>
      </xdr:nvSpPr>
      <xdr:spPr>
        <a:xfrm>
          <a:off x="10528300" y="9318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16731</xdr:rowOff>
    </xdr:from>
    <xdr:to>
      <xdr:col>50</xdr:col>
      <xdr:colOff>165100</xdr:colOff>
      <xdr:row>56</xdr:row>
      <xdr:rowOff>118331</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9588500" y="9617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134858</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9372111" y="9393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146827</xdr:rowOff>
    </xdr:from>
    <xdr:to>
      <xdr:col>46</xdr:col>
      <xdr:colOff>38100</xdr:colOff>
      <xdr:row>56</xdr:row>
      <xdr:rowOff>76977</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8699500" y="957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93504</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8483111" y="935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74620</xdr:rowOff>
    </xdr:from>
    <xdr:to>
      <xdr:col>41</xdr:col>
      <xdr:colOff>101600</xdr:colOff>
      <xdr:row>56</xdr:row>
      <xdr:rowOff>4770</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7810500" y="950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21297</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7594111" y="927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50472</xdr:rowOff>
    </xdr:from>
    <xdr:to>
      <xdr:col>36</xdr:col>
      <xdr:colOff>165100</xdr:colOff>
      <xdr:row>56</xdr:row>
      <xdr:rowOff>152072</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6921500" y="965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168599</xdr:rowOff>
    </xdr:from>
    <xdr:ext cx="534377"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705111" y="9426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a:extLst>
            <a:ext uri="{FF2B5EF4-FFF2-40B4-BE49-F238E27FC236}">
              <a16:creationId xmlns:a16="http://schemas.microsoft.com/office/drawing/2014/main" id="{00000000-0008-0000-06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29731</xdr:rowOff>
    </xdr:from>
    <xdr:to>
      <xdr:col>54</xdr:col>
      <xdr:colOff>189865</xdr:colOff>
      <xdr:row>79</xdr:row>
      <xdr:rowOff>44450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10475595" y="12202681"/>
          <a:ext cx="1270" cy="1386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8" name="普通建設事業費 （ うち新規整備　）最小値テキスト">
          <a:extLst>
            <a:ext uri="{FF2B5EF4-FFF2-40B4-BE49-F238E27FC236}">
              <a16:creationId xmlns:a16="http://schemas.microsoft.com/office/drawing/2014/main" id="{00000000-0008-0000-0600-000098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147858</xdr:rowOff>
    </xdr:from>
    <xdr:ext cx="599010" cy="259045"/>
    <xdr:sp macro="" textlink="">
      <xdr:nvSpPr>
        <xdr:cNvPr id="410" name="普通建設事業費 （ うち新規整備　）最大値テキスト">
          <a:extLst>
            <a:ext uri="{FF2B5EF4-FFF2-40B4-BE49-F238E27FC236}">
              <a16:creationId xmlns:a16="http://schemas.microsoft.com/office/drawing/2014/main" id="{00000000-0008-0000-0600-00009A010000}"/>
            </a:ext>
          </a:extLst>
        </xdr:cNvPr>
        <xdr:cNvSpPr txBox="1"/>
      </xdr:nvSpPr>
      <xdr:spPr>
        <a:xfrm>
          <a:off x="10528300" y="11977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29731</xdr:rowOff>
    </xdr:from>
    <xdr:to>
      <xdr:col>55</xdr:col>
      <xdr:colOff>88900</xdr:colOff>
      <xdr:row>71</xdr:row>
      <xdr:rowOff>29731</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2202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76442</xdr:rowOff>
    </xdr:from>
    <xdr:to>
      <xdr:col>55</xdr:col>
      <xdr:colOff>0</xdr:colOff>
      <xdr:row>79</xdr:row>
      <xdr:rowOff>41314</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9639300" y="13106642"/>
          <a:ext cx="838200" cy="479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14851</xdr:rowOff>
    </xdr:from>
    <xdr:ext cx="534377" cy="259045"/>
    <xdr:sp macro="" textlink="">
      <xdr:nvSpPr>
        <xdr:cNvPr id="413" name="普通建設事業費 （ うち新規整備　）平均値テキスト">
          <a:extLst>
            <a:ext uri="{FF2B5EF4-FFF2-40B4-BE49-F238E27FC236}">
              <a16:creationId xmlns:a16="http://schemas.microsoft.com/office/drawing/2014/main" id="{00000000-0008-0000-0600-00009D010000}"/>
            </a:ext>
          </a:extLst>
        </xdr:cNvPr>
        <xdr:cNvSpPr txBox="1"/>
      </xdr:nvSpPr>
      <xdr:spPr>
        <a:xfrm>
          <a:off x="10528300" y="13387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36424</xdr:rowOff>
    </xdr:from>
    <xdr:to>
      <xdr:col>55</xdr:col>
      <xdr:colOff>50800</xdr:colOff>
      <xdr:row>78</xdr:row>
      <xdr:rowOff>138024</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10426700" y="13409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11506</xdr:rowOff>
    </xdr:from>
    <xdr:to>
      <xdr:col>50</xdr:col>
      <xdr:colOff>114300</xdr:colOff>
      <xdr:row>79</xdr:row>
      <xdr:rowOff>41314</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8750300" y="13556056"/>
          <a:ext cx="889000" cy="29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21692</xdr:rowOff>
    </xdr:from>
    <xdr:to>
      <xdr:col>50</xdr:col>
      <xdr:colOff>165100</xdr:colOff>
      <xdr:row>78</xdr:row>
      <xdr:rowOff>123292</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9588500" y="13394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139819</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72111" y="13170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167729</xdr:rowOff>
    </xdr:from>
    <xdr:to>
      <xdr:col>45</xdr:col>
      <xdr:colOff>177800</xdr:colOff>
      <xdr:row>79</xdr:row>
      <xdr:rowOff>11506</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a:off x="7861300" y="13540829"/>
          <a:ext cx="889000" cy="15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101028</xdr:rowOff>
    </xdr:from>
    <xdr:to>
      <xdr:col>46</xdr:col>
      <xdr:colOff>38100</xdr:colOff>
      <xdr:row>78</xdr:row>
      <xdr:rowOff>31178</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8699500" y="1330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47705</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3111" y="1307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166066</xdr:rowOff>
    </xdr:from>
    <xdr:to>
      <xdr:col>41</xdr:col>
      <xdr:colOff>50800</xdr:colOff>
      <xdr:row>78</xdr:row>
      <xdr:rowOff>167729</xdr:rowOff>
    </xdr:to>
    <xdr:cxnSp macro="">
      <xdr:nvCxnSpPr>
        <xdr:cNvPr id="421" name="直線コネクタ 420">
          <a:extLst>
            <a:ext uri="{FF2B5EF4-FFF2-40B4-BE49-F238E27FC236}">
              <a16:creationId xmlns:a16="http://schemas.microsoft.com/office/drawing/2014/main" id="{00000000-0008-0000-0600-0000A5010000}"/>
            </a:ext>
          </a:extLst>
        </xdr:cNvPr>
        <xdr:cNvCxnSpPr/>
      </xdr:nvCxnSpPr>
      <xdr:spPr>
        <a:xfrm>
          <a:off x="6972300" y="13539166"/>
          <a:ext cx="889000" cy="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115557</xdr:rowOff>
    </xdr:from>
    <xdr:to>
      <xdr:col>41</xdr:col>
      <xdr:colOff>101600</xdr:colOff>
      <xdr:row>78</xdr:row>
      <xdr:rowOff>45707</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7810500" y="1331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62234</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3092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156756</xdr:rowOff>
    </xdr:from>
    <xdr:to>
      <xdr:col>36</xdr:col>
      <xdr:colOff>165100</xdr:colOff>
      <xdr:row>78</xdr:row>
      <xdr:rowOff>86906</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6921500" y="1335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103433</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313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25642</xdr:rowOff>
    </xdr:from>
    <xdr:to>
      <xdr:col>55</xdr:col>
      <xdr:colOff>50800</xdr:colOff>
      <xdr:row>76</xdr:row>
      <xdr:rowOff>127242</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10426700" y="13055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48518</xdr:rowOff>
    </xdr:from>
    <xdr:ext cx="534377" cy="259045"/>
    <xdr:sp macro="" textlink="">
      <xdr:nvSpPr>
        <xdr:cNvPr id="432" name="普通建設事業費 （ うち新規整備　）該当値テキスト">
          <a:extLst>
            <a:ext uri="{FF2B5EF4-FFF2-40B4-BE49-F238E27FC236}">
              <a16:creationId xmlns:a16="http://schemas.microsoft.com/office/drawing/2014/main" id="{00000000-0008-0000-0600-0000B0010000}"/>
            </a:ext>
          </a:extLst>
        </xdr:cNvPr>
        <xdr:cNvSpPr txBox="1"/>
      </xdr:nvSpPr>
      <xdr:spPr>
        <a:xfrm>
          <a:off x="10528300" y="12907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161964</xdr:rowOff>
    </xdr:from>
    <xdr:to>
      <xdr:col>50</xdr:col>
      <xdr:colOff>165100</xdr:colOff>
      <xdr:row>79</xdr:row>
      <xdr:rowOff>92114</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9588500" y="13535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83241</xdr:rowOff>
    </xdr:from>
    <xdr:ext cx="378565"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9450017" y="136277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132156</xdr:rowOff>
    </xdr:from>
    <xdr:to>
      <xdr:col>46</xdr:col>
      <xdr:colOff>38100</xdr:colOff>
      <xdr:row>79</xdr:row>
      <xdr:rowOff>62306</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8699500" y="1350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53433</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8515428" y="1359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116929</xdr:rowOff>
    </xdr:from>
    <xdr:to>
      <xdr:col>41</xdr:col>
      <xdr:colOff>101600</xdr:colOff>
      <xdr:row>79</xdr:row>
      <xdr:rowOff>47079</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7810500" y="13490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38206</xdr:rowOff>
    </xdr:from>
    <xdr:ext cx="469744"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7626428" y="13582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115266</xdr:rowOff>
    </xdr:from>
    <xdr:to>
      <xdr:col>36</xdr:col>
      <xdr:colOff>165100</xdr:colOff>
      <xdr:row>79</xdr:row>
      <xdr:rowOff>45416</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6921500" y="13488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36543</xdr:rowOff>
    </xdr:from>
    <xdr:ext cx="469744"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737428" y="13581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a:extLst>
            <a:ext uri="{FF2B5EF4-FFF2-40B4-BE49-F238E27FC236}">
              <a16:creationId xmlns:a16="http://schemas.microsoft.com/office/drawing/2014/main" id="{00000000-0008-0000-06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45859</xdr:rowOff>
    </xdr:from>
    <xdr:to>
      <xdr:col>54</xdr:col>
      <xdr:colOff>189865</xdr:colOff>
      <xdr:row>99</xdr:row>
      <xdr:rowOff>13195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10475595" y="15647809"/>
          <a:ext cx="1270" cy="1338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17022</xdr:rowOff>
    </xdr:from>
    <xdr:ext cx="469744" cy="259045"/>
    <xdr:sp macro="" textlink="">
      <xdr:nvSpPr>
        <xdr:cNvPr id="465" name="普通建設事業費 （ うち更新整備　）最小値テキスト">
          <a:extLst>
            <a:ext uri="{FF2B5EF4-FFF2-40B4-BE49-F238E27FC236}">
              <a16:creationId xmlns:a16="http://schemas.microsoft.com/office/drawing/2014/main" id="{00000000-0008-0000-0600-0000D1010000}"/>
            </a:ext>
          </a:extLst>
        </xdr:cNvPr>
        <xdr:cNvSpPr txBox="1"/>
      </xdr:nvSpPr>
      <xdr:spPr>
        <a:xfrm>
          <a:off x="10528300" y="16990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13195</xdr:rowOff>
    </xdr:from>
    <xdr:to>
      <xdr:col>55</xdr:col>
      <xdr:colOff>88900</xdr:colOff>
      <xdr:row>99</xdr:row>
      <xdr:rowOff>13195</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6986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163986</xdr:rowOff>
    </xdr:from>
    <xdr:ext cx="599010" cy="259045"/>
    <xdr:sp macro="" textlink="">
      <xdr:nvSpPr>
        <xdr:cNvPr id="467" name="普通建設事業費 （ うち更新整備　）最大値テキスト">
          <a:extLst>
            <a:ext uri="{FF2B5EF4-FFF2-40B4-BE49-F238E27FC236}">
              <a16:creationId xmlns:a16="http://schemas.microsoft.com/office/drawing/2014/main" id="{00000000-0008-0000-0600-0000D3010000}"/>
            </a:ext>
          </a:extLst>
        </xdr:cNvPr>
        <xdr:cNvSpPr txBox="1"/>
      </xdr:nvSpPr>
      <xdr:spPr>
        <a:xfrm>
          <a:off x="10528300" y="15423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45859</xdr:rowOff>
    </xdr:from>
    <xdr:to>
      <xdr:col>55</xdr:col>
      <xdr:colOff>88900</xdr:colOff>
      <xdr:row>91</xdr:row>
      <xdr:rowOff>45859</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5647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107455</xdr:rowOff>
    </xdr:from>
    <xdr:to>
      <xdr:col>55</xdr:col>
      <xdr:colOff>0</xdr:colOff>
      <xdr:row>96</xdr:row>
      <xdr:rowOff>110313</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9639300" y="16395205"/>
          <a:ext cx="838200" cy="174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152633</xdr:rowOff>
    </xdr:from>
    <xdr:ext cx="534377" cy="259045"/>
    <xdr:sp macro="" textlink="">
      <xdr:nvSpPr>
        <xdr:cNvPr id="470" name="普通建設事業費 （ うち更新整備　）平均値テキスト">
          <a:extLst>
            <a:ext uri="{FF2B5EF4-FFF2-40B4-BE49-F238E27FC236}">
              <a16:creationId xmlns:a16="http://schemas.microsoft.com/office/drawing/2014/main" id="{00000000-0008-0000-0600-0000D6010000}"/>
            </a:ext>
          </a:extLst>
        </xdr:cNvPr>
        <xdr:cNvSpPr txBox="1"/>
      </xdr:nvSpPr>
      <xdr:spPr>
        <a:xfrm>
          <a:off x="10528300" y="16611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2756</xdr:rowOff>
    </xdr:from>
    <xdr:to>
      <xdr:col>55</xdr:col>
      <xdr:colOff>50800</xdr:colOff>
      <xdr:row>97</xdr:row>
      <xdr:rowOff>104356</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10426700" y="1663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68948</xdr:rowOff>
    </xdr:from>
    <xdr:to>
      <xdr:col>50</xdr:col>
      <xdr:colOff>114300</xdr:colOff>
      <xdr:row>95</xdr:row>
      <xdr:rowOff>107455</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8750300" y="16356698"/>
          <a:ext cx="889000" cy="38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5893</xdr:rowOff>
    </xdr:from>
    <xdr:to>
      <xdr:col>50</xdr:col>
      <xdr:colOff>165100</xdr:colOff>
      <xdr:row>97</xdr:row>
      <xdr:rowOff>107493</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9588500" y="1663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98620</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672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93827</xdr:rowOff>
    </xdr:from>
    <xdr:to>
      <xdr:col>45</xdr:col>
      <xdr:colOff>177800</xdr:colOff>
      <xdr:row>95</xdr:row>
      <xdr:rowOff>68948</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a:off x="7861300" y="16210127"/>
          <a:ext cx="889000" cy="146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43002</xdr:rowOff>
    </xdr:from>
    <xdr:to>
      <xdr:col>46</xdr:col>
      <xdr:colOff>38100</xdr:colOff>
      <xdr:row>96</xdr:row>
      <xdr:rowOff>144602</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8699500" y="1650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135729</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3111" y="16594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93827</xdr:rowOff>
    </xdr:from>
    <xdr:to>
      <xdr:col>41</xdr:col>
      <xdr:colOff>50800</xdr:colOff>
      <xdr:row>96</xdr:row>
      <xdr:rowOff>25730</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flipV="1">
          <a:off x="6972300" y="16210127"/>
          <a:ext cx="889000" cy="27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65532</xdr:rowOff>
    </xdr:from>
    <xdr:to>
      <xdr:col>41</xdr:col>
      <xdr:colOff>101600</xdr:colOff>
      <xdr:row>96</xdr:row>
      <xdr:rowOff>167132</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7810500" y="1652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158259</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594111" y="1661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123737</xdr:rowOff>
    </xdr:from>
    <xdr:to>
      <xdr:col>36</xdr:col>
      <xdr:colOff>165100</xdr:colOff>
      <xdr:row>97</xdr:row>
      <xdr:rowOff>53887</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6921500" y="1658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45014</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05111" y="16675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59513</xdr:rowOff>
    </xdr:from>
    <xdr:to>
      <xdr:col>55</xdr:col>
      <xdr:colOff>50800</xdr:colOff>
      <xdr:row>96</xdr:row>
      <xdr:rowOff>161113</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10426700" y="16518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82390</xdr:rowOff>
    </xdr:from>
    <xdr:ext cx="534377" cy="259045"/>
    <xdr:sp macro="" textlink="">
      <xdr:nvSpPr>
        <xdr:cNvPr id="489" name="普通建設事業費 （ うち更新整備　）該当値テキスト">
          <a:extLst>
            <a:ext uri="{FF2B5EF4-FFF2-40B4-BE49-F238E27FC236}">
              <a16:creationId xmlns:a16="http://schemas.microsoft.com/office/drawing/2014/main" id="{00000000-0008-0000-0600-0000E9010000}"/>
            </a:ext>
          </a:extLst>
        </xdr:cNvPr>
        <xdr:cNvSpPr txBox="1"/>
      </xdr:nvSpPr>
      <xdr:spPr>
        <a:xfrm>
          <a:off x="10528300" y="1637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56655</xdr:rowOff>
    </xdr:from>
    <xdr:to>
      <xdr:col>50</xdr:col>
      <xdr:colOff>165100</xdr:colOff>
      <xdr:row>95</xdr:row>
      <xdr:rowOff>158255</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9588500" y="1634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3332</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9372111" y="1611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18148</xdr:rowOff>
    </xdr:from>
    <xdr:to>
      <xdr:col>46</xdr:col>
      <xdr:colOff>38100</xdr:colOff>
      <xdr:row>95</xdr:row>
      <xdr:rowOff>119748</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8699500" y="1630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136275</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8483111" y="16081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43027</xdr:rowOff>
    </xdr:from>
    <xdr:to>
      <xdr:col>41</xdr:col>
      <xdr:colOff>101600</xdr:colOff>
      <xdr:row>94</xdr:row>
      <xdr:rowOff>144627</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7810500" y="16159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161154</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7594111" y="15934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146380</xdr:rowOff>
    </xdr:from>
    <xdr:to>
      <xdr:col>36</xdr:col>
      <xdr:colOff>165100</xdr:colOff>
      <xdr:row>96</xdr:row>
      <xdr:rowOff>76530</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6921500" y="1643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93057</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6705111" y="16209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a:extLst>
            <a:ext uri="{FF2B5EF4-FFF2-40B4-BE49-F238E27FC236}">
              <a16:creationId xmlns:a16="http://schemas.microsoft.com/office/drawing/2014/main" id="{00000000-0008-0000-06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48214</xdr:rowOff>
    </xdr:from>
    <xdr:to>
      <xdr:col>85</xdr:col>
      <xdr:colOff>126364</xdr:colOff>
      <xdr:row>38</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6317595" y="5534614"/>
          <a:ext cx="1269" cy="112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147144</xdr:rowOff>
    </xdr:from>
    <xdr:ext cx="249299" cy="259045"/>
    <xdr:sp macro="" textlink="">
      <xdr:nvSpPr>
        <xdr:cNvPr id="520" name="災害復旧事業費最小値テキスト">
          <a:extLst>
            <a:ext uri="{FF2B5EF4-FFF2-40B4-BE49-F238E27FC236}">
              <a16:creationId xmlns:a16="http://schemas.microsoft.com/office/drawing/2014/main" id="{00000000-0008-0000-0600-000008020000}"/>
            </a:ext>
          </a:extLst>
        </xdr:cNvPr>
        <xdr:cNvSpPr txBox="1"/>
      </xdr:nvSpPr>
      <xdr:spPr>
        <a:xfrm>
          <a:off x="16370300" y="6662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166341</xdr:rowOff>
    </xdr:from>
    <xdr:ext cx="534377" cy="259045"/>
    <xdr:sp macro="" textlink="">
      <xdr:nvSpPr>
        <xdr:cNvPr id="522" name="災害復旧事業費最大値テキスト">
          <a:extLst>
            <a:ext uri="{FF2B5EF4-FFF2-40B4-BE49-F238E27FC236}">
              <a16:creationId xmlns:a16="http://schemas.microsoft.com/office/drawing/2014/main" id="{00000000-0008-0000-0600-00000A020000}"/>
            </a:ext>
          </a:extLst>
        </xdr:cNvPr>
        <xdr:cNvSpPr txBox="1"/>
      </xdr:nvSpPr>
      <xdr:spPr>
        <a:xfrm>
          <a:off x="16370300" y="530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48214</xdr:rowOff>
    </xdr:from>
    <xdr:to>
      <xdr:col>86</xdr:col>
      <xdr:colOff>25400</xdr:colOff>
      <xdr:row>32</xdr:row>
      <xdr:rowOff>48214</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5534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138146</xdr:rowOff>
    </xdr:from>
    <xdr:to>
      <xdr:col>85</xdr:col>
      <xdr:colOff>127000</xdr:colOff>
      <xdr:row>38</xdr:row>
      <xdr:rowOff>139700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5481300" y="6653246"/>
          <a:ext cx="838200" cy="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64594</xdr:rowOff>
    </xdr:from>
    <xdr:ext cx="469744" cy="259045"/>
    <xdr:sp macro="" textlink="">
      <xdr:nvSpPr>
        <xdr:cNvPr id="525" name="災害復旧事業費平均値テキスト">
          <a:extLst>
            <a:ext uri="{FF2B5EF4-FFF2-40B4-BE49-F238E27FC236}">
              <a16:creationId xmlns:a16="http://schemas.microsoft.com/office/drawing/2014/main" id="{00000000-0008-0000-0600-00000D020000}"/>
            </a:ext>
          </a:extLst>
        </xdr:cNvPr>
        <xdr:cNvSpPr txBox="1"/>
      </xdr:nvSpPr>
      <xdr:spPr>
        <a:xfrm>
          <a:off x="16370300" y="64082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41717</xdr:rowOff>
    </xdr:from>
    <xdr:to>
      <xdr:col>85</xdr:col>
      <xdr:colOff>177800</xdr:colOff>
      <xdr:row>38</xdr:row>
      <xdr:rowOff>143317</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6268700" y="655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138146</xdr:rowOff>
    </xdr:from>
    <xdr:to>
      <xdr:col>81</xdr:col>
      <xdr:colOff>50800</xdr:colOff>
      <xdr:row>38</xdr:row>
      <xdr:rowOff>139700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4592300" y="6653246"/>
          <a:ext cx="889000" cy="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39751</xdr:rowOff>
    </xdr:from>
    <xdr:to>
      <xdr:col>81</xdr:col>
      <xdr:colOff>101600</xdr:colOff>
      <xdr:row>38</xdr:row>
      <xdr:rowOff>141351</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5430500" y="655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157878</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46428" y="633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66182</xdr:rowOff>
    </xdr:from>
    <xdr:to>
      <xdr:col>76</xdr:col>
      <xdr:colOff>114300</xdr:colOff>
      <xdr:row>38</xdr:row>
      <xdr:rowOff>139700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3703300" y="6581282"/>
          <a:ext cx="889000" cy="73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63480</xdr:rowOff>
    </xdr:from>
    <xdr:to>
      <xdr:col>76</xdr:col>
      <xdr:colOff>165100</xdr:colOff>
      <xdr:row>37</xdr:row>
      <xdr:rowOff>165080</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4541500" y="640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10157</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357428" y="618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55438</xdr:rowOff>
    </xdr:from>
    <xdr:to>
      <xdr:col>71</xdr:col>
      <xdr:colOff>177800</xdr:colOff>
      <xdr:row>38</xdr:row>
      <xdr:rowOff>66182</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2814300" y="6570538"/>
          <a:ext cx="889000" cy="1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107919</xdr:rowOff>
    </xdr:from>
    <xdr:to>
      <xdr:col>72</xdr:col>
      <xdr:colOff>38100</xdr:colOff>
      <xdr:row>38</xdr:row>
      <xdr:rowOff>38069</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3652500" y="645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54596</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468428" y="6226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160863</xdr:rowOff>
    </xdr:from>
    <xdr:to>
      <xdr:col>67</xdr:col>
      <xdr:colOff>101600</xdr:colOff>
      <xdr:row>38</xdr:row>
      <xdr:rowOff>91013</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2763500" y="6504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107540</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579428" y="6279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20144</xdr:rowOff>
    </xdr:from>
    <xdr:ext cx="249299" cy="259045"/>
    <xdr:sp macro="" textlink="">
      <xdr:nvSpPr>
        <xdr:cNvPr id="544" name="災害復旧事業費該当値テキスト">
          <a:extLst>
            <a:ext uri="{FF2B5EF4-FFF2-40B4-BE49-F238E27FC236}">
              <a16:creationId xmlns:a16="http://schemas.microsoft.com/office/drawing/2014/main" id="{00000000-0008-0000-0600-000020020000}"/>
            </a:ext>
          </a:extLst>
        </xdr:cNvPr>
        <xdr:cNvSpPr txBox="1"/>
      </xdr:nvSpPr>
      <xdr:spPr>
        <a:xfrm>
          <a:off x="16370300" y="6535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87346</xdr:rowOff>
    </xdr:from>
    <xdr:to>
      <xdr:col>81</xdr:col>
      <xdr:colOff>101600</xdr:colOff>
      <xdr:row>39</xdr:row>
      <xdr:rowOff>17496</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5430500" y="660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8623</xdr:rowOff>
    </xdr:from>
    <xdr:ext cx="313932"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5324333" y="669517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15382</xdr:rowOff>
    </xdr:from>
    <xdr:to>
      <xdr:col>72</xdr:col>
      <xdr:colOff>38100</xdr:colOff>
      <xdr:row>38</xdr:row>
      <xdr:rowOff>116982</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3652500" y="6530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108109</xdr:rowOff>
    </xdr:from>
    <xdr:ext cx="469744"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3468428" y="6623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4638</xdr:rowOff>
    </xdr:from>
    <xdr:to>
      <xdr:col>67</xdr:col>
      <xdr:colOff>101600</xdr:colOff>
      <xdr:row>38</xdr:row>
      <xdr:rowOff>106238</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2763500" y="651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97365</xdr:rowOff>
    </xdr:from>
    <xdr:ext cx="469744"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579428" y="6612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a:extLst>
            <a:ext uri="{FF2B5EF4-FFF2-40B4-BE49-F238E27FC236}">
              <a16:creationId xmlns:a16="http://schemas.microsoft.com/office/drawing/2014/main" id="{00000000-0008-0000-06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25844</xdr:rowOff>
    </xdr:from>
    <xdr:to>
      <xdr:col>85</xdr:col>
      <xdr:colOff>126364</xdr:colOff>
      <xdr:row>78</xdr:row>
      <xdr:rowOff>78499</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6317595" y="12027344"/>
          <a:ext cx="1269" cy="1424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82326</xdr:rowOff>
    </xdr:from>
    <xdr:ext cx="534377" cy="259045"/>
    <xdr:sp macro="" textlink="">
      <xdr:nvSpPr>
        <xdr:cNvPr id="626" name="公債費最小値テキスト">
          <a:extLst>
            <a:ext uri="{FF2B5EF4-FFF2-40B4-BE49-F238E27FC236}">
              <a16:creationId xmlns:a16="http://schemas.microsoft.com/office/drawing/2014/main" id="{00000000-0008-0000-0600-000072020000}"/>
            </a:ext>
          </a:extLst>
        </xdr:cNvPr>
        <xdr:cNvSpPr txBox="1"/>
      </xdr:nvSpPr>
      <xdr:spPr>
        <a:xfrm>
          <a:off x="16370300" y="1345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78499</xdr:rowOff>
    </xdr:from>
    <xdr:to>
      <xdr:col>86</xdr:col>
      <xdr:colOff>25400</xdr:colOff>
      <xdr:row>78</xdr:row>
      <xdr:rowOff>78499</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345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143971</xdr:rowOff>
    </xdr:from>
    <xdr:ext cx="599010" cy="259045"/>
    <xdr:sp macro="" textlink="">
      <xdr:nvSpPr>
        <xdr:cNvPr id="628" name="公債費最大値テキスト">
          <a:extLst>
            <a:ext uri="{FF2B5EF4-FFF2-40B4-BE49-F238E27FC236}">
              <a16:creationId xmlns:a16="http://schemas.microsoft.com/office/drawing/2014/main" id="{00000000-0008-0000-0600-000074020000}"/>
            </a:ext>
          </a:extLst>
        </xdr:cNvPr>
        <xdr:cNvSpPr txBox="1"/>
      </xdr:nvSpPr>
      <xdr:spPr>
        <a:xfrm>
          <a:off x="16370300" y="11802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25844</xdr:rowOff>
    </xdr:from>
    <xdr:to>
      <xdr:col>86</xdr:col>
      <xdr:colOff>25400</xdr:colOff>
      <xdr:row>70</xdr:row>
      <xdr:rowOff>25844</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2027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59601</xdr:rowOff>
    </xdr:from>
    <xdr:to>
      <xdr:col>85</xdr:col>
      <xdr:colOff>127000</xdr:colOff>
      <xdr:row>76</xdr:row>
      <xdr:rowOff>82271</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5481300" y="13089801"/>
          <a:ext cx="838200" cy="22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27081</xdr:rowOff>
    </xdr:from>
    <xdr:ext cx="534377" cy="259045"/>
    <xdr:sp macro="" textlink="">
      <xdr:nvSpPr>
        <xdr:cNvPr id="631" name="公債費平均値テキスト">
          <a:extLst>
            <a:ext uri="{FF2B5EF4-FFF2-40B4-BE49-F238E27FC236}">
              <a16:creationId xmlns:a16="http://schemas.microsoft.com/office/drawing/2014/main" id="{00000000-0008-0000-0600-000077020000}"/>
            </a:ext>
          </a:extLst>
        </xdr:cNvPr>
        <xdr:cNvSpPr txBox="1"/>
      </xdr:nvSpPr>
      <xdr:spPr>
        <a:xfrm>
          <a:off x="16370300" y="13057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48654</xdr:rowOff>
    </xdr:from>
    <xdr:to>
      <xdr:col>85</xdr:col>
      <xdr:colOff>177800</xdr:colOff>
      <xdr:row>76</xdr:row>
      <xdr:rowOff>150254</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6268700" y="1307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82271</xdr:rowOff>
    </xdr:from>
    <xdr:to>
      <xdr:col>81</xdr:col>
      <xdr:colOff>50800</xdr:colOff>
      <xdr:row>76</xdr:row>
      <xdr:rowOff>90779</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4592300" y="13112471"/>
          <a:ext cx="889000" cy="8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53087</xdr:rowOff>
    </xdr:from>
    <xdr:to>
      <xdr:col>81</xdr:col>
      <xdr:colOff>101600</xdr:colOff>
      <xdr:row>76</xdr:row>
      <xdr:rowOff>154687</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54305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145814</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14111" y="13176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68835</xdr:rowOff>
    </xdr:from>
    <xdr:to>
      <xdr:col>76</xdr:col>
      <xdr:colOff>114300</xdr:colOff>
      <xdr:row>76</xdr:row>
      <xdr:rowOff>90779</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3703300" y="13099035"/>
          <a:ext cx="889000" cy="21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3747</xdr:rowOff>
    </xdr:from>
    <xdr:to>
      <xdr:col>76</xdr:col>
      <xdr:colOff>165100</xdr:colOff>
      <xdr:row>76</xdr:row>
      <xdr:rowOff>105347</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4541500" y="13033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121873</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325111" y="12809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57048</xdr:rowOff>
    </xdr:from>
    <xdr:to>
      <xdr:col>71</xdr:col>
      <xdr:colOff>177800</xdr:colOff>
      <xdr:row>76</xdr:row>
      <xdr:rowOff>68835</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a:off x="12814300" y="13087248"/>
          <a:ext cx="889000" cy="11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166915</xdr:rowOff>
    </xdr:from>
    <xdr:to>
      <xdr:col>72</xdr:col>
      <xdr:colOff>38100</xdr:colOff>
      <xdr:row>76</xdr:row>
      <xdr:rowOff>97065</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3652500" y="1302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113593</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36111" y="12800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159423</xdr:rowOff>
    </xdr:from>
    <xdr:to>
      <xdr:col>67</xdr:col>
      <xdr:colOff>101600</xdr:colOff>
      <xdr:row>76</xdr:row>
      <xdr:rowOff>89573</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2763500" y="13018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106100</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47111" y="12793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8801</xdr:rowOff>
    </xdr:from>
    <xdr:to>
      <xdr:col>85</xdr:col>
      <xdr:colOff>177800</xdr:colOff>
      <xdr:row>76</xdr:row>
      <xdr:rowOff>110401</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6268700" y="13039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31678</xdr:rowOff>
    </xdr:from>
    <xdr:ext cx="534377" cy="259045"/>
    <xdr:sp macro="" textlink="">
      <xdr:nvSpPr>
        <xdr:cNvPr id="650" name="公債費該当値テキスト">
          <a:extLst>
            <a:ext uri="{FF2B5EF4-FFF2-40B4-BE49-F238E27FC236}">
              <a16:creationId xmlns:a16="http://schemas.microsoft.com/office/drawing/2014/main" id="{00000000-0008-0000-0600-00008A020000}"/>
            </a:ext>
          </a:extLst>
        </xdr:cNvPr>
        <xdr:cNvSpPr txBox="1"/>
      </xdr:nvSpPr>
      <xdr:spPr>
        <a:xfrm>
          <a:off x="16370300" y="12890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31471</xdr:rowOff>
    </xdr:from>
    <xdr:to>
      <xdr:col>81</xdr:col>
      <xdr:colOff>101600</xdr:colOff>
      <xdr:row>76</xdr:row>
      <xdr:rowOff>133071</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5430500" y="1306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149598</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5214111" y="12836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39979</xdr:rowOff>
    </xdr:from>
    <xdr:to>
      <xdr:col>76</xdr:col>
      <xdr:colOff>165100</xdr:colOff>
      <xdr:row>76</xdr:row>
      <xdr:rowOff>141579</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4541500" y="1307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132706</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4325111" y="13162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18035</xdr:rowOff>
    </xdr:from>
    <xdr:to>
      <xdr:col>72</xdr:col>
      <xdr:colOff>38100</xdr:colOff>
      <xdr:row>76</xdr:row>
      <xdr:rowOff>119635</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3652500" y="1304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110762</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3436111" y="1314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6248</xdr:rowOff>
    </xdr:from>
    <xdr:to>
      <xdr:col>67</xdr:col>
      <xdr:colOff>101600</xdr:colOff>
      <xdr:row>76</xdr:row>
      <xdr:rowOff>107848</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2763500" y="13036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98975</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547111" y="13129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129350</xdr:rowOff>
    </xdr:from>
    <xdr:to>
      <xdr:col>85</xdr:col>
      <xdr:colOff>126364</xdr:colOff>
      <xdr:row>99</xdr:row>
      <xdr:rowOff>39967</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388400"/>
          <a:ext cx="1269" cy="1625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43794</xdr:rowOff>
    </xdr:from>
    <xdr:ext cx="378565"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70173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39967</xdr:rowOff>
    </xdr:from>
    <xdr:to>
      <xdr:col>86</xdr:col>
      <xdr:colOff>25400</xdr:colOff>
      <xdr:row>99</xdr:row>
      <xdr:rowOff>39967</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7013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76027</xdr:rowOff>
    </xdr:from>
    <xdr:ext cx="599010"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163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129350</xdr:rowOff>
    </xdr:from>
    <xdr:to>
      <xdr:col>86</xdr:col>
      <xdr:colOff>25400</xdr:colOff>
      <xdr:row>89</xdr:row>
      <xdr:rowOff>129350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38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111443</xdr:rowOff>
    </xdr:from>
    <xdr:to>
      <xdr:col>85</xdr:col>
      <xdr:colOff>127000</xdr:colOff>
      <xdr:row>98</xdr:row>
      <xdr:rowOff>30302</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5481300" y="16742093"/>
          <a:ext cx="838200" cy="90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50537</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681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72110</xdr:rowOff>
    </xdr:from>
    <xdr:to>
      <xdr:col>85</xdr:col>
      <xdr:colOff>177800</xdr:colOff>
      <xdr:row>98</xdr:row>
      <xdr:rowOff>2260</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70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30302</xdr:rowOff>
    </xdr:from>
    <xdr:to>
      <xdr:col>81</xdr:col>
      <xdr:colOff>50800</xdr:colOff>
      <xdr:row>98</xdr:row>
      <xdr:rowOff>40526</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4592300" y="16832402"/>
          <a:ext cx="889000" cy="10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47853</xdr:rowOff>
    </xdr:from>
    <xdr:to>
      <xdr:col>81</xdr:col>
      <xdr:colOff>101600</xdr:colOff>
      <xdr:row>97</xdr:row>
      <xdr:rowOff>149453</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67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165980</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453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40526</xdr:rowOff>
    </xdr:from>
    <xdr:to>
      <xdr:col>76</xdr:col>
      <xdr:colOff>114300</xdr:colOff>
      <xdr:row>98</xdr:row>
      <xdr:rowOff>106338</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3703300" y="16842626"/>
          <a:ext cx="889000" cy="65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123406</xdr:rowOff>
    </xdr:from>
    <xdr:to>
      <xdr:col>76</xdr:col>
      <xdr:colOff>165100</xdr:colOff>
      <xdr:row>98</xdr:row>
      <xdr:rowOff>53556</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754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70083</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529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106338</xdr:rowOff>
    </xdr:from>
    <xdr:to>
      <xdr:col>71</xdr:col>
      <xdr:colOff>177800</xdr:colOff>
      <xdr:row>98</xdr:row>
      <xdr:rowOff>164667</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2814300" y="16908438"/>
          <a:ext cx="889000" cy="58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162661</xdr:rowOff>
    </xdr:from>
    <xdr:to>
      <xdr:col>72</xdr:col>
      <xdr:colOff>38100</xdr:colOff>
      <xdr:row>98</xdr:row>
      <xdr:rowOff>92811</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79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109338</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56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142990</xdr:rowOff>
    </xdr:from>
    <xdr:to>
      <xdr:col>67</xdr:col>
      <xdr:colOff>101600</xdr:colOff>
      <xdr:row>98</xdr:row>
      <xdr:rowOff>73140</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77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89667</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54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60643</xdr:rowOff>
    </xdr:from>
    <xdr:to>
      <xdr:col>85</xdr:col>
      <xdr:colOff>177800</xdr:colOff>
      <xdr:row>97</xdr:row>
      <xdr:rowOff>162243</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691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83520</xdr:rowOff>
    </xdr:from>
    <xdr:ext cx="534377"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542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150952</xdr:rowOff>
    </xdr:from>
    <xdr:to>
      <xdr:col>81</xdr:col>
      <xdr:colOff>101600</xdr:colOff>
      <xdr:row>98</xdr:row>
      <xdr:rowOff>81102</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781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72229</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14111" y="16874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161176</xdr:rowOff>
    </xdr:from>
    <xdr:to>
      <xdr:col>76</xdr:col>
      <xdr:colOff>165100</xdr:colOff>
      <xdr:row>98</xdr:row>
      <xdr:rowOff>91326</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791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82453</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25111" y="16884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55538</xdr:rowOff>
    </xdr:from>
    <xdr:to>
      <xdr:col>72</xdr:col>
      <xdr:colOff>38100</xdr:colOff>
      <xdr:row>98</xdr:row>
      <xdr:rowOff>157138</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857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148265</xdr:rowOff>
    </xdr:from>
    <xdr:ext cx="469744"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68428" y="16950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113867</xdr:rowOff>
    </xdr:from>
    <xdr:to>
      <xdr:col>67</xdr:col>
      <xdr:colOff>101600</xdr:colOff>
      <xdr:row>99</xdr:row>
      <xdr:rowOff>44017</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915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35144</xdr:rowOff>
    </xdr:from>
    <xdr:ext cx="469744"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79428" y="17008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a:extLst>
            <a:ext uri="{FF2B5EF4-FFF2-40B4-BE49-F238E27FC236}">
              <a16:creationId xmlns:a16="http://schemas.microsoft.com/office/drawing/2014/main" id="{00000000-0008-0000-06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120759</xdr:rowOff>
    </xdr:from>
    <xdr:to>
      <xdr:col>116</xdr:col>
      <xdr:colOff>62864</xdr:colOff>
      <xdr:row>39</xdr:row>
      <xdr:rowOff>98878</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2159595" y="5264259"/>
          <a:ext cx="1269" cy="1521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2" name="投資及び出資金最小値テキスト">
          <a:extLst>
            <a:ext uri="{FF2B5EF4-FFF2-40B4-BE49-F238E27FC236}">
              <a16:creationId xmlns:a16="http://schemas.microsoft.com/office/drawing/2014/main" id="{00000000-0008-0000-0600-0000E6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67436</xdr:rowOff>
    </xdr:from>
    <xdr:ext cx="469744" cy="259045"/>
    <xdr:sp macro="" textlink="">
      <xdr:nvSpPr>
        <xdr:cNvPr id="744" name="投資及び出資金最大値テキスト">
          <a:extLst>
            <a:ext uri="{FF2B5EF4-FFF2-40B4-BE49-F238E27FC236}">
              <a16:creationId xmlns:a16="http://schemas.microsoft.com/office/drawing/2014/main" id="{00000000-0008-0000-0600-0000E8020000}"/>
            </a:ext>
          </a:extLst>
        </xdr:cNvPr>
        <xdr:cNvSpPr txBox="1"/>
      </xdr:nvSpPr>
      <xdr:spPr>
        <a:xfrm>
          <a:off x="22212300" y="5039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120759</xdr:rowOff>
    </xdr:from>
    <xdr:to>
      <xdr:col>116</xdr:col>
      <xdr:colOff>152400</xdr:colOff>
      <xdr:row>30</xdr:row>
      <xdr:rowOff>120759</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5264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81080</xdr:rowOff>
    </xdr:from>
    <xdr:to>
      <xdr:col>116</xdr:col>
      <xdr:colOff>63500</xdr:colOff>
      <xdr:row>37</xdr:row>
      <xdr:rowOff>109329</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1323300" y="6424730"/>
          <a:ext cx="838200" cy="28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163175</xdr:rowOff>
    </xdr:from>
    <xdr:ext cx="469744" cy="259045"/>
    <xdr:sp macro="" textlink="">
      <xdr:nvSpPr>
        <xdr:cNvPr id="747" name="投資及び出資金平均値テキスト">
          <a:extLst>
            <a:ext uri="{FF2B5EF4-FFF2-40B4-BE49-F238E27FC236}">
              <a16:creationId xmlns:a16="http://schemas.microsoft.com/office/drawing/2014/main" id="{00000000-0008-0000-0600-0000EB020000}"/>
            </a:ext>
          </a:extLst>
        </xdr:cNvPr>
        <xdr:cNvSpPr txBox="1"/>
      </xdr:nvSpPr>
      <xdr:spPr>
        <a:xfrm>
          <a:off x="22212300" y="65068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13298</xdr:rowOff>
    </xdr:from>
    <xdr:to>
      <xdr:col>116</xdr:col>
      <xdr:colOff>114300</xdr:colOff>
      <xdr:row>38</xdr:row>
      <xdr:rowOff>114898</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2110700" y="652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109329</xdr:rowOff>
    </xdr:from>
    <xdr:to>
      <xdr:col>111</xdr:col>
      <xdr:colOff>177800</xdr:colOff>
      <xdr:row>38</xdr:row>
      <xdr:rowOff>35197</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20434300" y="6452979"/>
          <a:ext cx="889000" cy="97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167277</xdr:rowOff>
    </xdr:from>
    <xdr:to>
      <xdr:col>112</xdr:col>
      <xdr:colOff>38100</xdr:colOff>
      <xdr:row>38</xdr:row>
      <xdr:rowOff>97427</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1272500" y="651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88554</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088428" y="6603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35197</xdr:rowOff>
    </xdr:from>
    <xdr:to>
      <xdr:col>107</xdr:col>
      <xdr:colOff>50800</xdr:colOff>
      <xdr:row>39</xdr:row>
      <xdr:rowOff>98878</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flipV="1">
          <a:off x="19545300" y="6550297"/>
          <a:ext cx="889000" cy="235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134620</xdr:rowOff>
    </xdr:from>
    <xdr:to>
      <xdr:col>107</xdr:col>
      <xdr:colOff>101600</xdr:colOff>
      <xdr:row>36</xdr:row>
      <xdr:rowOff>64770</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0383500" y="613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81297</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428" y="5910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119435</xdr:rowOff>
    </xdr:from>
    <xdr:to>
      <xdr:col>102</xdr:col>
      <xdr:colOff>165100</xdr:colOff>
      <xdr:row>37</xdr:row>
      <xdr:rowOff>49585</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9494500" y="629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66112</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10428" y="6066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148826</xdr:rowOff>
    </xdr:from>
    <xdr:to>
      <xdr:col>98</xdr:col>
      <xdr:colOff>38100</xdr:colOff>
      <xdr:row>37</xdr:row>
      <xdr:rowOff>78976</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8605500" y="6321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95503</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21428" y="6096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30280</xdr:rowOff>
    </xdr:from>
    <xdr:to>
      <xdr:col>116</xdr:col>
      <xdr:colOff>114300</xdr:colOff>
      <xdr:row>37</xdr:row>
      <xdr:rowOff>131880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2110700" y="6373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53157</xdr:rowOff>
    </xdr:from>
    <xdr:ext cx="469744" cy="259045"/>
    <xdr:sp macro="" textlink="">
      <xdr:nvSpPr>
        <xdr:cNvPr id="766" name="投資及び出資金該当値テキスト">
          <a:extLst>
            <a:ext uri="{FF2B5EF4-FFF2-40B4-BE49-F238E27FC236}">
              <a16:creationId xmlns:a16="http://schemas.microsoft.com/office/drawing/2014/main" id="{00000000-0008-0000-0600-0000FE020000}"/>
            </a:ext>
          </a:extLst>
        </xdr:cNvPr>
        <xdr:cNvSpPr txBox="1"/>
      </xdr:nvSpPr>
      <xdr:spPr>
        <a:xfrm>
          <a:off x="22212300" y="6225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58529</xdr:rowOff>
    </xdr:from>
    <xdr:to>
      <xdr:col>112</xdr:col>
      <xdr:colOff>38100</xdr:colOff>
      <xdr:row>37</xdr:row>
      <xdr:rowOff>160129</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1272500" y="6402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5206</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088428" y="6177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155847</xdr:rowOff>
    </xdr:from>
    <xdr:to>
      <xdr:col>107</xdr:col>
      <xdr:colOff>101600</xdr:colOff>
      <xdr:row>38</xdr:row>
      <xdr:rowOff>85997</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0383500" y="6499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77124</xdr:rowOff>
    </xdr:from>
    <xdr:ext cx="469744"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0199428" y="6592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a:extLst>
            <a:ext uri="{FF2B5EF4-FFF2-40B4-BE49-F238E27FC236}">
              <a16:creationId xmlns:a16="http://schemas.microsoft.com/office/drawing/2014/main" id="{00000000-0008-0000-06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163246</xdr:rowOff>
    </xdr:from>
    <xdr:to>
      <xdr:col>116</xdr:col>
      <xdr:colOff>62864</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2159595" y="8564296"/>
          <a:ext cx="1269" cy="1595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9" name="貸付金最小値テキスト">
          <a:extLst>
            <a:ext uri="{FF2B5EF4-FFF2-40B4-BE49-F238E27FC236}">
              <a16:creationId xmlns:a16="http://schemas.microsoft.com/office/drawing/2014/main" id="{00000000-0008-0000-0600-00001F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109923</xdr:rowOff>
    </xdr:from>
    <xdr:ext cx="534377" cy="259045"/>
    <xdr:sp macro="" textlink="">
      <xdr:nvSpPr>
        <xdr:cNvPr id="801" name="貸付金最大値テキスト">
          <a:extLst>
            <a:ext uri="{FF2B5EF4-FFF2-40B4-BE49-F238E27FC236}">
              <a16:creationId xmlns:a16="http://schemas.microsoft.com/office/drawing/2014/main" id="{00000000-0008-0000-0600-000021030000}"/>
            </a:ext>
          </a:extLst>
        </xdr:cNvPr>
        <xdr:cNvSpPr txBox="1"/>
      </xdr:nvSpPr>
      <xdr:spPr>
        <a:xfrm>
          <a:off x="22212300" y="833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163246</xdr:rowOff>
    </xdr:from>
    <xdr:to>
      <xdr:col>116</xdr:col>
      <xdr:colOff>152400</xdr:colOff>
      <xdr:row>49</xdr:row>
      <xdr:rowOff>163246</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2072600" y="856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111163</xdr:rowOff>
    </xdr:from>
    <xdr:to>
      <xdr:col>116</xdr:col>
      <xdr:colOff>63500</xdr:colOff>
      <xdr:row>58</xdr:row>
      <xdr:rowOff>112078</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21323300" y="10055263"/>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64508</xdr:rowOff>
    </xdr:from>
    <xdr:ext cx="469744" cy="259045"/>
    <xdr:sp macro="" textlink="">
      <xdr:nvSpPr>
        <xdr:cNvPr id="804" name="貸付金平均値テキスト">
          <a:extLst>
            <a:ext uri="{FF2B5EF4-FFF2-40B4-BE49-F238E27FC236}">
              <a16:creationId xmlns:a16="http://schemas.microsoft.com/office/drawing/2014/main" id="{00000000-0008-0000-0600-000024030000}"/>
            </a:ext>
          </a:extLst>
        </xdr:cNvPr>
        <xdr:cNvSpPr txBox="1"/>
      </xdr:nvSpPr>
      <xdr:spPr>
        <a:xfrm>
          <a:off x="22212300" y="100086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86081</xdr:rowOff>
    </xdr:from>
    <xdr:to>
      <xdr:col>116</xdr:col>
      <xdr:colOff>114300</xdr:colOff>
      <xdr:row>59</xdr:row>
      <xdr:rowOff>16231</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2110700" y="1003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112078</xdr:rowOff>
    </xdr:from>
    <xdr:to>
      <xdr:col>111</xdr:col>
      <xdr:colOff>177800</xdr:colOff>
      <xdr:row>58</xdr:row>
      <xdr:rowOff>113602</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20434300" y="10056178"/>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78766</xdr:rowOff>
    </xdr:from>
    <xdr:to>
      <xdr:col>112</xdr:col>
      <xdr:colOff>38100</xdr:colOff>
      <xdr:row>59</xdr:row>
      <xdr:rowOff>8916</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12725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43</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088428" y="10115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113602</xdr:rowOff>
    </xdr:from>
    <xdr:to>
      <xdr:col>107</xdr:col>
      <xdr:colOff>50800</xdr:colOff>
      <xdr:row>58</xdr:row>
      <xdr:rowOff>114859</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flipV="1">
          <a:off x="19545300" y="10057702"/>
          <a:ext cx="8890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142392</xdr:rowOff>
    </xdr:from>
    <xdr:to>
      <xdr:col>107</xdr:col>
      <xdr:colOff>101600</xdr:colOff>
      <xdr:row>58</xdr:row>
      <xdr:rowOff>72542</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03835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89069</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199428" y="969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114859</xdr:rowOff>
    </xdr:from>
    <xdr:to>
      <xdr:col>102</xdr:col>
      <xdr:colOff>114300</xdr:colOff>
      <xdr:row>58</xdr:row>
      <xdr:rowOff>115735</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flipV="1">
          <a:off x="18656300" y="10058959"/>
          <a:ext cx="889000" cy="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146126</xdr:rowOff>
    </xdr:from>
    <xdr:to>
      <xdr:col>102</xdr:col>
      <xdr:colOff>165100</xdr:colOff>
      <xdr:row>58</xdr:row>
      <xdr:rowOff>76276</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9494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92803</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10428" y="969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130619</xdr:rowOff>
    </xdr:from>
    <xdr:to>
      <xdr:col>98</xdr:col>
      <xdr:colOff>38100</xdr:colOff>
      <xdr:row>58</xdr:row>
      <xdr:rowOff>60769</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186055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77296</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21428" y="9678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60363</xdr:rowOff>
    </xdr:from>
    <xdr:to>
      <xdr:col>116</xdr:col>
      <xdr:colOff>114300</xdr:colOff>
      <xdr:row>58</xdr:row>
      <xdr:rowOff>161963</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2110700" y="10004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19740</xdr:rowOff>
    </xdr:from>
    <xdr:ext cx="469744" cy="259045"/>
    <xdr:sp macro="" textlink="">
      <xdr:nvSpPr>
        <xdr:cNvPr id="823" name="貸付金該当値テキスト">
          <a:extLst>
            <a:ext uri="{FF2B5EF4-FFF2-40B4-BE49-F238E27FC236}">
              <a16:creationId xmlns:a16="http://schemas.microsoft.com/office/drawing/2014/main" id="{00000000-0008-0000-0600-000037030000}"/>
            </a:ext>
          </a:extLst>
        </xdr:cNvPr>
        <xdr:cNvSpPr txBox="1"/>
      </xdr:nvSpPr>
      <xdr:spPr>
        <a:xfrm>
          <a:off x="22212300" y="9792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61278</xdr:rowOff>
    </xdr:from>
    <xdr:to>
      <xdr:col>112</xdr:col>
      <xdr:colOff>38100</xdr:colOff>
      <xdr:row>58</xdr:row>
      <xdr:rowOff>162878</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1272500" y="1000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7955</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088428" y="9780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62802</xdr:rowOff>
    </xdr:from>
    <xdr:to>
      <xdr:col>107</xdr:col>
      <xdr:colOff>101600</xdr:colOff>
      <xdr:row>58</xdr:row>
      <xdr:rowOff>164402</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20383500" y="10006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155529</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0199428" y="10099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64059</xdr:rowOff>
    </xdr:from>
    <xdr:to>
      <xdr:col>102</xdr:col>
      <xdr:colOff>165100</xdr:colOff>
      <xdr:row>58</xdr:row>
      <xdr:rowOff>165659</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9494500" y="10008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156786</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9310428" y="10100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64935</xdr:rowOff>
    </xdr:from>
    <xdr:to>
      <xdr:col>98</xdr:col>
      <xdr:colOff>38100</xdr:colOff>
      <xdr:row>58</xdr:row>
      <xdr:rowOff>166535</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18605500" y="1000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157662</xdr:rowOff>
    </xdr:from>
    <xdr:ext cx="469744"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421428" y="10101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7" name="繰出金グラフ枠">
          <a:extLst>
            <a:ext uri="{FF2B5EF4-FFF2-40B4-BE49-F238E27FC236}">
              <a16:creationId xmlns:a16="http://schemas.microsoft.com/office/drawing/2014/main" id="{00000000-0008-0000-0600-000059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169941</xdr:rowOff>
    </xdr:from>
    <xdr:to>
      <xdr:col>116</xdr:col>
      <xdr:colOff>62864</xdr:colOff>
      <xdr:row>79</xdr:row>
      <xdr:rowOff>116611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2159595" y="12171441"/>
          <a:ext cx="1269" cy="148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120438</xdr:rowOff>
    </xdr:from>
    <xdr:ext cx="534377" cy="259045"/>
    <xdr:sp macro="" textlink="">
      <xdr:nvSpPr>
        <xdr:cNvPr id="859" name="繰出金最小値テキスト">
          <a:extLst>
            <a:ext uri="{FF2B5EF4-FFF2-40B4-BE49-F238E27FC236}">
              <a16:creationId xmlns:a16="http://schemas.microsoft.com/office/drawing/2014/main" id="{00000000-0008-0000-0600-00005B030000}"/>
            </a:ext>
          </a:extLst>
        </xdr:cNvPr>
        <xdr:cNvSpPr txBox="1"/>
      </xdr:nvSpPr>
      <xdr:spPr>
        <a:xfrm>
          <a:off x="22212300" y="13664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116611</xdr:rowOff>
    </xdr:from>
    <xdr:to>
      <xdr:col>116</xdr:col>
      <xdr:colOff>152400</xdr:colOff>
      <xdr:row>79</xdr:row>
      <xdr:rowOff>116611</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2072600" y="13661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116618</xdr:rowOff>
    </xdr:from>
    <xdr:ext cx="534377" cy="259045"/>
    <xdr:sp macro="" textlink="">
      <xdr:nvSpPr>
        <xdr:cNvPr id="861" name="繰出金最大値テキスト">
          <a:extLst>
            <a:ext uri="{FF2B5EF4-FFF2-40B4-BE49-F238E27FC236}">
              <a16:creationId xmlns:a16="http://schemas.microsoft.com/office/drawing/2014/main" id="{00000000-0008-0000-0600-00005D030000}"/>
            </a:ext>
          </a:extLst>
        </xdr:cNvPr>
        <xdr:cNvSpPr txBox="1"/>
      </xdr:nvSpPr>
      <xdr:spPr>
        <a:xfrm>
          <a:off x="22212300" y="1194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169941</xdr:rowOff>
    </xdr:from>
    <xdr:to>
      <xdr:col>116</xdr:col>
      <xdr:colOff>152400</xdr:colOff>
      <xdr:row>70</xdr:row>
      <xdr:rowOff>169941</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22072600" y="12171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17334</xdr:rowOff>
    </xdr:from>
    <xdr:to>
      <xdr:col>116</xdr:col>
      <xdr:colOff>63500</xdr:colOff>
      <xdr:row>74</xdr:row>
      <xdr:rowOff>25726</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21323300" y="12704634"/>
          <a:ext cx="838200" cy="8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169804</xdr:rowOff>
    </xdr:from>
    <xdr:ext cx="534377" cy="259045"/>
    <xdr:sp macro="" textlink="">
      <xdr:nvSpPr>
        <xdr:cNvPr id="864" name="繰出金平均値テキスト">
          <a:extLst>
            <a:ext uri="{FF2B5EF4-FFF2-40B4-BE49-F238E27FC236}">
              <a16:creationId xmlns:a16="http://schemas.microsoft.com/office/drawing/2014/main" id="{00000000-0008-0000-0600-000060030000}"/>
            </a:ext>
          </a:extLst>
        </xdr:cNvPr>
        <xdr:cNvSpPr txBox="1"/>
      </xdr:nvSpPr>
      <xdr:spPr>
        <a:xfrm>
          <a:off x="22212300" y="13028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19927</xdr:rowOff>
    </xdr:from>
    <xdr:to>
      <xdr:col>116</xdr:col>
      <xdr:colOff>114300</xdr:colOff>
      <xdr:row>76</xdr:row>
      <xdr:rowOff>121527</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2110700" y="130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25726</xdr:rowOff>
    </xdr:from>
    <xdr:to>
      <xdr:col>111</xdr:col>
      <xdr:colOff>177800</xdr:colOff>
      <xdr:row>74</xdr:row>
      <xdr:rowOff>54563</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20434300" y="12713026"/>
          <a:ext cx="889000" cy="28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48699</xdr:rowOff>
    </xdr:from>
    <xdr:to>
      <xdr:col>112</xdr:col>
      <xdr:colOff>38100</xdr:colOff>
      <xdr:row>76</xdr:row>
      <xdr:rowOff>150299</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212725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141426</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56111" y="13171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121837</xdr:rowOff>
    </xdr:from>
    <xdr:to>
      <xdr:col>107</xdr:col>
      <xdr:colOff>50800</xdr:colOff>
      <xdr:row>74</xdr:row>
      <xdr:rowOff>54563</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a:off x="19545300" y="12466237"/>
          <a:ext cx="889000" cy="275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79136</xdr:rowOff>
    </xdr:from>
    <xdr:to>
      <xdr:col>107</xdr:col>
      <xdr:colOff>101600</xdr:colOff>
      <xdr:row>77</xdr:row>
      <xdr:rowOff>9286</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20383500" y="13109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413</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167111" y="13202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121837</xdr:rowOff>
    </xdr:from>
    <xdr:to>
      <xdr:col>102</xdr:col>
      <xdr:colOff>114300</xdr:colOff>
      <xdr:row>73</xdr:row>
      <xdr:rowOff>16484</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flipV="1">
          <a:off x="18656300" y="12466237"/>
          <a:ext cx="889000" cy="66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63101</xdr:rowOff>
    </xdr:from>
    <xdr:to>
      <xdr:col>102</xdr:col>
      <xdr:colOff>165100</xdr:colOff>
      <xdr:row>75</xdr:row>
      <xdr:rowOff>164700</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19494500" y="1292185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155829</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3014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20091</xdr:rowOff>
    </xdr:from>
    <xdr:to>
      <xdr:col>98</xdr:col>
      <xdr:colOff>38100</xdr:colOff>
      <xdr:row>75</xdr:row>
      <xdr:rowOff>121691</xdr:rowOff>
    </xdr:to>
    <xdr:sp macro="" textlink="">
      <xdr:nvSpPr>
        <xdr:cNvPr id="875" name="フローチャート: 判断 874">
          <a:extLst>
            <a:ext uri="{FF2B5EF4-FFF2-40B4-BE49-F238E27FC236}">
              <a16:creationId xmlns:a16="http://schemas.microsoft.com/office/drawing/2014/main" id="{00000000-0008-0000-0600-00006B030000}"/>
            </a:ext>
          </a:extLst>
        </xdr:cNvPr>
        <xdr:cNvSpPr/>
      </xdr:nvSpPr>
      <xdr:spPr>
        <a:xfrm>
          <a:off x="18605500" y="12878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112819</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297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137984</xdr:rowOff>
    </xdr:from>
    <xdr:to>
      <xdr:col>116</xdr:col>
      <xdr:colOff>114300</xdr:colOff>
      <xdr:row>74</xdr:row>
      <xdr:rowOff>68134</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2110700" y="12653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160861</xdr:rowOff>
    </xdr:from>
    <xdr:ext cx="534377" cy="259045"/>
    <xdr:sp macro="" textlink="">
      <xdr:nvSpPr>
        <xdr:cNvPr id="883" name="繰出金該当値テキスト">
          <a:extLst>
            <a:ext uri="{FF2B5EF4-FFF2-40B4-BE49-F238E27FC236}">
              <a16:creationId xmlns:a16="http://schemas.microsoft.com/office/drawing/2014/main" id="{00000000-0008-0000-0600-000073030000}"/>
            </a:ext>
          </a:extLst>
        </xdr:cNvPr>
        <xdr:cNvSpPr txBox="1"/>
      </xdr:nvSpPr>
      <xdr:spPr>
        <a:xfrm>
          <a:off x="22212300" y="12505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146376</xdr:rowOff>
    </xdr:from>
    <xdr:to>
      <xdr:col>112</xdr:col>
      <xdr:colOff>38100</xdr:colOff>
      <xdr:row>74</xdr:row>
      <xdr:rowOff>76526</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1272500" y="12662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93053</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1056111" y="12437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3763</xdr:rowOff>
    </xdr:from>
    <xdr:to>
      <xdr:col>107</xdr:col>
      <xdr:colOff>101600</xdr:colOff>
      <xdr:row>74</xdr:row>
      <xdr:rowOff>105363</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20383500" y="12691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121890</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20167111" y="12466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71037</xdr:rowOff>
    </xdr:from>
    <xdr:to>
      <xdr:col>102</xdr:col>
      <xdr:colOff>165100</xdr:colOff>
      <xdr:row>73</xdr:row>
      <xdr:rowOff>1187</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19494500" y="12415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17714</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9278111" y="12190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137134</xdr:rowOff>
    </xdr:from>
    <xdr:to>
      <xdr:col>98</xdr:col>
      <xdr:colOff>38100</xdr:colOff>
      <xdr:row>73</xdr:row>
      <xdr:rowOff>67284</xdr:rowOff>
    </xdr:to>
    <xdr:sp macro="" textlink="">
      <xdr:nvSpPr>
        <xdr:cNvPr id="890" name="楕円 889">
          <a:extLst>
            <a:ext uri="{FF2B5EF4-FFF2-40B4-BE49-F238E27FC236}">
              <a16:creationId xmlns:a16="http://schemas.microsoft.com/office/drawing/2014/main" id="{00000000-0008-0000-0600-00007A030000}"/>
            </a:ext>
          </a:extLst>
        </xdr:cNvPr>
        <xdr:cNvSpPr/>
      </xdr:nvSpPr>
      <xdr:spPr>
        <a:xfrm>
          <a:off x="18605500" y="1248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83811</xdr:rowOff>
    </xdr:from>
    <xdr:ext cx="534377"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389111" y="12256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6" name="前年度繰上充用金グラフ枠">
          <a:extLst>
            <a:ext uri="{FF2B5EF4-FFF2-40B4-BE49-F238E27FC236}">
              <a16:creationId xmlns:a16="http://schemas.microsoft.com/office/drawing/2014/main" id="{00000000-0008-0000-0600-00008A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8" name="前年度繰上充用金最小値テキスト">
          <a:extLst>
            <a:ext uri="{FF2B5EF4-FFF2-40B4-BE49-F238E27FC236}">
              <a16:creationId xmlns:a16="http://schemas.microsoft.com/office/drawing/2014/main" id="{00000000-0008-0000-0600-00008C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0" name="前年度繰上充用金最大値テキスト">
          <a:extLst>
            <a:ext uri="{FF2B5EF4-FFF2-40B4-BE49-F238E27FC236}">
              <a16:creationId xmlns:a16="http://schemas.microsoft.com/office/drawing/2014/main" id="{00000000-0008-0000-0600-00008E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3" name="前年度繰上充用金平均値テキスト">
          <a:extLst>
            <a:ext uri="{FF2B5EF4-FFF2-40B4-BE49-F238E27FC236}">
              <a16:creationId xmlns:a16="http://schemas.microsoft.com/office/drawing/2014/main" id="{00000000-0008-0000-0600-000091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1" name="直線コネクタ 920">
          <a:extLst>
            <a:ext uri="{FF2B5EF4-FFF2-40B4-BE49-F238E27FC236}">
              <a16:creationId xmlns:a16="http://schemas.microsoft.com/office/drawing/2014/main" id="{00000000-0008-0000-0600-000099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フローチャート: 判断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2" name="前年度繰上充用金該当値テキスト">
          <a:extLst>
            <a:ext uri="{FF2B5EF4-FFF2-40B4-BE49-F238E27FC236}">
              <a16:creationId xmlns:a16="http://schemas.microsoft.com/office/drawing/2014/main" id="{00000000-0008-0000-0600-0000A4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9" name="楕円 938">
          <a:extLst>
            <a:ext uri="{FF2B5EF4-FFF2-40B4-BE49-F238E27FC236}">
              <a16:creationId xmlns:a16="http://schemas.microsoft.com/office/drawing/2014/main" id="{00000000-0008-0000-0600-0000AB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1" name="正方形/長方形 940">
          <a:extLst>
            <a:ext uri="{FF2B5EF4-FFF2-40B4-BE49-F238E27FC236}">
              <a16:creationId xmlns:a16="http://schemas.microsoft.com/office/drawing/2014/main" id="{00000000-0008-0000-0600-0000A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2" name="正方形/長方形 941">
          <a:extLst>
            <a:ext uri="{FF2B5EF4-FFF2-40B4-BE49-F238E27FC236}">
              <a16:creationId xmlns:a16="http://schemas.microsoft.com/office/drawing/2014/main" id="{00000000-0008-0000-0600-0000A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・歳出決算総額は、住民一人当たり</a:t>
          </a:r>
          <a:r>
            <a:rPr kumimoji="1" lang="en-US" altLang="ja-JP" sz="1100">
              <a:latin typeface="ＭＳ Ｐゴシック" panose="020B0600070205080204" pitchFamily="50" charset="-128"/>
              <a:ea typeface="ＭＳ Ｐゴシック" panose="020B0600070205080204" pitchFamily="50" charset="-128"/>
            </a:rPr>
            <a:t>526,898</a:t>
          </a:r>
          <a:r>
            <a:rPr kumimoji="1" lang="ja-JP" altLang="en-US" sz="1100">
              <a:latin typeface="ＭＳ Ｐゴシック" panose="020B0600070205080204" pitchFamily="50" charset="-128"/>
              <a:ea typeface="ＭＳ Ｐゴシック" panose="020B0600070205080204" pitchFamily="50" charset="-128"/>
            </a:rPr>
            <a:t>円となっており、前年度と比較して</a:t>
          </a:r>
          <a:r>
            <a:rPr kumimoji="1" lang="en-US" altLang="ja-JP" sz="1100">
              <a:latin typeface="ＭＳ Ｐゴシック" panose="020B0600070205080204" pitchFamily="50" charset="-128"/>
              <a:ea typeface="ＭＳ Ｐゴシック" panose="020B0600070205080204" pitchFamily="50" charset="-128"/>
            </a:rPr>
            <a:t>31,952</a:t>
          </a:r>
          <a:r>
            <a:rPr kumimoji="1" lang="ja-JP" altLang="en-US" sz="1100">
              <a:latin typeface="ＭＳ Ｐゴシック" panose="020B0600070205080204" pitchFamily="50" charset="-128"/>
              <a:ea typeface="ＭＳ Ｐゴシック" panose="020B0600070205080204" pitchFamily="50" charset="-128"/>
            </a:rPr>
            <a:t>円の増加となっている。特に、普通建設事業費は住民一人当たり</a:t>
          </a:r>
          <a:r>
            <a:rPr kumimoji="1" lang="en-US" altLang="ja-JP" sz="1100">
              <a:latin typeface="ＭＳ Ｐゴシック" panose="020B0600070205080204" pitchFamily="50" charset="-128"/>
              <a:ea typeface="ＭＳ Ｐゴシック" panose="020B0600070205080204" pitchFamily="50" charset="-128"/>
            </a:rPr>
            <a:t>84,251</a:t>
          </a:r>
          <a:r>
            <a:rPr kumimoji="1" lang="ja-JP" altLang="en-US" sz="1100">
              <a:latin typeface="ＭＳ Ｐゴシック" panose="020B0600070205080204" pitchFamily="50" charset="-128"/>
              <a:ea typeface="ＭＳ Ｐゴシック" panose="020B0600070205080204" pitchFamily="50" charset="-128"/>
            </a:rPr>
            <a:t>円となっており、前年度と比較して</a:t>
          </a:r>
          <a:r>
            <a:rPr kumimoji="1" lang="en-US" altLang="ja-JP" sz="1100">
              <a:latin typeface="ＭＳ Ｐゴシック" panose="020B0600070205080204" pitchFamily="50" charset="-128"/>
              <a:ea typeface="ＭＳ Ｐゴシック" panose="020B0600070205080204" pitchFamily="50" charset="-128"/>
            </a:rPr>
            <a:t>19,780</a:t>
          </a:r>
          <a:r>
            <a:rPr kumimoji="1" lang="ja-JP" altLang="en-US" sz="1100">
              <a:latin typeface="ＭＳ Ｐゴシック" panose="020B0600070205080204" pitchFamily="50" charset="-128"/>
              <a:ea typeface="ＭＳ Ｐゴシック" panose="020B0600070205080204" pitchFamily="50" charset="-128"/>
            </a:rPr>
            <a:t>円増加している。増加の主な要因としては、学校給食センター整備事業の皆増などが挙げられる。</a:t>
          </a:r>
        </a:p>
        <a:p>
          <a:endParaRPr kumimoji="1" lang="ja-JP" altLang="en-US"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・人件費は、住民一人当たり</a:t>
          </a:r>
          <a:r>
            <a:rPr kumimoji="1" lang="en-US" altLang="ja-JP" sz="1100">
              <a:latin typeface="ＭＳ Ｐゴシック" panose="020B0600070205080204" pitchFamily="50" charset="-128"/>
              <a:ea typeface="ＭＳ Ｐゴシック" panose="020B0600070205080204" pitchFamily="50" charset="-128"/>
            </a:rPr>
            <a:t>97,097</a:t>
          </a:r>
          <a:r>
            <a:rPr kumimoji="1" lang="ja-JP" altLang="en-US" sz="1100">
              <a:latin typeface="ＭＳ Ｐゴシック" panose="020B0600070205080204" pitchFamily="50" charset="-128"/>
              <a:ea typeface="ＭＳ Ｐゴシック" panose="020B0600070205080204" pitchFamily="50" charset="-128"/>
            </a:rPr>
            <a:t>円となっており、前年度と比較して</a:t>
          </a:r>
          <a:r>
            <a:rPr kumimoji="1" lang="en-US" altLang="ja-JP" sz="1100">
              <a:latin typeface="ＭＳ Ｐゴシック" panose="020B0600070205080204" pitchFamily="50" charset="-128"/>
              <a:ea typeface="ＭＳ Ｐゴシック" panose="020B0600070205080204" pitchFamily="50" charset="-128"/>
            </a:rPr>
            <a:t>3,716</a:t>
          </a:r>
          <a:r>
            <a:rPr kumimoji="1" lang="ja-JP" altLang="en-US" sz="1100">
              <a:latin typeface="ＭＳ Ｐゴシック" panose="020B0600070205080204" pitchFamily="50" charset="-128"/>
              <a:ea typeface="ＭＳ Ｐゴシック" panose="020B0600070205080204" pitchFamily="50" charset="-128"/>
            </a:rPr>
            <a:t>円増加し、類似団体平均より高い状況となっている。主な要因としては、良質なサービスを提供するため直営にて実施している業務があることや消防事務において他町から委託を受けていることにより職員数が類似団体に比べ多いことなどが挙げられる。</a:t>
          </a:r>
        </a:p>
        <a:p>
          <a:endParaRPr kumimoji="1" lang="ja-JP" altLang="en-US"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・補助費等は住民一人当たり</a:t>
          </a:r>
          <a:r>
            <a:rPr kumimoji="1" lang="en-US" altLang="ja-JP" sz="1100">
              <a:latin typeface="ＭＳ Ｐゴシック" panose="020B0600070205080204" pitchFamily="50" charset="-128"/>
              <a:ea typeface="ＭＳ Ｐゴシック" panose="020B0600070205080204" pitchFamily="50" charset="-128"/>
            </a:rPr>
            <a:t>57,843</a:t>
          </a:r>
          <a:r>
            <a:rPr kumimoji="1" lang="ja-JP" altLang="en-US" sz="1100">
              <a:latin typeface="ＭＳ Ｐゴシック" panose="020B0600070205080204" pitchFamily="50" charset="-128"/>
              <a:ea typeface="ＭＳ Ｐゴシック" panose="020B0600070205080204" pitchFamily="50" charset="-128"/>
            </a:rPr>
            <a:t>円となっており、前年度と比較して</a:t>
          </a:r>
          <a:r>
            <a:rPr kumimoji="1" lang="en-US" altLang="ja-JP" sz="1100">
              <a:latin typeface="ＭＳ Ｐゴシック" panose="020B0600070205080204" pitchFamily="50" charset="-128"/>
              <a:ea typeface="ＭＳ Ｐゴシック" panose="020B0600070205080204" pitchFamily="50" charset="-128"/>
            </a:rPr>
            <a:t>12,936</a:t>
          </a:r>
          <a:r>
            <a:rPr kumimoji="1" lang="ja-JP" altLang="en-US" sz="1100">
              <a:latin typeface="ＭＳ Ｐゴシック" panose="020B0600070205080204" pitchFamily="50" charset="-128"/>
              <a:ea typeface="ＭＳ Ｐゴシック" panose="020B0600070205080204" pitchFamily="50" charset="-128"/>
            </a:rPr>
            <a:t>円増加し、類似団体平均より若干高い状況となっている。主な要因としては新型コロナウイルス感染症対策として実施した生活支援（プリペイドカード）事業費の皆増などが挙げられる。今後とも行政の責任分野、経費負担の在り方、行政効果等を精査し、関係者の理解を得ながら補助金等の整理合理化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香川県坂出市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50,931
49,695
92.49
27,436,071
26,835,424
473,565
14,104,835
25,099,322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73.8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142901</xdr:rowOff>
    </xdr:from>
    <xdr:to>
      <xdr:col>24</xdr:col>
      <xdr:colOff>62865</xdr:colOff>
      <xdr:row>37</xdr:row>
      <xdr:rowOff>145186</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457851"/>
          <a:ext cx="1270" cy="1030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149013</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92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145186</xdr:rowOff>
    </xdr:from>
    <xdr:to>
      <xdr:col>24</xdr:col>
      <xdr:colOff>152400</xdr:colOff>
      <xdr:row>37</xdr:row>
      <xdr:rowOff>145186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88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89578</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233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142901</xdr:rowOff>
    </xdr:from>
    <xdr:to>
      <xdr:col>24</xdr:col>
      <xdr:colOff>152400</xdr:colOff>
      <xdr:row>31</xdr:row>
      <xdr:rowOff>142901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457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32715</xdr:rowOff>
    </xdr:from>
    <xdr:to>
      <xdr:col>24</xdr:col>
      <xdr:colOff>63500</xdr:colOff>
      <xdr:row>32</xdr:row>
      <xdr:rowOff>34087</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519115"/>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7434</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081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29007</xdr:rowOff>
    </xdr:from>
    <xdr:to>
      <xdr:col>24</xdr:col>
      <xdr:colOff>114300</xdr:colOff>
      <xdr:row>35</xdr:row>
      <xdr:rowOff>130607</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2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34087</xdr:rowOff>
    </xdr:from>
    <xdr:to>
      <xdr:col>19</xdr:col>
      <xdr:colOff>177800</xdr:colOff>
      <xdr:row>32</xdr:row>
      <xdr:rowOff>44602</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5520487"/>
          <a:ext cx="889000" cy="1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16205</xdr:rowOff>
    </xdr:from>
    <xdr:to>
      <xdr:col>20</xdr:col>
      <xdr:colOff>38100</xdr:colOff>
      <xdr:row>35</xdr:row>
      <xdr:rowOff>117805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108932</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09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157531</xdr:rowOff>
    </xdr:from>
    <xdr:to>
      <xdr:col>15</xdr:col>
      <xdr:colOff>50800</xdr:colOff>
      <xdr:row>32</xdr:row>
      <xdr:rowOff>44602</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472481"/>
          <a:ext cx="889000" cy="58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75641</xdr:rowOff>
    </xdr:from>
    <xdr:to>
      <xdr:col>15</xdr:col>
      <xdr:colOff>101600</xdr:colOff>
      <xdr:row>36</xdr:row>
      <xdr:rowOff>5791</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168368</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169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129642</xdr:rowOff>
    </xdr:from>
    <xdr:to>
      <xdr:col>10</xdr:col>
      <xdr:colOff>114300</xdr:colOff>
      <xdr:row>31</xdr:row>
      <xdr:rowOff>157531</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444592"/>
          <a:ext cx="889000" cy="2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169367</xdr:rowOff>
    </xdr:from>
    <xdr:to>
      <xdr:col>10</xdr:col>
      <xdr:colOff>165100</xdr:colOff>
      <xdr:row>35</xdr:row>
      <xdr:rowOff>99517</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90644</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091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167996</xdr:rowOff>
    </xdr:from>
    <xdr:to>
      <xdr:col>6</xdr:col>
      <xdr:colOff>38100</xdr:colOff>
      <xdr:row>35</xdr:row>
      <xdr:rowOff>98146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9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89273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09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153365</xdr:rowOff>
    </xdr:from>
    <xdr:to>
      <xdr:col>24</xdr:col>
      <xdr:colOff>114300</xdr:colOff>
      <xdr:row>32</xdr:row>
      <xdr:rowOff>83515</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468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68292</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383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154737</xdr:rowOff>
    </xdr:from>
    <xdr:to>
      <xdr:col>20</xdr:col>
      <xdr:colOff>38100</xdr:colOff>
      <xdr:row>32</xdr:row>
      <xdr:rowOff>84887</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469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101414</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244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165252</xdr:rowOff>
    </xdr:from>
    <xdr:to>
      <xdr:col>15</xdr:col>
      <xdr:colOff>101600</xdr:colOff>
      <xdr:row>32</xdr:row>
      <xdr:rowOff>95402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480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111929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255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106731</xdr:rowOff>
    </xdr:from>
    <xdr:to>
      <xdr:col>10</xdr:col>
      <xdr:colOff>165100</xdr:colOff>
      <xdr:row>32</xdr:row>
      <xdr:rowOff>36881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421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53408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196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78842</xdr:rowOff>
    </xdr:from>
    <xdr:to>
      <xdr:col>6</xdr:col>
      <xdr:colOff>38100</xdr:colOff>
      <xdr:row>32</xdr:row>
      <xdr:rowOff>8992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39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25519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169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164975</xdr:rowOff>
    </xdr:from>
    <xdr:to>
      <xdr:col>24</xdr:col>
      <xdr:colOff>62865</xdr:colOff>
      <xdr:row>57</xdr:row>
      <xdr:rowOff>138954</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566025"/>
          <a:ext cx="1270" cy="1345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142781</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1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138954</xdr:rowOff>
    </xdr:from>
    <xdr:to>
      <xdr:col>24</xdr:col>
      <xdr:colOff>152400</xdr:colOff>
      <xdr:row>57</xdr:row>
      <xdr:rowOff>138954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11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111652</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41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209,183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164975</xdr:rowOff>
    </xdr:from>
    <xdr:to>
      <xdr:col>24</xdr:col>
      <xdr:colOff>152400</xdr:colOff>
      <xdr:row>49</xdr:row>
      <xdr:rowOff>164975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566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150544</xdr:rowOff>
    </xdr:from>
    <xdr:to>
      <xdr:col>24</xdr:col>
      <xdr:colOff>63500</xdr:colOff>
      <xdr:row>56</xdr:row>
      <xdr:rowOff>115453</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580294"/>
          <a:ext cx="838200" cy="136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149067</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578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170640</xdr:rowOff>
    </xdr:from>
    <xdr:to>
      <xdr:col>24</xdr:col>
      <xdr:colOff>114300</xdr:colOff>
      <xdr:row>56</xdr:row>
      <xdr:rowOff>100790</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60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38171</xdr:rowOff>
    </xdr:from>
    <xdr:to>
      <xdr:col>19</xdr:col>
      <xdr:colOff>177800</xdr:colOff>
      <xdr:row>56</xdr:row>
      <xdr:rowOff>115453</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8782121"/>
          <a:ext cx="889000" cy="934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165550</xdr:rowOff>
    </xdr:from>
    <xdr:to>
      <xdr:col>20</xdr:col>
      <xdr:colOff>38100</xdr:colOff>
      <xdr:row>56</xdr:row>
      <xdr:rowOff>95700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59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112227</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37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38171</xdr:rowOff>
    </xdr:from>
    <xdr:to>
      <xdr:col>15</xdr:col>
      <xdr:colOff>50800</xdr:colOff>
      <xdr:row>55</xdr:row>
      <xdr:rowOff>45341</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8782121"/>
          <a:ext cx="889000" cy="692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51</xdr:row>
      <xdr:rowOff>90637</xdr:rowOff>
    </xdr:from>
    <xdr:to>
      <xdr:col>15</xdr:col>
      <xdr:colOff>101600</xdr:colOff>
      <xdr:row>52</xdr:row>
      <xdr:rowOff>20787</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883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11914</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8927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45341</xdr:rowOff>
    </xdr:from>
    <xdr:to>
      <xdr:col>10</xdr:col>
      <xdr:colOff>114300</xdr:colOff>
      <xdr:row>56</xdr:row>
      <xdr:rowOff>109342</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475091"/>
          <a:ext cx="889000" cy="235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40254</xdr:rowOff>
    </xdr:from>
    <xdr:to>
      <xdr:col>10</xdr:col>
      <xdr:colOff>165100</xdr:colOff>
      <xdr:row>56</xdr:row>
      <xdr:rowOff>141854</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64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132981</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734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50907</xdr:rowOff>
    </xdr:from>
    <xdr:to>
      <xdr:col>6</xdr:col>
      <xdr:colOff>38100</xdr:colOff>
      <xdr:row>56</xdr:row>
      <xdr:rowOff>152507</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652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169034</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42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99744</xdr:rowOff>
    </xdr:from>
    <xdr:to>
      <xdr:col>24</xdr:col>
      <xdr:colOff>114300</xdr:colOff>
      <xdr:row>56</xdr:row>
      <xdr:rowOff>29894</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529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122621</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380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64653</xdr:rowOff>
    </xdr:from>
    <xdr:to>
      <xdr:col>20</xdr:col>
      <xdr:colOff>38100</xdr:colOff>
      <xdr:row>56</xdr:row>
      <xdr:rowOff>166253</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665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157380</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758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158821</xdr:rowOff>
    </xdr:from>
    <xdr:to>
      <xdr:col>15</xdr:col>
      <xdr:colOff>101600</xdr:colOff>
      <xdr:row>51</xdr:row>
      <xdr:rowOff>88971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873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105498</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8506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165991</xdr:rowOff>
    </xdr:from>
    <xdr:to>
      <xdr:col>10</xdr:col>
      <xdr:colOff>165100</xdr:colOff>
      <xdr:row>55</xdr:row>
      <xdr:rowOff>96141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424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112668</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199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58542</xdr:rowOff>
    </xdr:from>
    <xdr:to>
      <xdr:col>6</xdr:col>
      <xdr:colOff>38100</xdr:colOff>
      <xdr:row>56</xdr:row>
      <xdr:rowOff>160142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659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151269</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75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43215</xdr:rowOff>
    </xdr:from>
    <xdr:to>
      <xdr:col>24</xdr:col>
      <xdr:colOff>62865</xdr:colOff>
      <xdr:row>78</xdr:row>
      <xdr:rowOff>10252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216165"/>
          <a:ext cx="1270" cy="1167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14079</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387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10252</xdr:rowOff>
    </xdr:from>
    <xdr:to>
      <xdr:col>24</xdr:col>
      <xdr:colOff>152400</xdr:colOff>
      <xdr:row>78</xdr:row>
      <xdr:rowOff>10252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38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161342</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91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280,162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43215</xdr:rowOff>
    </xdr:from>
    <xdr:to>
      <xdr:col>24</xdr:col>
      <xdr:colOff>152400</xdr:colOff>
      <xdr:row>71</xdr:row>
      <xdr:rowOff>43215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216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12812</xdr:rowOff>
    </xdr:from>
    <xdr:to>
      <xdr:col>24</xdr:col>
      <xdr:colOff>63500</xdr:colOff>
      <xdr:row>75</xdr:row>
      <xdr:rowOff>100564</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3797300" y="12871562"/>
          <a:ext cx="838200" cy="87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52986</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9117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74559</xdr:rowOff>
    </xdr:from>
    <xdr:to>
      <xdr:col>24</xdr:col>
      <xdr:colOff>114300</xdr:colOff>
      <xdr:row>76</xdr:row>
      <xdr:rowOff>4710</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333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12812</xdr:rowOff>
    </xdr:from>
    <xdr:to>
      <xdr:col>19</xdr:col>
      <xdr:colOff>177800</xdr:colOff>
      <xdr:row>76</xdr:row>
      <xdr:rowOff>22413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2871562"/>
          <a:ext cx="889000" cy="18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10292</xdr:rowOff>
    </xdr:from>
    <xdr:to>
      <xdr:col>20</xdr:col>
      <xdr:colOff>38100</xdr:colOff>
      <xdr:row>75</xdr:row>
      <xdr:rowOff>111892</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86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103019</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961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22413</xdr:rowOff>
    </xdr:from>
    <xdr:to>
      <xdr:col>15</xdr:col>
      <xdr:colOff>50800</xdr:colOff>
      <xdr:row>76</xdr:row>
      <xdr:rowOff>79181</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052613"/>
          <a:ext cx="889000" cy="56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124279</xdr:rowOff>
    </xdr:from>
    <xdr:to>
      <xdr:col>15</xdr:col>
      <xdr:colOff>101600</xdr:colOff>
      <xdr:row>77</xdr:row>
      <xdr:rowOff>54429</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15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45556</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247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79181</xdr:rowOff>
    </xdr:from>
    <xdr:to>
      <xdr:col>10</xdr:col>
      <xdr:colOff>114300</xdr:colOff>
      <xdr:row>76</xdr:row>
      <xdr:rowOff>112847</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109381"/>
          <a:ext cx="889000" cy="33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165222</xdr:rowOff>
    </xdr:from>
    <xdr:to>
      <xdr:col>10</xdr:col>
      <xdr:colOff>165100</xdr:colOff>
      <xdr:row>77</xdr:row>
      <xdr:rowOff>95372</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19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86499</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28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36337</xdr:rowOff>
    </xdr:from>
    <xdr:to>
      <xdr:col>6</xdr:col>
      <xdr:colOff>38100</xdr:colOff>
      <xdr:row>77</xdr:row>
      <xdr:rowOff>137937</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23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129064</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330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49764</xdr:rowOff>
    </xdr:from>
    <xdr:to>
      <xdr:col>24</xdr:col>
      <xdr:colOff>114300</xdr:colOff>
      <xdr:row>75</xdr:row>
      <xdr:rowOff>151364</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90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72641</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759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133462</xdr:rowOff>
    </xdr:from>
    <xdr:to>
      <xdr:col>20</xdr:col>
      <xdr:colOff>38100</xdr:colOff>
      <xdr:row>75</xdr:row>
      <xdr:rowOff>63612</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820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80139</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595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143063</xdr:rowOff>
    </xdr:from>
    <xdr:to>
      <xdr:col>15</xdr:col>
      <xdr:colOff>101600</xdr:colOff>
      <xdr:row>76</xdr:row>
      <xdr:rowOff>73213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001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89740</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777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28381</xdr:rowOff>
    </xdr:from>
    <xdr:to>
      <xdr:col>10</xdr:col>
      <xdr:colOff>165100</xdr:colOff>
      <xdr:row>76</xdr:row>
      <xdr:rowOff>129981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058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146509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833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62047</xdr:rowOff>
    </xdr:from>
    <xdr:to>
      <xdr:col>6</xdr:col>
      <xdr:colOff>38100</xdr:colOff>
      <xdr:row>76</xdr:row>
      <xdr:rowOff>163647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092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8724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867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107490</xdr:rowOff>
    </xdr:from>
    <xdr:to>
      <xdr:col>24</xdr:col>
      <xdr:colOff>62865</xdr:colOff>
      <xdr:row>99</xdr:row>
      <xdr:rowOff>163040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537990"/>
          <a:ext cx="1270" cy="15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166867</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714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163040</xdr:rowOff>
    </xdr:from>
    <xdr:to>
      <xdr:col>24</xdr:col>
      <xdr:colOff>152400</xdr:colOff>
      <xdr:row>99</xdr:row>
      <xdr:rowOff>163040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7136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54167</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313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170,959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107490</xdr:rowOff>
    </xdr:from>
    <xdr:to>
      <xdr:col>24</xdr:col>
      <xdr:colOff>152400</xdr:colOff>
      <xdr:row>90</xdr:row>
      <xdr:rowOff>107490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537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122599</xdr:rowOff>
    </xdr:from>
    <xdr:to>
      <xdr:col>24</xdr:col>
      <xdr:colOff>63500</xdr:colOff>
      <xdr:row>97</xdr:row>
      <xdr:rowOff>164443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753249"/>
          <a:ext cx="838200" cy="41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36129</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838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57702</xdr:rowOff>
    </xdr:from>
    <xdr:to>
      <xdr:col>24</xdr:col>
      <xdr:colOff>114300</xdr:colOff>
      <xdr:row>98</xdr:row>
      <xdr:rowOff>159302</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85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164443</xdr:rowOff>
    </xdr:from>
    <xdr:to>
      <xdr:col>19</xdr:col>
      <xdr:colOff>177800</xdr:colOff>
      <xdr:row>98</xdr:row>
      <xdr:rowOff>58612</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795093"/>
          <a:ext cx="889000" cy="65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72844</xdr:rowOff>
    </xdr:from>
    <xdr:to>
      <xdr:col>20</xdr:col>
      <xdr:colOff>38100</xdr:colOff>
      <xdr:row>99</xdr:row>
      <xdr:rowOff>2994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87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165571</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96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58612</xdr:rowOff>
    </xdr:from>
    <xdr:to>
      <xdr:col>15</xdr:col>
      <xdr:colOff>50800</xdr:colOff>
      <xdr:row>98</xdr:row>
      <xdr:rowOff>78555</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860712"/>
          <a:ext cx="889000" cy="19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72692</xdr:rowOff>
    </xdr:from>
    <xdr:to>
      <xdr:col>15</xdr:col>
      <xdr:colOff>101600</xdr:colOff>
      <xdr:row>99</xdr:row>
      <xdr:rowOff>2842</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874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165419</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967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78555</xdr:rowOff>
    </xdr:from>
    <xdr:to>
      <xdr:col>10</xdr:col>
      <xdr:colOff>114300</xdr:colOff>
      <xdr:row>98</xdr:row>
      <xdr:rowOff>93349</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880655"/>
          <a:ext cx="889000" cy="14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129373</xdr:rowOff>
    </xdr:from>
    <xdr:to>
      <xdr:col>10</xdr:col>
      <xdr:colOff>165100</xdr:colOff>
      <xdr:row>99</xdr:row>
      <xdr:rowOff>59523</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93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50650</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7024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133586</xdr:rowOff>
    </xdr:from>
    <xdr:to>
      <xdr:col>6</xdr:col>
      <xdr:colOff>38100</xdr:colOff>
      <xdr:row>99</xdr:row>
      <xdr:rowOff>63736</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93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54863</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7028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71799</xdr:rowOff>
    </xdr:from>
    <xdr:to>
      <xdr:col>24</xdr:col>
      <xdr:colOff>114300</xdr:colOff>
      <xdr:row>98</xdr:row>
      <xdr:rowOff>1949</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70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94676</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553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113643</xdr:rowOff>
    </xdr:from>
    <xdr:to>
      <xdr:col>20</xdr:col>
      <xdr:colOff>38100</xdr:colOff>
      <xdr:row>98</xdr:row>
      <xdr:rowOff>43793</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744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60320</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519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7812</xdr:rowOff>
    </xdr:from>
    <xdr:to>
      <xdr:col>15</xdr:col>
      <xdr:colOff>101600</xdr:colOff>
      <xdr:row>98</xdr:row>
      <xdr:rowOff>109412</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80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125939</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585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27755</xdr:rowOff>
    </xdr:from>
    <xdr:to>
      <xdr:col>10</xdr:col>
      <xdr:colOff>165100</xdr:colOff>
      <xdr:row>98</xdr:row>
      <xdr:rowOff>129355</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829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145882</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605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42549</xdr:rowOff>
    </xdr:from>
    <xdr:to>
      <xdr:col>6</xdr:col>
      <xdr:colOff>38100</xdr:colOff>
      <xdr:row>98</xdr:row>
      <xdr:rowOff>144149</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844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160676</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619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50165</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365115"/>
          <a:ext cx="1270" cy="1365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168292</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14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50165</xdr:rowOff>
    </xdr:from>
    <xdr:to>
      <xdr:col>55</xdr:col>
      <xdr:colOff>88900</xdr:colOff>
      <xdr:row>31</xdr:row>
      <xdr:rowOff>50165</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365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141495</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31369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118618</xdr:rowOff>
    </xdr:from>
    <xdr:to>
      <xdr:col>55</xdr:col>
      <xdr:colOff>50800</xdr:colOff>
      <xdr:row>38</xdr:row>
      <xdr:rowOff>48768</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111760</xdr:rowOff>
    </xdr:from>
    <xdr:to>
      <xdr:col>50</xdr:col>
      <xdr:colOff>165100</xdr:colOff>
      <xdr:row>38</xdr:row>
      <xdr:rowOff>41910</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58437</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2306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37084</xdr:rowOff>
    </xdr:from>
    <xdr:to>
      <xdr:col>46</xdr:col>
      <xdr:colOff>38100</xdr:colOff>
      <xdr:row>36</xdr:row>
      <xdr:rowOff>138684</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20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155211</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15428" y="5984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159766</xdr:rowOff>
    </xdr:from>
    <xdr:to>
      <xdr:col>41</xdr:col>
      <xdr:colOff>101600</xdr:colOff>
      <xdr:row>36</xdr:row>
      <xdr:rowOff>89916</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160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106443</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26428" y="5935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131191</xdr:rowOff>
    </xdr:from>
    <xdr:to>
      <xdr:col>36</xdr:col>
      <xdr:colOff>165100</xdr:colOff>
      <xdr:row>36</xdr:row>
      <xdr:rowOff>61341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131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77868</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37428" y="5907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79426</xdr:rowOff>
    </xdr:from>
    <xdr:to>
      <xdr:col>54</xdr:col>
      <xdr:colOff>189865</xdr:colOff>
      <xdr:row>59</xdr:row>
      <xdr:rowOff>42202</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823376"/>
          <a:ext cx="1270" cy="1334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46029</xdr:rowOff>
    </xdr:from>
    <xdr:ext cx="378565"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61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42202</xdr:rowOff>
    </xdr:from>
    <xdr:to>
      <xdr:col>55</xdr:col>
      <xdr:colOff>88900</xdr:colOff>
      <xdr:row>59</xdr:row>
      <xdr:rowOff>42202</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57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26103</xdr:rowOff>
    </xdr:from>
    <xdr:ext cx="534377"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59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70,164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79426</xdr:rowOff>
    </xdr:from>
    <xdr:to>
      <xdr:col>55</xdr:col>
      <xdr:colOff>88900</xdr:colOff>
      <xdr:row>51</xdr:row>
      <xdr:rowOff>79426</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82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4426</xdr:rowOff>
    </xdr:from>
    <xdr:to>
      <xdr:col>55</xdr:col>
      <xdr:colOff>0</xdr:colOff>
      <xdr:row>58</xdr:row>
      <xdr:rowOff>40773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9948526"/>
          <a:ext cx="838200" cy="36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24445</xdr:rowOff>
    </xdr:from>
    <xdr:ext cx="469744"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968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46018</xdr:rowOff>
    </xdr:from>
    <xdr:to>
      <xdr:col>55</xdr:col>
      <xdr:colOff>50800</xdr:colOff>
      <xdr:row>58</xdr:row>
      <xdr:rowOff>147618</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99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4426</xdr:rowOff>
    </xdr:from>
    <xdr:to>
      <xdr:col>50</xdr:col>
      <xdr:colOff>114300</xdr:colOff>
      <xdr:row>58</xdr:row>
      <xdr:rowOff>23057</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9948526"/>
          <a:ext cx="889000" cy="18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42151</xdr:rowOff>
    </xdr:from>
    <xdr:to>
      <xdr:col>50</xdr:col>
      <xdr:colOff>165100</xdr:colOff>
      <xdr:row>58</xdr:row>
      <xdr:rowOff>143751</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986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134878</xdr:rowOff>
    </xdr:from>
    <xdr:ext cx="469744"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404428" y="10078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12084</xdr:rowOff>
    </xdr:from>
    <xdr:to>
      <xdr:col>45</xdr:col>
      <xdr:colOff>177800</xdr:colOff>
      <xdr:row>58</xdr:row>
      <xdr:rowOff>23057</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9956184"/>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94311</xdr:rowOff>
    </xdr:from>
    <xdr:to>
      <xdr:col>46</xdr:col>
      <xdr:colOff>38100</xdr:colOff>
      <xdr:row>58</xdr:row>
      <xdr:rowOff>24461</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86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40988</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642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166389</xdr:rowOff>
    </xdr:from>
    <xdr:to>
      <xdr:col>41</xdr:col>
      <xdr:colOff>50800</xdr:colOff>
      <xdr:row>58</xdr:row>
      <xdr:rowOff>12084</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972300" y="9939039"/>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78194</xdr:rowOff>
    </xdr:from>
    <xdr:to>
      <xdr:col>41</xdr:col>
      <xdr:colOff>101600</xdr:colOff>
      <xdr:row>58</xdr:row>
      <xdr:rowOff>8344</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85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24871</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626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93034</xdr:rowOff>
    </xdr:from>
    <xdr:to>
      <xdr:col>36</xdr:col>
      <xdr:colOff>165100</xdr:colOff>
      <xdr:row>58</xdr:row>
      <xdr:rowOff>23184</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86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39711</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64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161423</xdr:rowOff>
    </xdr:from>
    <xdr:to>
      <xdr:col>55</xdr:col>
      <xdr:colOff>50800</xdr:colOff>
      <xdr:row>58</xdr:row>
      <xdr:rowOff>91573</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934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12850</xdr:rowOff>
    </xdr:from>
    <xdr:ext cx="469744"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785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125076</xdr:rowOff>
    </xdr:from>
    <xdr:to>
      <xdr:col>50</xdr:col>
      <xdr:colOff>165100</xdr:colOff>
      <xdr:row>58</xdr:row>
      <xdr:rowOff>55226</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89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71753</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9672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143707</xdr:rowOff>
    </xdr:from>
    <xdr:to>
      <xdr:col>46</xdr:col>
      <xdr:colOff>38100</xdr:colOff>
      <xdr:row>58</xdr:row>
      <xdr:rowOff>73857</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91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64984</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10009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132734</xdr:rowOff>
    </xdr:from>
    <xdr:to>
      <xdr:col>41</xdr:col>
      <xdr:colOff>101600</xdr:colOff>
      <xdr:row>58</xdr:row>
      <xdr:rowOff>62884</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90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54011</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9998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115589</xdr:rowOff>
    </xdr:from>
    <xdr:to>
      <xdr:col>36</xdr:col>
      <xdr:colOff>165100</xdr:colOff>
      <xdr:row>58</xdr:row>
      <xdr:rowOff>45739</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888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36866</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9980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20066</xdr:rowOff>
    </xdr:from>
    <xdr:to>
      <xdr:col>54</xdr:col>
      <xdr:colOff>189865</xdr:colOff>
      <xdr:row>78</xdr:row>
      <xdr:rowOff>162903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021566"/>
          <a:ext cx="1270" cy="1514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166730</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39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162903</xdr:rowOff>
    </xdr:from>
    <xdr:to>
      <xdr:col>55</xdr:col>
      <xdr:colOff>88900</xdr:colOff>
      <xdr:row>78</xdr:row>
      <xdr:rowOff>162903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36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138193</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79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41,140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20066</xdr:rowOff>
    </xdr:from>
    <xdr:to>
      <xdr:col>55</xdr:col>
      <xdr:colOff>88900</xdr:colOff>
      <xdr:row>70</xdr:row>
      <xdr:rowOff>20066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021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50470</xdr:rowOff>
    </xdr:from>
    <xdr:to>
      <xdr:col>55</xdr:col>
      <xdr:colOff>0</xdr:colOff>
      <xdr:row>76</xdr:row>
      <xdr:rowOff>121413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9639300" y="13080670"/>
          <a:ext cx="838200" cy="70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106608</xdr:rowOff>
    </xdr:from>
    <xdr:ext cx="469744"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1368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128181</xdr:rowOff>
    </xdr:from>
    <xdr:to>
      <xdr:col>55</xdr:col>
      <xdr:colOff>50800</xdr:colOff>
      <xdr:row>77</xdr:row>
      <xdr:rowOff>58331</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15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50470</xdr:rowOff>
    </xdr:from>
    <xdr:to>
      <xdr:col>50</xdr:col>
      <xdr:colOff>114300</xdr:colOff>
      <xdr:row>76</xdr:row>
      <xdr:rowOff>59232</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3080670"/>
          <a:ext cx="889000" cy="8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129400</xdr:rowOff>
    </xdr:from>
    <xdr:to>
      <xdr:col>50</xdr:col>
      <xdr:colOff>165100</xdr:colOff>
      <xdr:row>77</xdr:row>
      <xdr:rowOff>59550</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1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50677</xdr:rowOff>
    </xdr:from>
    <xdr:ext cx="469744"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404428" y="132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59232</xdr:rowOff>
    </xdr:from>
    <xdr:to>
      <xdr:col>45</xdr:col>
      <xdr:colOff>177800</xdr:colOff>
      <xdr:row>77</xdr:row>
      <xdr:rowOff>157454</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089432"/>
          <a:ext cx="889000" cy="269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133058</xdr:rowOff>
    </xdr:from>
    <xdr:to>
      <xdr:col>46</xdr:col>
      <xdr:colOff>38100</xdr:colOff>
      <xdr:row>75</xdr:row>
      <xdr:rowOff>63208</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2820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79735</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2595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150634</xdr:rowOff>
    </xdr:from>
    <xdr:to>
      <xdr:col>41</xdr:col>
      <xdr:colOff>50800</xdr:colOff>
      <xdr:row>77</xdr:row>
      <xdr:rowOff>157454</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6972300" y="13352284"/>
          <a:ext cx="889000" cy="6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41960</xdr:rowOff>
    </xdr:from>
    <xdr:to>
      <xdr:col>41</xdr:col>
      <xdr:colOff>101600</xdr:colOff>
      <xdr:row>76</xdr:row>
      <xdr:rowOff>143560</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07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160088</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2847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67145</xdr:rowOff>
    </xdr:from>
    <xdr:to>
      <xdr:col>36</xdr:col>
      <xdr:colOff>165100</xdr:colOff>
      <xdr:row>76</xdr:row>
      <xdr:rowOff>168745</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097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13822</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287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70613</xdr:rowOff>
    </xdr:from>
    <xdr:to>
      <xdr:col>55</xdr:col>
      <xdr:colOff>50800</xdr:colOff>
      <xdr:row>77</xdr:row>
      <xdr:rowOff>763</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10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93489</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295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171120</xdr:rowOff>
    </xdr:from>
    <xdr:to>
      <xdr:col>50</xdr:col>
      <xdr:colOff>165100</xdr:colOff>
      <xdr:row>76</xdr:row>
      <xdr:rowOff>101270</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02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117797</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2805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8432</xdr:rowOff>
    </xdr:from>
    <xdr:to>
      <xdr:col>46</xdr:col>
      <xdr:colOff>38100</xdr:colOff>
      <xdr:row>76</xdr:row>
      <xdr:rowOff>110032</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03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101159</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3131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106654</xdr:rowOff>
    </xdr:from>
    <xdr:to>
      <xdr:col>41</xdr:col>
      <xdr:colOff>101600</xdr:colOff>
      <xdr:row>78</xdr:row>
      <xdr:rowOff>36804</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308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27931</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26428" y="13401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99834</xdr:rowOff>
    </xdr:from>
    <xdr:to>
      <xdr:col>36</xdr:col>
      <xdr:colOff>165100</xdr:colOff>
      <xdr:row>78</xdr:row>
      <xdr:rowOff>29984</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30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21111</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37428" y="13394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59967</xdr:rowOff>
    </xdr:from>
    <xdr:to>
      <xdr:col>54</xdr:col>
      <xdr:colOff>189865</xdr:colOff>
      <xdr:row>99</xdr:row>
      <xdr:rowOff>148796</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490467"/>
          <a:ext cx="1270" cy="1631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152623</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712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148796</xdr:rowOff>
    </xdr:from>
    <xdr:to>
      <xdr:col>55</xdr:col>
      <xdr:colOff>88900</xdr:colOff>
      <xdr:row>99</xdr:row>
      <xdr:rowOff>148796</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7122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6644</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265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116,883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59967</xdr:rowOff>
    </xdr:from>
    <xdr:to>
      <xdr:col>55</xdr:col>
      <xdr:colOff>88900</xdr:colOff>
      <xdr:row>90</xdr:row>
      <xdr:rowOff>59967</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490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122538</xdr:rowOff>
    </xdr:from>
    <xdr:to>
      <xdr:col>55</xdr:col>
      <xdr:colOff>0</xdr:colOff>
      <xdr:row>97</xdr:row>
      <xdr:rowOff>3014</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9639300" y="16581738"/>
          <a:ext cx="838200" cy="51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28596</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6592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50169</xdr:rowOff>
    </xdr:from>
    <xdr:to>
      <xdr:col>55</xdr:col>
      <xdr:colOff>50800</xdr:colOff>
      <xdr:row>97</xdr:row>
      <xdr:rowOff>151769</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680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122538</xdr:rowOff>
    </xdr:from>
    <xdr:to>
      <xdr:col>50</xdr:col>
      <xdr:colOff>114300</xdr:colOff>
      <xdr:row>96</xdr:row>
      <xdr:rowOff>157547</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8750300" y="16581738"/>
          <a:ext cx="889000" cy="35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58382</xdr:rowOff>
    </xdr:from>
    <xdr:to>
      <xdr:col>50</xdr:col>
      <xdr:colOff>165100</xdr:colOff>
      <xdr:row>97</xdr:row>
      <xdr:rowOff>159982</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689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151109</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781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157547</xdr:rowOff>
    </xdr:from>
    <xdr:to>
      <xdr:col>45</xdr:col>
      <xdr:colOff>177800</xdr:colOff>
      <xdr:row>97</xdr:row>
      <xdr:rowOff>102242</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7861300" y="16616747"/>
          <a:ext cx="889000" cy="116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157398</xdr:rowOff>
    </xdr:from>
    <xdr:to>
      <xdr:col>46</xdr:col>
      <xdr:colOff>38100</xdr:colOff>
      <xdr:row>97</xdr:row>
      <xdr:rowOff>87548</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616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78675</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70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165793</xdr:rowOff>
    </xdr:from>
    <xdr:to>
      <xdr:col>41</xdr:col>
      <xdr:colOff>50800</xdr:colOff>
      <xdr:row>97</xdr:row>
      <xdr:rowOff>102242</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a:off x="6972300" y="16624993"/>
          <a:ext cx="889000" cy="107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170723</xdr:rowOff>
    </xdr:from>
    <xdr:to>
      <xdr:col>41</xdr:col>
      <xdr:colOff>101600</xdr:colOff>
      <xdr:row>97</xdr:row>
      <xdr:rowOff>100873</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62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117400</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40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6294</xdr:rowOff>
    </xdr:from>
    <xdr:to>
      <xdr:col>36</xdr:col>
      <xdr:colOff>165100</xdr:colOff>
      <xdr:row>97</xdr:row>
      <xdr:rowOff>107894</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636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99021</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729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123664</xdr:rowOff>
    </xdr:from>
    <xdr:to>
      <xdr:col>55</xdr:col>
      <xdr:colOff>50800</xdr:colOff>
      <xdr:row>97</xdr:row>
      <xdr:rowOff>53814</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58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146541</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434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71738</xdr:rowOff>
    </xdr:from>
    <xdr:to>
      <xdr:col>50</xdr:col>
      <xdr:colOff>165100</xdr:colOff>
      <xdr:row>97</xdr:row>
      <xdr:rowOff>1888</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530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18415</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306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106747</xdr:rowOff>
    </xdr:from>
    <xdr:to>
      <xdr:col>46</xdr:col>
      <xdr:colOff>38100</xdr:colOff>
      <xdr:row>97</xdr:row>
      <xdr:rowOff>36897</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565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53424</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341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51442</xdr:rowOff>
    </xdr:from>
    <xdr:to>
      <xdr:col>41</xdr:col>
      <xdr:colOff>101600</xdr:colOff>
      <xdr:row>97</xdr:row>
      <xdr:rowOff>153042</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682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144169</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774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114993</xdr:rowOff>
    </xdr:from>
    <xdr:to>
      <xdr:col>36</xdr:col>
      <xdr:colOff>165100</xdr:colOff>
      <xdr:row>97</xdr:row>
      <xdr:rowOff>45143</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57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61670</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349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61610</xdr:rowOff>
    </xdr:from>
    <xdr:to>
      <xdr:col>85</xdr:col>
      <xdr:colOff>126364</xdr:colOff>
      <xdr:row>38</xdr:row>
      <xdr:rowOff>167498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548010"/>
          <a:ext cx="1269" cy="1134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171325</xdr:rowOff>
    </xdr:from>
    <xdr:ext cx="469744"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68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167498</xdr:rowOff>
    </xdr:from>
    <xdr:to>
      <xdr:col>86</xdr:col>
      <xdr:colOff>25400</xdr:colOff>
      <xdr:row>38</xdr:row>
      <xdr:rowOff>167498</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682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8287</xdr:rowOff>
    </xdr:from>
    <xdr:ext cx="534377"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532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34,208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61610</xdr:rowOff>
    </xdr:from>
    <xdr:to>
      <xdr:col>86</xdr:col>
      <xdr:colOff>25400</xdr:colOff>
      <xdr:row>32</xdr:row>
      <xdr:rowOff>61610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54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141072</xdr:rowOff>
    </xdr:from>
    <xdr:to>
      <xdr:col>85</xdr:col>
      <xdr:colOff>127000</xdr:colOff>
      <xdr:row>36</xdr:row>
      <xdr:rowOff>157622</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5481300" y="6313272"/>
          <a:ext cx="838200" cy="16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7571</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351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29144</xdr:rowOff>
    </xdr:from>
    <xdr:to>
      <xdr:col>85</xdr:col>
      <xdr:colOff>177800</xdr:colOff>
      <xdr:row>37</xdr:row>
      <xdr:rowOff>130744</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372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141072</xdr:rowOff>
    </xdr:from>
    <xdr:to>
      <xdr:col>81</xdr:col>
      <xdr:colOff>50800</xdr:colOff>
      <xdr:row>37</xdr:row>
      <xdr:rowOff>44465</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4592300" y="6313272"/>
          <a:ext cx="889000" cy="74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37739</xdr:rowOff>
    </xdr:from>
    <xdr:to>
      <xdr:col>81</xdr:col>
      <xdr:colOff>101600</xdr:colOff>
      <xdr:row>37</xdr:row>
      <xdr:rowOff>139339</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38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130467</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474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44465</xdr:rowOff>
    </xdr:from>
    <xdr:to>
      <xdr:col>76</xdr:col>
      <xdr:colOff>114300</xdr:colOff>
      <xdr:row>37</xdr:row>
      <xdr:rowOff>89134</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3703300" y="6388115"/>
          <a:ext cx="889000" cy="44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114000</xdr:rowOff>
    </xdr:from>
    <xdr:to>
      <xdr:col>76</xdr:col>
      <xdr:colOff>165100</xdr:colOff>
      <xdr:row>37</xdr:row>
      <xdr:rowOff>44150</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2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60677</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06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40305</xdr:rowOff>
    </xdr:from>
    <xdr:to>
      <xdr:col>71</xdr:col>
      <xdr:colOff>177800</xdr:colOff>
      <xdr:row>37</xdr:row>
      <xdr:rowOff>89134</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2814300" y="6383955"/>
          <a:ext cx="889000" cy="48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126253</xdr:rowOff>
    </xdr:from>
    <xdr:to>
      <xdr:col>72</xdr:col>
      <xdr:colOff>38100</xdr:colOff>
      <xdr:row>37</xdr:row>
      <xdr:rowOff>56403</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72930</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07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158349</xdr:rowOff>
    </xdr:from>
    <xdr:to>
      <xdr:col>67</xdr:col>
      <xdr:colOff>101600</xdr:colOff>
      <xdr:row>37</xdr:row>
      <xdr:rowOff>88499</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105026</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10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106822</xdr:rowOff>
    </xdr:from>
    <xdr:to>
      <xdr:col>85</xdr:col>
      <xdr:colOff>177800</xdr:colOff>
      <xdr:row>37</xdr:row>
      <xdr:rowOff>36972</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279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129699</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6130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90272</xdr:rowOff>
    </xdr:from>
    <xdr:to>
      <xdr:col>81</xdr:col>
      <xdr:colOff>101600</xdr:colOff>
      <xdr:row>37</xdr:row>
      <xdr:rowOff>20422</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26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36949</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6037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165115</xdr:rowOff>
    </xdr:from>
    <xdr:to>
      <xdr:col>76</xdr:col>
      <xdr:colOff>165100</xdr:colOff>
      <xdr:row>37</xdr:row>
      <xdr:rowOff>95265</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33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86392</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6430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38334</xdr:rowOff>
    </xdr:from>
    <xdr:to>
      <xdr:col>72</xdr:col>
      <xdr:colOff>38100</xdr:colOff>
      <xdr:row>37</xdr:row>
      <xdr:rowOff>139934</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381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131060</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6474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160955</xdr:rowOff>
    </xdr:from>
    <xdr:to>
      <xdr:col>67</xdr:col>
      <xdr:colOff>101600</xdr:colOff>
      <xdr:row>37</xdr:row>
      <xdr:rowOff>91105</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33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82232</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6425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59785</xdr:rowOff>
    </xdr:from>
    <xdr:to>
      <xdr:col>85</xdr:col>
      <xdr:colOff>126364</xdr:colOff>
      <xdr:row>58</xdr:row>
      <xdr:rowOff>106610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803735"/>
          <a:ext cx="1269" cy="1246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110437</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054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106610</xdr:rowOff>
    </xdr:from>
    <xdr:to>
      <xdr:col>86</xdr:col>
      <xdr:colOff>25400</xdr:colOff>
      <xdr:row>58</xdr:row>
      <xdr:rowOff>106610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050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6462</xdr:rowOff>
    </xdr:from>
    <xdr:ext cx="534377"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57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91,195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59785</xdr:rowOff>
    </xdr:from>
    <xdr:to>
      <xdr:col>86</xdr:col>
      <xdr:colOff>25400</xdr:colOff>
      <xdr:row>51</xdr:row>
      <xdr:rowOff>59785</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803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93561</xdr:rowOff>
    </xdr:from>
    <xdr:to>
      <xdr:col>85</xdr:col>
      <xdr:colOff>127000</xdr:colOff>
      <xdr:row>55</xdr:row>
      <xdr:rowOff>99028</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5481300" y="9008961"/>
          <a:ext cx="838200" cy="51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117886</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5476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139459</xdr:rowOff>
    </xdr:from>
    <xdr:to>
      <xdr:col>85</xdr:col>
      <xdr:colOff>177800</xdr:colOff>
      <xdr:row>56</xdr:row>
      <xdr:rowOff>69609</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569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99028</xdr:rowOff>
    </xdr:from>
    <xdr:to>
      <xdr:col>81</xdr:col>
      <xdr:colOff>50800</xdr:colOff>
      <xdr:row>56</xdr:row>
      <xdr:rowOff>70415</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4592300" y="9528778"/>
          <a:ext cx="889000" cy="142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162471</xdr:rowOff>
    </xdr:from>
    <xdr:to>
      <xdr:col>81</xdr:col>
      <xdr:colOff>101600</xdr:colOff>
      <xdr:row>56</xdr:row>
      <xdr:rowOff>92621</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59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83748</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684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70415</xdr:rowOff>
    </xdr:from>
    <xdr:to>
      <xdr:col>76</xdr:col>
      <xdr:colOff>114300</xdr:colOff>
      <xdr:row>56</xdr:row>
      <xdr:rowOff>130099</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3703300" y="9671615"/>
          <a:ext cx="889000" cy="59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154298</xdr:rowOff>
    </xdr:from>
    <xdr:to>
      <xdr:col>76</xdr:col>
      <xdr:colOff>165100</xdr:colOff>
      <xdr:row>55</xdr:row>
      <xdr:rowOff>84448</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41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100975</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18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130099</xdr:rowOff>
    </xdr:from>
    <xdr:to>
      <xdr:col>71</xdr:col>
      <xdr:colOff>177800</xdr:colOff>
      <xdr:row>57</xdr:row>
      <xdr:rowOff>24581</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814300" y="9731299"/>
          <a:ext cx="889000" cy="65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40704</xdr:rowOff>
    </xdr:from>
    <xdr:to>
      <xdr:col>72</xdr:col>
      <xdr:colOff>38100</xdr:colOff>
      <xdr:row>55</xdr:row>
      <xdr:rowOff>142304</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47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158831</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245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156090</xdr:rowOff>
    </xdr:from>
    <xdr:to>
      <xdr:col>67</xdr:col>
      <xdr:colOff>101600</xdr:colOff>
      <xdr:row>56</xdr:row>
      <xdr:rowOff>86240</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58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102767</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361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42761</xdr:rowOff>
    </xdr:from>
    <xdr:to>
      <xdr:col>85</xdr:col>
      <xdr:colOff>177800</xdr:colOff>
      <xdr:row>52</xdr:row>
      <xdr:rowOff>144361</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895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65638</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8809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48228</xdr:rowOff>
    </xdr:from>
    <xdr:to>
      <xdr:col>81</xdr:col>
      <xdr:colOff>101600</xdr:colOff>
      <xdr:row>55</xdr:row>
      <xdr:rowOff>149828</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47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166355</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253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19615</xdr:rowOff>
    </xdr:from>
    <xdr:to>
      <xdr:col>76</xdr:col>
      <xdr:colOff>165100</xdr:colOff>
      <xdr:row>56</xdr:row>
      <xdr:rowOff>121215</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62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112342</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713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79299</xdr:rowOff>
    </xdr:from>
    <xdr:to>
      <xdr:col>72</xdr:col>
      <xdr:colOff>38100</xdr:colOff>
      <xdr:row>57</xdr:row>
      <xdr:rowOff>9449</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680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576</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773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145231</xdr:rowOff>
    </xdr:from>
    <xdr:to>
      <xdr:col>67</xdr:col>
      <xdr:colOff>101600</xdr:colOff>
      <xdr:row>57</xdr:row>
      <xdr:rowOff>75381</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746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66508</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839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48214</xdr:rowOff>
    </xdr:from>
    <xdr:to>
      <xdr:col>85</xdr:col>
      <xdr:colOff>126364</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392614"/>
          <a:ext cx="1269" cy="112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147053</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5201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166341</xdr:rowOff>
    </xdr:from>
    <xdr:ext cx="534377"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216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48214</xdr:rowOff>
    </xdr:from>
    <xdr:to>
      <xdr:col>86</xdr:col>
      <xdr:colOff>25400</xdr:colOff>
      <xdr:row>72</xdr:row>
      <xdr:rowOff>48214</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392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138145</xdr:rowOff>
    </xdr:from>
    <xdr:to>
      <xdr:col>85</xdr:col>
      <xdr:colOff>127000</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5481300" y="13511245"/>
          <a:ext cx="838200" cy="1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64502</xdr:rowOff>
    </xdr:from>
    <xdr:ext cx="469744"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2661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41625</xdr:rowOff>
    </xdr:from>
    <xdr:to>
      <xdr:col>85</xdr:col>
      <xdr:colOff>177800</xdr:colOff>
      <xdr:row>78</xdr:row>
      <xdr:rowOff>143225</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41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138145</xdr:rowOff>
    </xdr:from>
    <xdr:to>
      <xdr:col>81</xdr:col>
      <xdr:colOff>50800</xdr:colOff>
      <xdr:row>78</xdr:row>
      <xdr:rowOff>139700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4592300" y="13511245"/>
          <a:ext cx="889000" cy="1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39660</xdr:rowOff>
    </xdr:from>
    <xdr:to>
      <xdr:col>81</xdr:col>
      <xdr:colOff>101600</xdr:colOff>
      <xdr:row>78</xdr:row>
      <xdr:rowOff>141260</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41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157787</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46428" y="1318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66182</xdr:rowOff>
    </xdr:from>
    <xdr:to>
      <xdr:col>76</xdr:col>
      <xdr:colOff>114300</xdr:colOff>
      <xdr:row>78</xdr:row>
      <xdr:rowOff>139700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3703300" y="13439282"/>
          <a:ext cx="889000" cy="73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63067</xdr:rowOff>
    </xdr:from>
    <xdr:to>
      <xdr:col>76</xdr:col>
      <xdr:colOff>165100</xdr:colOff>
      <xdr:row>77</xdr:row>
      <xdr:rowOff>164667</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264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9744</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57428" y="13039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55438</xdr:rowOff>
    </xdr:from>
    <xdr:to>
      <xdr:col>71</xdr:col>
      <xdr:colOff>177800</xdr:colOff>
      <xdr:row>78</xdr:row>
      <xdr:rowOff>66182</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2814300" y="13428538"/>
          <a:ext cx="889000" cy="1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107919</xdr:rowOff>
    </xdr:from>
    <xdr:to>
      <xdr:col>72</xdr:col>
      <xdr:colOff>38100</xdr:colOff>
      <xdr:row>78</xdr:row>
      <xdr:rowOff>38069</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309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54596</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68428" y="13084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160818</xdr:rowOff>
    </xdr:from>
    <xdr:to>
      <xdr:col>67</xdr:col>
      <xdr:colOff>101600</xdr:colOff>
      <xdr:row>78</xdr:row>
      <xdr:rowOff>90968</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362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107495</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79428" y="13137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20053</xdr:rowOff>
    </xdr:from>
    <xdr:ext cx="249299"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3931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87345</xdr:rowOff>
    </xdr:from>
    <xdr:to>
      <xdr:col>81</xdr:col>
      <xdr:colOff>101600</xdr:colOff>
      <xdr:row>79</xdr:row>
      <xdr:rowOff>17495</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46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8622</xdr:rowOff>
    </xdr:from>
    <xdr:ext cx="313932"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324333" y="135531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15382</xdr:rowOff>
    </xdr:from>
    <xdr:to>
      <xdr:col>72</xdr:col>
      <xdr:colOff>38100</xdr:colOff>
      <xdr:row>78</xdr:row>
      <xdr:rowOff>116982</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38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108109</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468428" y="13481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4638</xdr:rowOff>
    </xdr:from>
    <xdr:to>
      <xdr:col>67</xdr:col>
      <xdr:colOff>101600</xdr:colOff>
      <xdr:row>78</xdr:row>
      <xdr:rowOff>106238</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377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97365</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579428" y="13470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a:extLst>
            <a:ext uri="{FF2B5EF4-FFF2-40B4-BE49-F238E27FC236}">
              <a16:creationId xmlns:a16="http://schemas.microsoft.com/office/drawing/2014/main" id="{00000000-0008-0000-07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25845</xdr:rowOff>
    </xdr:from>
    <xdr:to>
      <xdr:col>85</xdr:col>
      <xdr:colOff>126364</xdr:colOff>
      <xdr:row>98</xdr:row>
      <xdr:rowOff>78499</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6317595" y="15456345"/>
          <a:ext cx="1269" cy="1424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82326</xdr:rowOff>
    </xdr:from>
    <xdr:ext cx="534377" cy="259045"/>
    <xdr:sp macro="" textlink="">
      <xdr:nvSpPr>
        <xdr:cNvPr id="687" name="公債費最小値テキスト">
          <a:extLst>
            <a:ext uri="{FF2B5EF4-FFF2-40B4-BE49-F238E27FC236}">
              <a16:creationId xmlns:a16="http://schemas.microsoft.com/office/drawing/2014/main" id="{00000000-0008-0000-0700-0000AF020000}"/>
            </a:ext>
          </a:extLst>
        </xdr:cNvPr>
        <xdr:cNvSpPr txBox="1"/>
      </xdr:nvSpPr>
      <xdr:spPr>
        <a:xfrm>
          <a:off x="16370300" y="1688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78499</xdr:rowOff>
    </xdr:from>
    <xdr:to>
      <xdr:col>86</xdr:col>
      <xdr:colOff>25400</xdr:colOff>
      <xdr:row>98</xdr:row>
      <xdr:rowOff>78499</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6880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143972</xdr:rowOff>
    </xdr:from>
    <xdr:ext cx="599010" cy="259045"/>
    <xdr:sp macro="" textlink="">
      <xdr:nvSpPr>
        <xdr:cNvPr id="689" name="公債費最大値テキスト">
          <a:extLst>
            <a:ext uri="{FF2B5EF4-FFF2-40B4-BE49-F238E27FC236}">
              <a16:creationId xmlns:a16="http://schemas.microsoft.com/office/drawing/2014/main" id="{00000000-0008-0000-0700-0000B1020000}"/>
            </a:ext>
          </a:extLst>
        </xdr:cNvPr>
        <xdr:cNvSpPr txBox="1"/>
      </xdr:nvSpPr>
      <xdr:spPr>
        <a:xfrm>
          <a:off x="16370300" y="1523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122,965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25845</xdr:rowOff>
    </xdr:from>
    <xdr:to>
      <xdr:col>86</xdr:col>
      <xdr:colOff>25400</xdr:colOff>
      <xdr:row>90</xdr:row>
      <xdr:rowOff>25845</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5456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59601</xdr:rowOff>
    </xdr:from>
    <xdr:to>
      <xdr:col>85</xdr:col>
      <xdr:colOff>127000</xdr:colOff>
      <xdr:row>96</xdr:row>
      <xdr:rowOff>82271</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5481300" y="16518801"/>
          <a:ext cx="838200" cy="22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27067</xdr:rowOff>
    </xdr:from>
    <xdr:ext cx="534377" cy="259045"/>
    <xdr:sp macro="" textlink="">
      <xdr:nvSpPr>
        <xdr:cNvPr id="692" name="公債費平均値テキスト">
          <a:extLst>
            <a:ext uri="{FF2B5EF4-FFF2-40B4-BE49-F238E27FC236}">
              <a16:creationId xmlns:a16="http://schemas.microsoft.com/office/drawing/2014/main" id="{00000000-0008-0000-0700-0000B4020000}"/>
            </a:ext>
          </a:extLst>
        </xdr:cNvPr>
        <xdr:cNvSpPr txBox="1"/>
      </xdr:nvSpPr>
      <xdr:spPr>
        <a:xfrm>
          <a:off x="16370300" y="164862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48640</xdr:rowOff>
    </xdr:from>
    <xdr:to>
      <xdr:col>85</xdr:col>
      <xdr:colOff>177800</xdr:colOff>
      <xdr:row>96</xdr:row>
      <xdr:rowOff>150240</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6268700" y="1650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82271</xdr:rowOff>
    </xdr:from>
    <xdr:to>
      <xdr:col>81</xdr:col>
      <xdr:colOff>50800</xdr:colOff>
      <xdr:row>96</xdr:row>
      <xdr:rowOff>90779</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4592300" y="16541471"/>
          <a:ext cx="889000" cy="8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52921</xdr:rowOff>
    </xdr:from>
    <xdr:to>
      <xdr:col>81</xdr:col>
      <xdr:colOff>101600</xdr:colOff>
      <xdr:row>96</xdr:row>
      <xdr:rowOff>154521</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54305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145648</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14111" y="16604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68835</xdr:rowOff>
    </xdr:from>
    <xdr:to>
      <xdr:col>76</xdr:col>
      <xdr:colOff>114300</xdr:colOff>
      <xdr:row>96</xdr:row>
      <xdr:rowOff>90779</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3703300" y="16528035"/>
          <a:ext cx="889000" cy="21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3733</xdr:rowOff>
    </xdr:from>
    <xdr:to>
      <xdr:col>76</xdr:col>
      <xdr:colOff>165100</xdr:colOff>
      <xdr:row>96</xdr:row>
      <xdr:rowOff>105333</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4541500" y="16462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121860</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325111" y="16238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57048</xdr:rowOff>
    </xdr:from>
    <xdr:to>
      <xdr:col>71</xdr:col>
      <xdr:colOff>177800</xdr:colOff>
      <xdr:row>96</xdr:row>
      <xdr:rowOff>68835</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2814300" y="16516248"/>
          <a:ext cx="889000" cy="11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166903</xdr:rowOff>
    </xdr:from>
    <xdr:to>
      <xdr:col>72</xdr:col>
      <xdr:colOff>38100</xdr:colOff>
      <xdr:row>96</xdr:row>
      <xdr:rowOff>97053</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3652500" y="16454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113580</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6111" y="16229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159283</xdr:rowOff>
    </xdr:from>
    <xdr:to>
      <xdr:col>67</xdr:col>
      <xdr:colOff>101600</xdr:colOff>
      <xdr:row>96</xdr:row>
      <xdr:rowOff>89433</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2763500" y="1644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105960</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7111" y="16222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8801</xdr:rowOff>
    </xdr:from>
    <xdr:to>
      <xdr:col>85</xdr:col>
      <xdr:colOff>177800</xdr:colOff>
      <xdr:row>96</xdr:row>
      <xdr:rowOff>110401</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6268700" y="16468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31678</xdr:rowOff>
    </xdr:from>
    <xdr:ext cx="534377" cy="259045"/>
    <xdr:sp macro="" textlink="">
      <xdr:nvSpPr>
        <xdr:cNvPr id="711" name="公債費該当値テキスト">
          <a:extLst>
            <a:ext uri="{FF2B5EF4-FFF2-40B4-BE49-F238E27FC236}">
              <a16:creationId xmlns:a16="http://schemas.microsoft.com/office/drawing/2014/main" id="{00000000-0008-0000-0700-0000C7020000}"/>
            </a:ext>
          </a:extLst>
        </xdr:cNvPr>
        <xdr:cNvSpPr txBox="1"/>
      </xdr:nvSpPr>
      <xdr:spPr>
        <a:xfrm>
          <a:off x="16370300" y="16319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31471</xdr:rowOff>
    </xdr:from>
    <xdr:to>
      <xdr:col>81</xdr:col>
      <xdr:colOff>101600</xdr:colOff>
      <xdr:row>96</xdr:row>
      <xdr:rowOff>133071</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5430500" y="1649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149598</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14111" y="16265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39979</xdr:rowOff>
    </xdr:from>
    <xdr:to>
      <xdr:col>76</xdr:col>
      <xdr:colOff>165100</xdr:colOff>
      <xdr:row>96</xdr:row>
      <xdr:rowOff>141579</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4541500" y="16499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132706</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325111" y="16591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18035</xdr:rowOff>
    </xdr:from>
    <xdr:to>
      <xdr:col>72</xdr:col>
      <xdr:colOff>38100</xdr:colOff>
      <xdr:row>96</xdr:row>
      <xdr:rowOff>119635</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3652500" y="1647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110762</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36111" y="16569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6248</xdr:rowOff>
    </xdr:from>
    <xdr:to>
      <xdr:col>67</xdr:col>
      <xdr:colOff>101600</xdr:colOff>
      <xdr:row>96</xdr:row>
      <xdr:rowOff>107848</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2763500" y="1646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98975</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47111" y="1655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157988</xdr:rowOff>
    </xdr:from>
    <xdr:to>
      <xdr:col>116</xdr:col>
      <xdr:colOff>62864</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301488"/>
          <a:ext cx="1269" cy="1429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69359</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755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104665</xdr:rowOff>
    </xdr:from>
    <xdr:ext cx="469744"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07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157988</xdr:rowOff>
    </xdr:from>
    <xdr:to>
      <xdr:col>116</xdr:col>
      <xdr:colOff>152400</xdr:colOff>
      <xdr:row>30</xdr:row>
      <xdr:rowOff>157988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301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158259</xdr:rowOff>
    </xdr:from>
    <xdr:ext cx="313932"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50190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135382</xdr:rowOff>
    </xdr:from>
    <xdr:to>
      <xdr:col>116</xdr:col>
      <xdr:colOff>114300</xdr:colOff>
      <xdr:row>39</xdr:row>
      <xdr:rowOff>65532</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65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37084</xdr:rowOff>
    </xdr:from>
    <xdr:to>
      <xdr:col>112</xdr:col>
      <xdr:colOff>38100</xdr:colOff>
      <xdr:row>38</xdr:row>
      <xdr:rowOff>138684</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55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155211</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4017" y="6327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109474</xdr:rowOff>
    </xdr:from>
    <xdr:to>
      <xdr:col>107</xdr:col>
      <xdr:colOff>101600</xdr:colOff>
      <xdr:row>39</xdr:row>
      <xdr:rowOff>39624</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624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56151</xdr:rowOff>
    </xdr:from>
    <xdr:ext cx="313932"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77333" y="63998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97282</xdr:rowOff>
    </xdr:from>
    <xdr:to>
      <xdr:col>102</xdr:col>
      <xdr:colOff>165100</xdr:colOff>
      <xdr:row>39</xdr:row>
      <xdr:rowOff>27432</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612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43959</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88333" y="63876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97282</xdr:rowOff>
    </xdr:from>
    <xdr:to>
      <xdr:col>98</xdr:col>
      <xdr:colOff>38100</xdr:colOff>
      <xdr:row>39</xdr:row>
      <xdr:rowOff>27432</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612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43959</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99333" y="63876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113809</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628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panose="020B0600070205080204" pitchFamily="50" charset="-128"/>
              <a:ea typeface="ＭＳ Ｐゴシック" panose="020B0600070205080204" pitchFamily="50" charset="-128"/>
            </a:rPr>
            <a:t>・総務費は、住民一人当たり</a:t>
          </a:r>
          <a:r>
            <a:rPr kumimoji="1" lang="en-US" altLang="ja-JP" sz="1150">
              <a:latin typeface="ＭＳ Ｐゴシック" panose="020B0600070205080204" pitchFamily="50" charset="-128"/>
              <a:ea typeface="ＭＳ Ｐゴシック" panose="020B0600070205080204" pitchFamily="50" charset="-128"/>
            </a:rPr>
            <a:t>76,077</a:t>
          </a:r>
          <a:r>
            <a:rPr kumimoji="1" lang="ja-JP" altLang="en-US" sz="1150">
              <a:latin typeface="ＭＳ Ｐゴシック" panose="020B0600070205080204" pitchFamily="50" charset="-128"/>
              <a:ea typeface="ＭＳ Ｐゴシック" panose="020B0600070205080204" pitchFamily="50" charset="-128"/>
            </a:rPr>
            <a:t>円となっており、前年度と比較し</a:t>
          </a:r>
          <a:r>
            <a:rPr kumimoji="1" lang="en-US" altLang="ja-JP" sz="1150">
              <a:latin typeface="ＭＳ Ｐゴシック" panose="020B0600070205080204" pitchFamily="50" charset="-128"/>
              <a:ea typeface="ＭＳ Ｐゴシック" panose="020B0600070205080204" pitchFamily="50" charset="-128"/>
            </a:rPr>
            <a:t>17,895</a:t>
          </a:r>
          <a:r>
            <a:rPr kumimoji="1" lang="ja-JP" altLang="en-US" sz="1150">
              <a:latin typeface="ＭＳ Ｐゴシック" panose="020B0600070205080204" pitchFamily="50" charset="-128"/>
              <a:ea typeface="ＭＳ Ｐゴシック" panose="020B0600070205080204" pitchFamily="50" charset="-128"/>
            </a:rPr>
            <a:t>円増加し、類似団体平均を上回る状況となっている。増加の主な要因としては、新型コロナウイルス感染症対策として実施した生活支援（プリペイドカード）事業費の皆増などが挙げられる。</a:t>
          </a:r>
        </a:p>
        <a:p>
          <a:endParaRPr kumimoji="1" lang="ja-JP" altLang="en-US" sz="1150">
            <a:latin typeface="ＭＳ Ｐゴシック" panose="020B0600070205080204" pitchFamily="50" charset="-128"/>
            <a:ea typeface="ＭＳ Ｐゴシック" panose="020B0600070205080204" pitchFamily="50" charset="-128"/>
          </a:endParaRPr>
        </a:p>
        <a:p>
          <a:r>
            <a:rPr kumimoji="1" lang="ja-JP" altLang="en-US" sz="1150">
              <a:latin typeface="ＭＳ Ｐゴシック" panose="020B0600070205080204" pitchFamily="50" charset="-128"/>
              <a:ea typeface="ＭＳ Ｐゴシック" panose="020B0600070205080204" pitchFamily="50" charset="-128"/>
            </a:rPr>
            <a:t>・民生費は、住民一人当たり</a:t>
          </a:r>
          <a:r>
            <a:rPr kumimoji="1" lang="en-US" altLang="ja-JP" sz="1150">
              <a:latin typeface="ＭＳ Ｐゴシック" panose="020B0600070205080204" pitchFamily="50" charset="-128"/>
              <a:ea typeface="ＭＳ Ｐゴシック" panose="020B0600070205080204" pitchFamily="50" charset="-128"/>
            </a:rPr>
            <a:t>182,636</a:t>
          </a:r>
          <a:r>
            <a:rPr kumimoji="1" lang="ja-JP" altLang="en-US" sz="1150">
              <a:latin typeface="ＭＳ Ｐゴシック" panose="020B0600070205080204" pitchFamily="50" charset="-128"/>
              <a:ea typeface="ＭＳ Ｐゴシック" panose="020B0600070205080204" pitchFamily="50" charset="-128"/>
            </a:rPr>
            <a:t>円となっており、前年度と比較し</a:t>
          </a:r>
          <a:r>
            <a:rPr kumimoji="1" lang="en-US" altLang="ja-JP" sz="1150">
              <a:latin typeface="ＭＳ Ｐゴシック" panose="020B0600070205080204" pitchFamily="50" charset="-128"/>
              <a:ea typeface="ＭＳ Ｐゴシック" panose="020B0600070205080204" pitchFamily="50" charset="-128"/>
            </a:rPr>
            <a:t>11,516</a:t>
          </a:r>
          <a:r>
            <a:rPr kumimoji="1" lang="ja-JP" altLang="en-US" sz="1150">
              <a:latin typeface="ＭＳ Ｐゴシック" panose="020B0600070205080204" pitchFamily="50" charset="-128"/>
              <a:ea typeface="ＭＳ Ｐゴシック" panose="020B0600070205080204" pitchFamily="50" charset="-128"/>
            </a:rPr>
            <a:t>円減少したものの、類似団体平均に比べやや高い状況となっている。減少の主な要因としては、住民税非課税世帯等臨時特別給付金をはじめとする新型コロナウイルス感染症対策関連事業費の減少などが挙げられる。</a:t>
          </a:r>
        </a:p>
        <a:p>
          <a:endParaRPr kumimoji="1" lang="ja-JP" altLang="en-US" sz="1150">
            <a:latin typeface="ＭＳ Ｐゴシック" panose="020B0600070205080204" pitchFamily="50" charset="-128"/>
            <a:ea typeface="ＭＳ Ｐゴシック" panose="020B0600070205080204" pitchFamily="50" charset="-128"/>
          </a:endParaRPr>
        </a:p>
        <a:p>
          <a:r>
            <a:rPr kumimoji="1" lang="ja-JP" altLang="en-US" sz="1150">
              <a:latin typeface="ＭＳ Ｐゴシック" panose="020B0600070205080204" pitchFamily="50" charset="-128"/>
              <a:ea typeface="ＭＳ Ｐゴシック" panose="020B0600070205080204" pitchFamily="50" charset="-128"/>
            </a:rPr>
            <a:t>・教育費は、住民一人当たり</a:t>
          </a:r>
          <a:r>
            <a:rPr kumimoji="1" lang="en-US" altLang="ja-JP" sz="1150">
              <a:latin typeface="ＭＳ Ｐゴシック" panose="020B0600070205080204" pitchFamily="50" charset="-128"/>
              <a:ea typeface="ＭＳ Ｐゴシック" panose="020B0600070205080204" pitchFamily="50" charset="-128"/>
            </a:rPr>
            <a:t>80,422</a:t>
          </a:r>
          <a:r>
            <a:rPr kumimoji="1" lang="ja-JP" altLang="en-US" sz="1150">
              <a:latin typeface="ＭＳ Ｐゴシック" panose="020B0600070205080204" pitchFamily="50" charset="-128"/>
              <a:ea typeface="ＭＳ Ｐゴシック" panose="020B0600070205080204" pitchFamily="50" charset="-128"/>
            </a:rPr>
            <a:t>円となっており、前年度と比較し</a:t>
          </a:r>
          <a:r>
            <a:rPr kumimoji="1" lang="en-US" altLang="ja-JP" sz="1150">
              <a:latin typeface="ＭＳ Ｐゴシック" panose="020B0600070205080204" pitchFamily="50" charset="-128"/>
              <a:ea typeface="ＭＳ Ｐゴシック" panose="020B0600070205080204" pitchFamily="50" charset="-128"/>
            </a:rPr>
            <a:t>27,287</a:t>
          </a:r>
          <a:r>
            <a:rPr kumimoji="1" lang="ja-JP" altLang="en-US" sz="1150">
              <a:latin typeface="ＭＳ Ｐゴシック" panose="020B0600070205080204" pitchFamily="50" charset="-128"/>
              <a:ea typeface="ＭＳ Ｐゴシック" panose="020B0600070205080204" pitchFamily="50" charset="-128"/>
            </a:rPr>
            <a:t>円増加し、類似団体平均を上回る状況となっている。増加の主な要因としては、学校給食センター整備事業の皆増などが挙げられる。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香川県坂出市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＜財政調整基金残高＞</a:t>
          </a:r>
        </a:p>
        <a:p>
          <a:r>
            <a:rPr kumimoji="1" lang="ja-JP" altLang="en-US" sz="1000">
              <a:latin typeface="ＭＳ ゴシック" pitchFamily="49" charset="-128"/>
              <a:ea typeface="ＭＳ ゴシック" pitchFamily="49" charset="-128"/>
            </a:rPr>
            <a:t>令和</a:t>
          </a:r>
          <a:r>
            <a:rPr kumimoji="1" lang="en-US" altLang="ja-JP" sz="1000">
              <a:latin typeface="ＭＳ ゴシック" pitchFamily="49" charset="-128"/>
              <a:ea typeface="ＭＳ ゴシック" pitchFamily="49" charset="-128"/>
            </a:rPr>
            <a:t>3</a:t>
          </a:r>
          <a:r>
            <a:rPr kumimoji="1" lang="ja-JP" altLang="en-US" sz="1000">
              <a:latin typeface="ＭＳ ゴシック" pitchFamily="49" charset="-128"/>
              <a:ea typeface="ＭＳ ゴシック" pitchFamily="49" charset="-128"/>
            </a:rPr>
            <a:t>年度決算における収支改善による積立金の増加に伴い、残高は増加となった。</a:t>
          </a:r>
        </a:p>
        <a:p>
          <a:r>
            <a:rPr kumimoji="1" lang="ja-JP" altLang="en-US" sz="1000">
              <a:latin typeface="ＭＳ ゴシック" pitchFamily="49" charset="-128"/>
              <a:ea typeface="ＭＳ ゴシック" pitchFamily="49" charset="-128"/>
            </a:rPr>
            <a:t>＜実質収支額＞</a:t>
          </a:r>
        </a:p>
        <a:p>
          <a:r>
            <a:rPr kumimoji="1" lang="ja-JP" altLang="en-US" sz="1000">
              <a:latin typeface="ＭＳ ゴシック" pitchFamily="49" charset="-128"/>
              <a:ea typeface="ＭＳ ゴシック" pitchFamily="49" charset="-128"/>
            </a:rPr>
            <a:t>主に学校給食センター整備事業の皆増などにより収支が悪化し、現在は標準財政規模比</a:t>
          </a:r>
          <a:r>
            <a:rPr kumimoji="1" lang="en-US" altLang="ja-JP" sz="1000">
              <a:latin typeface="ＭＳ ゴシック" pitchFamily="49" charset="-128"/>
              <a:ea typeface="ＭＳ ゴシック" pitchFamily="49" charset="-128"/>
            </a:rPr>
            <a:t>3</a:t>
          </a:r>
          <a:r>
            <a:rPr kumimoji="1" lang="ja-JP" altLang="en-US" sz="1000">
              <a:latin typeface="ＭＳ ゴシック" pitchFamily="49" charset="-128"/>
              <a:ea typeface="ＭＳ ゴシック" pitchFamily="49" charset="-128"/>
            </a:rPr>
            <a:t>％程度となっている。</a:t>
          </a:r>
        </a:p>
        <a:p>
          <a:r>
            <a:rPr kumimoji="1" lang="ja-JP" altLang="en-US" sz="1000">
              <a:latin typeface="ＭＳ ゴシック" pitchFamily="49" charset="-128"/>
              <a:ea typeface="ＭＳ ゴシック" pitchFamily="49" charset="-128"/>
            </a:rPr>
            <a:t>＜実質単年度収支＞</a:t>
          </a:r>
        </a:p>
        <a:p>
          <a:r>
            <a:rPr kumimoji="1" lang="ja-JP" altLang="en-US" sz="1000">
              <a:latin typeface="ＭＳ ゴシック" pitchFamily="49" charset="-128"/>
              <a:ea typeface="ＭＳ ゴシック" pitchFamily="49" charset="-128"/>
            </a:rPr>
            <a:t>主に学校給食センター整備事業の皆増などにより実質単年度収支は悪化したものの、黒字となっている。</a:t>
          </a:r>
        </a:p>
        <a:p>
          <a:r>
            <a:rPr kumimoji="1" lang="ja-JP" altLang="en-US" sz="1000">
              <a:latin typeface="ＭＳ ゴシック" pitchFamily="49" charset="-128"/>
              <a:ea typeface="ＭＳ ゴシック" pitchFamily="49" charset="-128"/>
            </a:rPr>
            <a:t>＜今後の対応＞</a:t>
          </a:r>
        </a:p>
        <a:p>
          <a:r>
            <a:rPr kumimoji="1" lang="ja-JP" altLang="en-US" sz="1000">
              <a:latin typeface="ＭＳ ゴシック" pitchFamily="49" charset="-128"/>
              <a:ea typeface="ＭＳ ゴシック" pitchFamily="49" charset="-128"/>
            </a:rPr>
            <a:t>引き続き社会保障費の増大に伴う扶助費や介護保険特別会計への繰出金の増加傾向などから、財政調整基金を活用しながらの財政運営となることが予想される。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香川県坂出市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＜現状＞</a:t>
          </a:r>
        </a:p>
        <a:p>
          <a:r>
            <a:rPr kumimoji="1" lang="ja-JP" altLang="en-US" sz="1400">
              <a:latin typeface="ＭＳ ゴシック" pitchFamily="49" charset="-128"/>
              <a:ea typeface="ＭＳ ゴシック" pitchFamily="49" charset="-128"/>
            </a:rPr>
            <a:t>全ての特別会計において赤字となっていない。国民健康保険特別会計については、平成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年度において赤字が解消されたものの、高齢化の進行により、１人当たり医療費の増加による負担が増え、財政運営は厳しい状態となっている。</a:t>
          </a:r>
        </a:p>
        <a:p>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＜今後の対応＞</a:t>
          </a:r>
        </a:p>
        <a:p>
          <a:r>
            <a:rPr kumimoji="1" lang="ja-JP" altLang="en-US" sz="1400">
              <a:latin typeface="ＭＳ ゴシック" pitchFamily="49" charset="-128"/>
              <a:ea typeface="ＭＳ ゴシック" pitchFamily="49" charset="-128"/>
            </a:rPr>
            <a:t>各会計で適正な財政運営、企業経営を行っていく。単年度収支の赤字が見込まれる特別会計に対し、赤字を解消するため基準外の繰出を行い健全化を図る。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香川県坂出市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ゴシック" pitchFamily="49" charset="-128"/>
              <a:ea typeface="ＭＳ ゴシック" pitchFamily="49" charset="-128"/>
            </a:rPr>
            <a:t>＜元利償還金＞</a:t>
          </a:r>
        </a:p>
        <a:p>
          <a:r>
            <a:rPr kumimoji="1" lang="ja-JP" altLang="en-US" sz="900">
              <a:latin typeface="ＭＳ ゴシック" pitchFamily="49" charset="-128"/>
              <a:ea typeface="ＭＳ ゴシック" pitchFamily="49" charset="-128"/>
            </a:rPr>
            <a:t>平成</a:t>
          </a:r>
          <a:r>
            <a:rPr kumimoji="1" lang="en-US" altLang="ja-JP" sz="900">
              <a:latin typeface="ＭＳ ゴシック" pitchFamily="49" charset="-128"/>
              <a:ea typeface="ＭＳ ゴシック" pitchFamily="49" charset="-128"/>
            </a:rPr>
            <a:t>17</a:t>
          </a:r>
          <a:r>
            <a:rPr kumimoji="1" lang="ja-JP" altLang="en-US" sz="900">
              <a:latin typeface="ＭＳ ゴシック" pitchFamily="49" charset="-128"/>
              <a:ea typeface="ＭＳ ゴシック" pitchFamily="49" charset="-128"/>
            </a:rPr>
            <a:t>年度にて坂出駅周辺整備主要プロジェクト等の大規模事業が終了しており、元利償還金は減少傾向にあったが、今後は、新庁舎建設および学校給食センター建設等に係る元利償還金の増加が見込まれる。引き続き、事業の厳しい取捨選択を行い、市債の新規発行を極力抑制し将来に過大な負担を残さないよう努める。</a:t>
          </a:r>
        </a:p>
        <a:p>
          <a:r>
            <a:rPr kumimoji="1" lang="ja-JP" altLang="en-US" sz="900">
              <a:latin typeface="ＭＳ ゴシック" pitchFamily="49" charset="-128"/>
              <a:ea typeface="ＭＳ ゴシック" pitchFamily="49" charset="-128"/>
            </a:rPr>
            <a:t>＜公営企業債の元利償還金に対する繰入金＞</a:t>
          </a:r>
        </a:p>
        <a:p>
          <a:r>
            <a:rPr kumimoji="1" lang="ja-JP" altLang="en-US" sz="900">
              <a:latin typeface="ＭＳ ゴシック" pitchFamily="49" charset="-128"/>
              <a:ea typeface="ＭＳ ゴシック" pitchFamily="49" charset="-128"/>
            </a:rPr>
            <a:t>主な構成要素となっている病院事業会計については、新病院建設（平成</a:t>
          </a:r>
          <a:r>
            <a:rPr kumimoji="1" lang="en-US" altLang="ja-JP" sz="900">
              <a:latin typeface="ＭＳ ゴシック" pitchFamily="49" charset="-128"/>
              <a:ea typeface="ＭＳ ゴシック" pitchFamily="49" charset="-128"/>
            </a:rPr>
            <a:t>26</a:t>
          </a:r>
          <a:r>
            <a:rPr kumimoji="1" lang="ja-JP" altLang="en-US" sz="900">
              <a:latin typeface="ＭＳ ゴシック" pitchFamily="49" charset="-128"/>
              <a:ea typeface="ＭＳ ゴシック" pitchFamily="49" charset="-128"/>
            </a:rPr>
            <a:t>年度完了）に伴う医療機器整備事業債の元金償還が終了となる一方で、施設整備事業債の元金償還が開始となり繰入金が同程度となっているが、下水道事業会計については、主に雨水処理に要する経費に対する繰入金が減となっており，全体では減少している。</a:t>
          </a:r>
        </a:p>
        <a:p>
          <a:r>
            <a:rPr kumimoji="1" lang="ja-JP" altLang="en-US" sz="900">
              <a:latin typeface="ＭＳ ゴシック" pitchFamily="49" charset="-128"/>
              <a:ea typeface="ＭＳ ゴシック" pitchFamily="49" charset="-128"/>
            </a:rPr>
            <a:t>＜実質公債費比率の分子＞</a:t>
          </a:r>
        </a:p>
        <a:p>
          <a:r>
            <a:rPr kumimoji="1" lang="ja-JP" altLang="en-US" sz="900">
              <a:latin typeface="ＭＳ ゴシック" pitchFamily="49" charset="-128"/>
              <a:ea typeface="ＭＳ ゴシック" pitchFamily="49" charset="-128"/>
            </a:rPr>
            <a:t>主に公債費充当一般財源等額の増加に伴い、増加している。</a:t>
          </a:r>
        </a:p>
        <a:p>
          <a:r>
            <a:rPr kumimoji="1" lang="ja-JP" altLang="en-US" sz="900">
              <a:latin typeface="ＭＳ ゴシック" pitchFamily="49" charset="-128"/>
              <a:ea typeface="ＭＳ ゴシック" pitchFamily="49" charset="-128"/>
            </a:rPr>
            <a:t>＜今後の対応＞</a:t>
          </a:r>
        </a:p>
        <a:p>
          <a:r>
            <a:rPr kumimoji="1" lang="ja-JP" altLang="en-US" sz="900">
              <a:latin typeface="ＭＳ ゴシック" pitchFamily="49" charset="-128"/>
              <a:ea typeface="ＭＳ ゴシック" pitchFamily="49" charset="-128"/>
            </a:rPr>
            <a:t>早期健全化基準未満であるが、今後とも市債の新規発行を極力抑制し、実質公債費比率が</a:t>
          </a:r>
          <a:r>
            <a:rPr kumimoji="1" lang="en-US" altLang="ja-JP" sz="900">
              <a:latin typeface="ＭＳ ゴシック" pitchFamily="49" charset="-128"/>
              <a:ea typeface="ＭＳ ゴシック" pitchFamily="49" charset="-128"/>
            </a:rPr>
            <a:t>12</a:t>
          </a:r>
          <a:r>
            <a:rPr kumimoji="1" lang="ja-JP" altLang="en-US" sz="900">
              <a:latin typeface="ＭＳ ゴシック" pitchFamily="49" charset="-128"/>
              <a:ea typeface="ＭＳ ゴシック" pitchFamily="49" charset="-128"/>
            </a:rPr>
            <a:t>％を超えないように努める。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満期一括償還地方債を発行していないため、その財源として積み立てた減債基金残高はない。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香川県坂出市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＜一般会計等に係る地方債現在高＞</a:t>
          </a:r>
        </a:p>
        <a:p>
          <a:r>
            <a:rPr kumimoji="1" lang="ja-JP" altLang="en-US" sz="1200">
              <a:latin typeface="ＭＳ ゴシック" pitchFamily="49" charset="-128"/>
              <a:ea typeface="ＭＳ ゴシック" pitchFamily="49" charset="-128"/>
            </a:rPr>
            <a:t>主に学校給食センター整備事業の進捗に伴い増加している。</a:t>
          </a:r>
        </a:p>
        <a:p>
          <a:endParaRPr kumimoji="1" lang="ja-JP" altLang="en-US"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＜公営企業債等繰入見込額＞</a:t>
          </a:r>
        </a:p>
        <a:p>
          <a:r>
            <a:rPr kumimoji="1" lang="ja-JP" altLang="en-US" sz="1200">
              <a:latin typeface="ＭＳ ゴシック" pitchFamily="49" charset="-128"/>
              <a:ea typeface="ＭＳ ゴシック" pitchFamily="49" charset="-128"/>
            </a:rPr>
            <a:t>主に下水道事業会計における繰入金の減少により、公営企業債等繰入見込額は減少傾向となっている。</a:t>
          </a:r>
        </a:p>
        <a:p>
          <a:endParaRPr kumimoji="1" lang="ja-JP" altLang="en-US"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＜将来負担比率の分子＞</a:t>
          </a:r>
        </a:p>
        <a:p>
          <a:r>
            <a:rPr kumimoji="1" lang="ja-JP" altLang="en-US" sz="1200">
              <a:latin typeface="ＭＳ ゴシック" pitchFamily="49" charset="-128"/>
              <a:ea typeface="ＭＳ ゴシック" pitchFamily="49" charset="-128"/>
            </a:rPr>
            <a:t>主に一般会計等に係る地方債現在高の増加により増加している。</a:t>
          </a:r>
        </a:p>
        <a:p>
          <a:endParaRPr kumimoji="1" lang="ja-JP" altLang="en-US"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＜今後の対応＞</a:t>
          </a:r>
        </a:p>
        <a:p>
          <a:r>
            <a:rPr kumimoji="1" lang="ja-JP" altLang="en-US" sz="1200">
              <a:latin typeface="ＭＳ ゴシック" pitchFamily="49" charset="-128"/>
              <a:ea typeface="ＭＳ ゴシック" pitchFamily="49" charset="-128"/>
            </a:rPr>
            <a:t>早期健全化基準未満であるが、第６次坂出市行財政改革大綱に基づき、市債残高の逓減などに取り組み、比率のさらなる改善に努める。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香川県坂出市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年度末の基金残高は、普通会計で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5,965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百万円となっており、前年度末から約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主な増要因としては、公共施設等総合管理基金を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百万円積み立てたこと、財政調整基金が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百万円増加したこと、令和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年度に新設したまちづくり未来基金を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百万円積み立てたことが挙げられる。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社会保障費の増大に伴う扶助費や介護保険特別会計への繰出金の増加傾向などから、基金残高の減少が予想される。一方で、ふるさと寄附金の増加に伴うふるさと坂出応援寄付基金の増や積み増しに伴うまちづくり未来基金の増が予想され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・ふるさと坂出応援寄付基金：寄附金を基として、豊かで活力のあるふるさとづくりに資する経費へ充当。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・公共施設等総合管理基金：公共施設等の更新、統廃合、長寿命化等に要する経費へ充当。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・まちづくり未来基金：ふるさと坂出の将来に希望を抱き、市民が誇りと愛着を持つことができるうるおいと活力に満ちたまちづくりを推進するための経費へ充当。</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・ふるさと坂出応援寄付基金：寄附金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百万円を積立てた一方で、豊かで活力のあるふるさとづくりに資する経費の財源として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百万円を取り崩したことによる減少。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・公共施設等総合管理基金：収支状況を鑑み、</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百万円を新たに積み立てたことによる増加。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・まちづくり未来基金：令和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年度に新設し、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百万円を新たに積み立てたことによる増加。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・ふるさと坂出応援寄付基金：今後も豊かで活力のあるふるさとづくりに資する経費の財源として取崩予定。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・公共施設等総合管理基金：今後も公共施設等の更新，統廃合，長寿命化等に要する経費へ充当予定。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・まちづくり未来基金：今後も、ふるさと坂出の将来に希望を抱き、市民が誇りと愛着を持つことができるうるおいと活力に満ちたまちづくりを推進するための経費へ充当予定。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決算余剰金および基金運用収入を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引き続き社会保障費の増大に伴う扶助費や介護保険特別会計への繰出金の増加傾向などから、基金残高の減少が予想される。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基金運用収入を積立てたことによる増加。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現時点において、大規模な積立・取崩の予定はなし。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香川県坂出市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50,931
49,695
92.49
27,436,071
26,835,424
473,565
14,104,835
25,099,322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73.8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xdr:cNvSpPr txBox="1"/>
      </xdr:nvSpPr>
      <xdr:spPr>
        <a:xfrm>
          <a:off x="419100" y="281622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[ 72.0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有形固定資産減価償却率は類似団体より高い水準にある。主な要因としては、学校施設、公営住宅、港湾の老朽化が進んでいることがあげられる。本市では、令和</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年度に公共施設等総合管理計画を改定しており、当該計画に基づき老朽化した施設の集約化・複合化や除却を今後進めていく。さらに、それぞれの公共施設等について個別施設計画を令和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年度に策定しており、当該計画に基づいた施設の維持管理を適切に進めていく。</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2" name="直線コネクタ 51"/>
        <xdr:cNvCxnSpPr/>
      </xdr:nvCxnSpPr>
      <xdr:spPr>
        <a:xfrm>
          <a:off x="1270000" y="6070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3" name="テキスト ボックス 52"/>
        <xdr:cNvSpPr txBox="1"/>
      </xdr:nvSpPr>
      <xdr:spPr>
        <a:xfrm>
          <a:off x="847106" y="5976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4" name="直線コネクタ 53"/>
        <xdr:cNvCxnSpPr/>
      </xdr:nvCxnSpPr>
      <xdr:spPr>
        <a:xfrm>
          <a:off x="1270000" y="58007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5" name="テキスト ボックス 54"/>
        <xdr:cNvSpPr txBox="1"/>
      </xdr:nvSpPr>
      <xdr:spPr>
        <a:xfrm>
          <a:off x="847106" y="57069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56" name="直線コネクタ 55"/>
        <xdr:cNvCxnSpPr/>
      </xdr:nvCxnSpPr>
      <xdr:spPr>
        <a:xfrm>
          <a:off x="1270000" y="55308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57" name="テキスト ボックス 56"/>
        <xdr:cNvSpPr txBox="1"/>
      </xdr:nvSpPr>
      <xdr:spPr>
        <a:xfrm>
          <a:off x="847106" y="54370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8" name="直線コネクタ 57"/>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9" name="テキスト ボックス 58"/>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60" name="直線コネクタ 59"/>
        <xdr:cNvCxnSpPr/>
      </xdr:nvCxnSpPr>
      <xdr:spPr>
        <a:xfrm>
          <a:off x="1270000" y="49911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1" name="テキスト ボックス 60"/>
        <xdr:cNvSpPr txBox="1"/>
      </xdr:nvSpPr>
      <xdr:spPr>
        <a:xfrm>
          <a:off x="847106" y="48972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2" name="直線コネクタ 61"/>
        <xdr:cNvCxnSpPr/>
      </xdr:nvCxnSpPr>
      <xdr:spPr>
        <a:xfrm>
          <a:off x="1270000" y="47212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3" name="テキスト ボックス 62"/>
        <xdr:cNvSpPr txBox="1"/>
      </xdr:nvSpPr>
      <xdr:spPr>
        <a:xfrm>
          <a:off x="847106" y="4627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4" name="直線コネクタ 63"/>
        <xdr:cNvCxnSpPr/>
      </xdr:nvCxnSpPr>
      <xdr:spPr>
        <a:xfrm>
          <a:off x="1270000" y="44513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65" name="テキスト ボックス 64"/>
        <xdr:cNvSpPr txBox="1"/>
      </xdr:nvSpPr>
      <xdr:spPr>
        <a:xfrm>
          <a:off x="847106" y="43575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139383</xdr:rowOff>
    </xdr:from>
    <xdr:to>
      <xdr:col>23</xdr:col>
      <xdr:colOff>85090</xdr:colOff>
      <xdr:row>34</xdr:row>
      <xdr:rowOff>65881</xdr:rowOff>
    </xdr:to>
    <xdr:cxnSp macro="">
      <xdr:nvCxnSpPr>
        <xdr:cNvPr id="69" name="直線コネクタ 68"/>
        <xdr:cNvCxnSpPr/>
      </xdr:nvCxnSpPr>
      <xdr:spPr>
        <a:xfrm flipV="1">
          <a:off x="4760595" y="4597083"/>
          <a:ext cx="1270" cy="1298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69708</xdr:rowOff>
    </xdr:from>
    <xdr:ext cx="405111" cy="259045"/>
    <xdr:sp macro="" textlink="">
      <xdr:nvSpPr>
        <xdr:cNvPr id="70" name="有形固定資産減価償却率最小値テキスト"/>
        <xdr:cNvSpPr txBox="1"/>
      </xdr:nvSpPr>
      <xdr:spPr>
        <a:xfrm>
          <a:off x="4813300" y="5899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65881</xdr:rowOff>
    </xdr:from>
    <xdr:to>
      <xdr:col>23</xdr:col>
      <xdr:colOff>174625</xdr:colOff>
      <xdr:row>34</xdr:row>
      <xdr:rowOff>65881</xdr:rowOff>
    </xdr:to>
    <xdr:cxnSp macro="">
      <xdr:nvCxnSpPr>
        <xdr:cNvPr id="71" name="直線コネクタ 70"/>
        <xdr:cNvCxnSpPr/>
      </xdr:nvCxnSpPr>
      <xdr:spPr>
        <a:xfrm>
          <a:off x="4673600" y="5895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86060</xdr:rowOff>
    </xdr:from>
    <xdr:ext cx="405111" cy="259045"/>
    <xdr:sp macro="" textlink="">
      <xdr:nvSpPr>
        <xdr:cNvPr id="72" name="有形固定資産減価償却率最大値テキスト"/>
        <xdr:cNvSpPr txBox="1"/>
      </xdr:nvSpPr>
      <xdr:spPr>
        <a:xfrm>
          <a:off x="4813300" y="4372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139383</xdr:rowOff>
    </xdr:from>
    <xdr:to>
      <xdr:col>23</xdr:col>
      <xdr:colOff>174625</xdr:colOff>
      <xdr:row>26</xdr:row>
      <xdr:rowOff>139383</xdr:rowOff>
    </xdr:to>
    <xdr:cxnSp macro="">
      <xdr:nvCxnSpPr>
        <xdr:cNvPr id="73" name="直線コネクタ 72"/>
        <xdr:cNvCxnSpPr/>
      </xdr:nvCxnSpPr>
      <xdr:spPr>
        <a:xfrm>
          <a:off x="4673600" y="4597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28751</xdr:rowOff>
    </xdr:from>
    <xdr:ext cx="405111" cy="259045"/>
    <xdr:sp macro="" textlink="">
      <xdr:nvSpPr>
        <xdr:cNvPr id="74" name="有形固定資産減価償却率平均値テキスト"/>
        <xdr:cNvSpPr txBox="1"/>
      </xdr:nvSpPr>
      <xdr:spPr>
        <a:xfrm>
          <a:off x="4813300" y="51722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5874</xdr:rowOff>
    </xdr:from>
    <xdr:to>
      <xdr:col>23</xdr:col>
      <xdr:colOff>136525</xdr:colOff>
      <xdr:row>31</xdr:row>
      <xdr:rowOff>107474</xdr:rowOff>
    </xdr:to>
    <xdr:sp macro="" textlink="">
      <xdr:nvSpPr>
        <xdr:cNvPr id="75" name="フローチャート: 判断 74"/>
        <xdr:cNvSpPr/>
      </xdr:nvSpPr>
      <xdr:spPr>
        <a:xfrm>
          <a:off x="4711700" y="532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166529</xdr:rowOff>
    </xdr:from>
    <xdr:to>
      <xdr:col>19</xdr:col>
      <xdr:colOff>187325</xdr:colOff>
      <xdr:row>31</xdr:row>
      <xdr:rowOff>96679</xdr:rowOff>
    </xdr:to>
    <xdr:sp macro="" textlink="">
      <xdr:nvSpPr>
        <xdr:cNvPr id="76" name="フローチャート: 判断 75"/>
        <xdr:cNvSpPr/>
      </xdr:nvSpPr>
      <xdr:spPr>
        <a:xfrm>
          <a:off x="4000500" y="5310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93663</xdr:rowOff>
    </xdr:from>
    <xdr:to>
      <xdr:col>15</xdr:col>
      <xdr:colOff>187325</xdr:colOff>
      <xdr:row>31</xdr:row>
      <xdr:rowOff>23813</xdr:rowOff>
    </xdr:to>
    <xdr:sp macro="" textlink="">
      <xdr:nvSpPr>
        <xdr:cNvPr id="77" name="フローチャート: 判断 76"/>
        <xdr:cNvSpPr/>
      </xdr:nvSpPr>
      <xdr:spPr>
        <a:xfrm>
          <a:off x="3238500" y="523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90964</xdr:rowOff>
    </xdr:from>
    <xdr:to>
      <xdr:col>11</xdr:col>
      <xdr:colOff>187325</xdr:colOff>
      <xdr:row>31</xdr:row>
      <xdr:rowOff>21114</xdr:rowOff>
    </xdr:to>
    <xdr:sp macro="" textlink="">
      <xdr:nvSpPr>
        <xdr:cNvPr id="78" name="フローチャート: 判断 77"/>
        <xdr:cNvSpPr/>
      </xdr:nvSpPr>
      <xdr:spPr>
        <a:xfrm>
          <a:off x="2476500" y="5234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58579</xdr:rowOff>
    </xdr:from>
    <xdr:to>
      <xdr:col>7</xdr:col>
      <xdr:colOff>187325</xdr:colOff>
      <xdr:row>30</xdr:row>
      <xdr:rowOff>160179</xdr:rowOff>
    </xdr:to>
    <xdr:sp macro="" textlink="">
      <xdr:nvSpPr>
        <xdr:cNvPr id="79" name="フローチャート: 判断 78"/>
        <xdr:cNvSpPr/>
      </xdr:nvSpPr>
      <xdr:spPr>
        <a:xfrm>
          <a:off x="1714500" y="5202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47625</xdr:rowOff>
    </xdr:from>
    <xdr:to>
      <xdr:col>23</xdr:col>
      <xdr:colOff>136525</xdr:colOff>
      <xdr:row>32</xdr:row>
      <xdr:rowOff>149225</xdr:rowOff>
    </xdr:to>
    <xdr:sp macro="" textlink="">
      <xdr:nvSpPr>
        <xdr:cNvPr id="85" name="楕円 84"/>
        <xdr:cNvSpPr/>
      </xdr:nvSpPr>
      <xdr:spPr>
        <a:xfrm>
          <a:off x="4711700" y="553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26052</xdr:rowOff>
    </xdr:from>
    <xdr:ext cx="405111" cy="259045"/>
    <xdr:sp macro="" textlink="">
      <xdr:nvSpPr>
        <xdr:cNvPr id="86" name="有形固定資産減価償却率該当値テキスト"/>
        <xdr:cNvSpPr txBox="1"/>
      </xdr:nvSpPr>
      <xdr:spPr>
        <a:xfrm>
          <a:off x="4813300" y="5512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58420</xdr:rowOff>
    </xdr:from>
    <xdr:to>
      <xdr:col>19</xdr:col>
      <xdr:colOff>187325</xdr:colOff>
      <xdr:row>32</xdr:row>
      <xdr:rowOff>160020</xdr:rowOff>
    </xdr:to>
    <xdr:sp macro="" textlink="">
      <xdr:nvSpPr>
        <xdr:cNvPr id="87" name="楕円 86"/>
        <xdr:cNvSpPr/>
      </xdr:nvSpPr>
      <xdr:spPr>
        <a:xfrm>
          <a:off x="4000500" y="55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98425</xdr:rowOff>
    </xdr:from>
    <xdr:to>
      <xdr:col>23</xdr:col>
      <xdr:colOff>85725</xdr:colOff>
      <xdr:row>32</xdr:row>
      <xdr:rowOff>109220</xdr:rowOff>
    </xdr:to>
    <xdr:cxnSp macro="">
      <xdr:nvCxnSpPr>
        <xdr:cNvPr id="88" name="直線コネクタ 87"/>
        <xdr:cNvCxnSpPr/>
      </xdr:nvCxnSpPr>
      <xdr:spPr>
        <a:xfrm flipV="1">
          <a:off x="4051300" y="5584825"/>
          <a:ext cx="7112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44926</xdr:rowOff>
    </xdr:from>
    <xdr:to>
      <xdr:col>15</xdr:col>
      <xdr:colOff>187325</xdr:colOff>
      <xdr:row>32</xdr:row>
      <xdr:rowOff>146526</xdr:rowOff>
    </xdr:to>
    <xdr:sp macro="" textlink="">
      <xdr:nvSpPr>
        <xdr:cNvPr id="89" name="楕円 88"/>
        <xdr:cNvSpPr/>
      </xdr:nvSpPr>
      <xdr:spPr>
        <a:xfrm>
          <a:off x="3238500" y="553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95726</xdr:rowOff>
    </xdr:from>
    <xdr:to>
      <xdr:col>19</xdr:col>
      <xdr:colOff>136525</xdr:colOff>
      <xdr:row>32</xdr:row>
      <xdr:rowOff>109220</xdr:rowOff>
    </xdr:to>
    <xdr:cxnSp macro="">
      <xdr:nvCxnSpPr>
        <xdr:cNvPr id="90" name="直線コネクタ 89"/>
        <xdr:cNvCxnSpPr/>
      </xdr:nvCxnSpPr>
      <xdr:spPr>
        <a:xfrm>
          <a:off x="3289300" y="5582126"/>
          <a:ext cx="762000" cy="13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80010</xdr:rowOff>
    </xdr:from>
    <xdr:to>
      <xdr:col>11</xdr:col>
      <xdr:colOff>187325</xdr:colOff>
      <xdr:row>33</xdr:row>
      <xdr:rowOff>10160</xdr:rowOff>
    </xdr:to>
    <xdr:sp macro="" textlink="">
      <xdr:nvSpPr>
        <xdr:cNvPr id="91" name="楕円 90"/>
        <xdr:cNvSpPr/>
      </xdr:nvSpPr>
      <xdr:spPr>
        <a:xfrm>
          <a:off x="2476500" y="556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95726</xdr:rowOff>
    </xdr:from>
    <xdr:to>
      <xdr:col>15</xdr:col>
      <xdr:colOff>136525</xdr:colOff>
      <xdr:row>32</xdr:row>
      <xdr:rowOff>130810</xdr:rowOff>
    </xdr:to>
    <xdr:cxnSp macro="">
      <xdr:nvCxnSpPr>
        <xdr:cNvPr id="92" name="直線コネクタ 91"/>
        <xdr:cNvCxnSpPr/>
      </xdr:nvCxnSpPr>
      <xdr:spPr>
        <a:xfrm flipV="1">
          <a:off x="2527300" y="5582126"/>
          <a:ext cx="762000" cy="35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53022</xdr:rowOff>
    </xdr:from>
    <xdr:to>
      <xdr:col>7</xdr:col>
      <xdr:colOff>187325</xdr:colOff>
      <xdr:row>32</xdr:row>
      <xdr:rowOff>154622</xdr:rowOff>
    </xdr:to>
    <xdr:sp macro="" textlink="">
      <xdr:nvSpPr>
        <xdr:cNvPr id="93" name="楕円 92"/>
        <xdr:cNvSpPr/>
      </xdr:nvSpPr>
      <xdr:spPr>
        <a:xfrm>
          <a:off x="1714500" y="553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103822</xdr:rowOff>
    </xdr:from>
    <xdr:to>
      <xdr:col>11</xdr:col>
      <xdr:colOff>136525</xdr:colOff>
      <xdr:row>32</xdr:row>
      <xdr:rowOff>130810</xdr:rowOff>
    </xdr:to>
    <xdr:cxnSp macro="">
      <xdr:nvCxnSpPr>
        <xdr:cNvPr id="94" name="直線コネクタ 93"/>
        <xdr:cNvCxnSpPr/>
      </xdr:nvCxnSpPr>
      <xdr:spPr>
        <a:xfrm>
          <a:off x="1765300" y="5590222"/>
          <a:ext cx="762000" cy="26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113206</xdr:rowOff>
    </xdr:from>
    <xdr:ext cx="405111" cy="259045"/>
    <xdr:sp macro="" textlink="">
      <xdr:nvSpPr>
        <xdr:cNvPr id="95" name="n_1aveValue有形固定資産減価償却率"/>
        <xdr:cNvSpPr txBox="1"/>
      </xdr:nvSpPr>
      <xdr:spPr>
        <a:xfrm>
          <a:off x="3836044" y="508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40340</xdr:rowOff>
    </xdr:from>
    <xdr:ext cx="405111" cy="259045"/>
    <xdr:sp macro="" textlink="">
      <xdr:nvSpPr>
        <xdr:cNvPr id="96" name="n_2aveValue有形固定資産減価償却率"/>
        <xdr:cNvSpPr txBox="1"/>
      </xdr:nvSpPr>
      <xdr:spPr>
        <a:xfrm>
          <a:off x="3086744" y="5012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37641</xdr:rowOff>
    </xdr:from>
    <xdr:ext cx="405111" cy="259045"/>
    <xdr:sp macro="" textlink="">
      <xdr:nvSpPr>
        <xdr:cNvPr id="97" name="n_3aveValue有形固定資産減価償却率"/>
        <xdr:cNvSpPr txBox="1"/>
      </xdr:nvSpPr>
      <xdr:spPr>
        <a:xfrm>
          <a:off x="2324744" y="5009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5256</xdr:rowOff>
    </xdr:from>
    <xdr:ext cx="405111" cy="259045"/>
    <xdr:sp macro="" textlink="">
      <xdr:nvSpPr>
        <xdr:cNvPr id="98" name="n_4aveValue有形固定資産減価償却率"/>
        <xdr:cNvSpPr txBox="1"/>
      </xdr:nvSpPr>
      <xdr:spPr>
        <a:xfrm>
          <a:off x="1562744" y="4977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151147</xdr:rowOff>
    </xdr:from>
    <xdr:ext cx="405111" cy="259045"/>
    <xdr:sp macro="" textlink="">
      <xdr:nvSpPr>
        <xdr:cNvPr id="99" name="n_1mainValue有形固定資産減価償却率"/>
        <xdr:cNvSpPr txBox="1"/>
      </xdr:nvSpPr>
      <xdr:spPr>
        <a:xfrm>
          <a:off x="3836044" y="563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137653</xdr:rowOff>
    </xdr:from>
    <xdr:ext cx="405111" cy="259045"/>
    <xdr:sp macro="" textlink="">
      <xdr:nvSpPr>
        <xdr:cNvPr id="100" name="n_2mainValue有形固定資産減価償却率"/>
        <xdr:cNvSpPr txBox="1"/>
      </xdr:nvSpPr>
      <xdr:spPr>
        <a:xfrm>
          <a:off x="3086744" y="5624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1287</xdr:rowOff>
    </xdr:from>
    <xdr:ext cx="405111" cy="259045"/>
    <xdr:sp macro="" textlink="">
      <xdr:nvSpPr>
        <xdr:cNvPr id="101" name="n_3mainValue有形固定資産減価償却率"/>
        <xdr:cNvSpPr txBox="1"/>
      </xdr:nvSpPr>
      <xdr:spPr>
        <a:xfrm>
          <a:off x="2324744" y="5659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145749</xdr:rowOff>
    </xdr:from>
    <xdr:ext cx="405111" cy="259045"/>
    <xdr:sp macro="" textlink="">
      <xdr:nvSpPr>
        <xdr:cNvPr id="102" name="n_4mainValue有形固定資産減価償却率"/>
        <xdr:cNvSpPr txBox="1"/>
      </xdr:nvSpPr>
      <xdr:spPr>
        <a:xfrm>
          <a:off x="1562744" y="5632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[ 665.6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債務償還比率は、前年度と比較して</a:t>
          </a:r>
          <a:r>
            <a:rPr kumimoji="1" lang="en-US" altLang="ja-JP" sz="1100">
              <a:latin typeface="ＭＳ Ｐゴシック" panose="020B0600070205080204" pitchFamily="50" charset="-128"/>
              <a:ea typeface="ＭＳ Ｐゴシック" panose="020B0600070205080204" pitchFamily="50" charset="-128"/>
            </a:rPr>
            <a:t>115.1</a:t>
          </a:r>
          <a:r>
            <a:rPr kumimoji="1" lang="ja-JP" altLang="en-US" sz="1100">
              <a:latin typeface="ＭＳ Ｐゴシック" panose="020B0600070205080204" pitchFamily="50" charset="-128"/>
              <a:ea typeface="ＭＳ Ｐゴシック" panose="020B0600070205080204" pitchFamily="50" charset="-128"/>
            </a:rPr>
            <a:t>ポイント上昇し、類似団体平均よりも高い状態が続いている。平成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年度に着手した新庁舎建設事業を中心に地方債を発行したことにより残高が増大するなど、将来負担額が多額となっていることが要因として挙げられる。</a:t>
          </a:r>
        </a:p>
      </xdr:txBody>
    </xdr:sp>
    <xdr:clientData/>
  </xdr:twoCellAnchor>
  <xdr:oneCellAnchor>
    <xdr:from>
      <xdr:col>57</xdr:col>
      <xdr:colOff>111125</xdr:colOff>
      <xdr:row>23</xdr:row>
      <xdr:rowOff>47625</xdr:rowOff>
    </xdr:from>
    <xdr:ext cx="349839" cy="225703"/>
    <xdr:sp macro="" textlink="">
      <xdr:nvSpPr>
        <xdr:cNvPr id="116" name="テキスト ボックス 115"/>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9" name="直線コネクタ 118"/>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0" name="テキスト ボックス 119"/>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1" name="直線コネクタ 120"/>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2" name="テキスト ボックス 121"/>
        <xdr:cNvSpPr txBox="1"/>
      </xdr:nvSpPr>
      <xdr:spPr>
        <a:xfrm>
          <a:off x="10828811" y="56298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3" name="直線コネクタ 122"/>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4" name="テキスト ボックス 123"/>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5" name="直線コネクタ 124"/>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6" name="テキスト ボックス 125"/>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7" name="直線コネクタ 126"/>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8" name="テキスト ボックス 127"/>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9" name="直線コネクタ 128"/>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0" name="テキスト ボックス 129"/>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162188</xdr:rowOff>
    </xdr:to>
    <xdr:cxnSp macro="">
      <xdr:nvCxnSpPr>
        <xdr:cNvPr id="133" name="直線コネクタ 132"/>
        <xdr:cNvCxnSpPr/>
      </xdr:nvCxnSpPr>
      <xdr:spPr>
        <a:xfrm flipV="1">
          <a:off x="14793595" y="4489903"/>
          <a:ext cx="1269" cy="150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166015</xdr:rowOff>
    </xdr:from>
    <xdr:ext cx="469744" cy="259045"/>
    <xdr:sp macro="" textlink="">
      <xdr:nvSpPr>
        <xdr:cNvPr id="134" name="債務償還比率最小値テキスト"/>
        <xdr:cNvSpPr txBox="1"/>
      </xdr:nvSpPr>
      <xdr:spPr>
        <a:xfrm>
          <a:off x="14846300" y="5995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162188</xdr:rowOff>
    </xdr:from>
    <xdr:to>
      <xdr:col>76</xdr:col>
      <xdr:colOff>111125</xdr:colOff>
      <xdr:row>34</xdr:row>
      <xdr:rowOff>162188</xdr:rowOff>
    </xdr:to>
    <xdr:cxnSp macro="">
      <xdr:nvCxnSpPr>
        <xdr:cNvPr id="135" name="直線コネクタ 134"/>
        <xdr:cNvCxnSpPr/>
      </xdr:nvCxnSpPr>
      <xdr:spPr>
        <a:xfrm>
          <a:off x="14706600" y="5991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6" name="債務償還比率最大値テキスト"/>
        <xdr:cNvSpPr txBox="1"/>
      </xdr:nvSpPr>
      <xdr:spPr>
        <a:xfrm>
          <a:off x="14846300" y="42651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7" name="直線コネクタ 136"/>
        <xdr:cNvCxnSpPr/>
      </xdr:nvCxnSpPr>
      <xdr:spPr>
        <a:xfrm>
          <a:off x="14706600" y="44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88318</xdr:rowOff>
    </xdr:from>
    <xdr:ext cx="469744" cy="259045"/>
    <xdr:sp macro="" textlink="">
      <xdr:nvSpPr>
        <xdr:cNvPr id="138" name="債務償還比率平均値テキスト"/>
        <xdr:cNvSpPr txBox="1"/>
      </xdr:nvSpPr>
      <xdr:spPr>
        <a:xfrm>
          <a:off x="14846300" y="50603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65441</xdr:rowOff>
    </xdr:from>
    <xdr:to>
      <xdr:col>76</xdr:col>
      <xdr:colOff>73025</xdr:colOff>
      <xdr:row>30</xdr:row>
      <xdr:rowOff>167041</xdr:rowOff>
    </xdr:to>
    <xdr:sp macro="" textlink="">
      <xdr:nvSpPr>
        <xdr:cNvPr id="139" name="フローチャート: 判断 138"/>
        <xdr:cNvSpPr/>
      </xdr:nvSpPr>
      <xdr:spPr>
        <a:xfrm>
          <a:off x="14744700" y="5208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168420</xdr:rowOff>
    </xdr:from>
    <xdr:to>
      <xdr:col>72</xdr:col>
      <xdr:colOff>123825</xdr:colOff>
      <xdr:row>30</xdr:row>
      <xdr:rowOff>98570</xdr:rowOff>
    </xdr:to>
    <xdr:sp macro="" textlink="">
      <xdr:nvSpPr>
        <xdr:cNvPr id="140" name="フローチャート: 判断 139"/>
        <xdr:cNvSpPr/>
      </xdr:nvSpPr>
      <xdr:spPr>
        <a:xfrm>
          <a:off x="14033500" y="514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100330</xdr:rowOff>
    </xdr:from>
    <xdr:to>
      <xdr:col>68</xdr:col>
      <xdr:colOff>123825</xdr:colOff>
      <xdr:row>32</xdr:row>
      <xdr:rowOff>30480</xdr:rowOff>
    </xdr:to>
    <xdr:sp macro="" textlink="">
      <xdr:nvSpPr>
        <xdr:cNvPr id="141" name="フローチャート: 判断 140"/>
        <xdr:cNvSpPr/>
      </xdr:nvSpPr>
      <xdr:spPr>
        <a:xfrm>
          <a:off x="13271500" y="54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106036</xdr:rowOff>
    </xdr:from>
    <xdr:to>
      <xdr:col>64</xdr:col>
      <xdr:colOff>123825</xdr:colOff>
      <xdr:row>32</xdr:row>
      <xdr:rowOff>36186</xdr:rowOff>
    </xdr:to>
    <xdr:sp macro="" textlink="">
      <xdr:nvSpPr>
        <xdr:cNvPr id="142" name="フローチャート: 判断 141"/>
        <xdr:cNvSpPr/>
      </xdr:nvSpPr>
      <xdr:spPr>
        <a:xfrm>
          <a:off x="12509500" y="542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81670</xdr:rowOff>
    </xdr:from>
    <xdr:to>
      <xdr:col>60</xdr:col>
      <xdr:colOff>123825</xdr:colOff>
      <xdr:row>32</xdr:row>
      <xdr:rowOff>11820</xdr:rowOff>
    </xdr:to>
    <xdr:sp macro="" textlink="">
      <xdr:nvSpPr>
        <xdr:cNvPr id="143" name="フローチャート: 判断 142"/>
        <xdr:cNvSpPr/>
      </xdr:nvSpPr>
      <xdr:spPr>
        <a:xfrm>
          <a:off x="11747500" y="5396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150604</xdr:rowOff>
    </xdr:from>
    <xdr:to>
      <xdr:col>76</xdr:col>
      <xdr:colOff>73025</xdr:colOff>
      <xdr:row>32</xdr:row>
      <xdr:rowOff>80754</xdr:rowOff>
    </xdr:to>
    <xdr:sp macro="" textlink="">
      <xdr:nvSpPr>
        <xdr:cNvPr id="149" name="楕円 148"/>
        <xdr:cNvSpPr/>
      </xdr:nvSpPr>
      <xdr:spPr>
        <a:xfrm>
          <a:off x="14744700" y="5465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129031</xdr:rowOff>
    </xdr:from>
    <xdr:ext cx="469744" cy="259045"/>
    <xdr:sp macro="" textlink="">
      <xdr:nvSpPr>
        <xdr:cNvPr id="150" name="債務償還比率該当値テキスト"/>
        <xdr:cNvSpPr txBox="1"/>
      </xdr:nvSpPr>
      <xdr:spPr>
        <a:xfrm>
          <a:off x="14846300" y="5443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144553</xdr:rowOff>
    </xdr:from>
    <xdr:to>
      <xdr:col>72</xdr:col>
      <xdr:colOff>123825</xdr:colOff>
      <xdr:row>31</xdr:row>
      <xdr:rowOff>74703</xdr:rowOff>
    </xdr:to>
    <xdr:sp macro="" textlink="">
      <xdr:nvSpPr>
        <xdr:cNvPr id="151" name="楕円 150"/>
        <xdr:cNvSpPr/>
      </xdr:nvSpPr>
      <xdr:spPr>
        <a:xfrm>
          <a:off x="14033500" y="5288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23903</xdr:rowOff>
    </xdr:from>
    <xdr:to>
      <xdr:col>76</xdr:col>
      <xdr:colOff>22225</xdr:colOff>
      <xdr:row>32</xdr:row>
      <xdr:rowOff>29954</xdr:rowOff>
    </xdr:to>
    <xdr:cxnSp macro="">
      <xdr:nvCxnSpPr>
        <xdr:cNvPr id="152" name="直線コネクタ 151"/>
        <xdr:cNvCxnSpPr/>
      </xdr:nvCxnSpPr>
      <xdr:spPr>
        <a:xfrm>
          <a:off x="14084300" y="5338853"/>
          <a:ext cx="711200" cy="177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50247</xdr:rowOff>
    </xdr:from>
    <xdr:to>
      <xdr:col>68</xdr:col>
      <xdr:colOff>123825</xdr:colOff>
      <xdr:row>32</xdr:row>
      <xdr:rowOff>151847</xdr:rowOff>
    </xdr:to>
    <xdr:sp macro="" textlink="">
      <xdr:nvSpPr>
        <xdr:cNvPr id="153" name="楕円 152"/>
        <xdr:cNvSpPr/>
      </xdr:nvSpPr>
      <xdr:spPr>
        <a:xfrm>
          <a:off x="13271500" y="5536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23903</xdr:rowOff>
    </xdr:from>
    <xdr:to>
      <xdr:col>72</xdr:col>
      <xdr:colOff>73025</xdr:colOff>
      <xdr:row>32</xdr:row>
      <xdr:rowOff>101047</xdr:rowOff>
    </xdr:to>
    <xdr:cxnSp macro="">
      <xdr:nvCxnSpPr>
        <xdr:cNvPr id="154" name="直線コネクタ 153"/>
        <xdr:cNvCxnSpPr/>
      </xdr:nvCxnSpPr>
      <xdr:spPr>
        <a:xfrm flipV="1">
          <a:off x="13322300" y="5338853"/>
          <a:ext cx="762000" cy="248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96048</xdr:rowOff>
    </xdr:from>
    <xdr:to>
      <xdr:col>64</xdr:col>
      <xdr:colOff>123825</xdr:colOff>
      <xdr:row>33</xdr:row>
      <xdr:rowOff>26198</xdr:rowOff>
    </xdr:to>
    <xdr:sp macro="" textlink="">
      <xdr:nvSpPr>
        <xdr:cNvPr id="155" name="楕円 154"/>
        <xdr:cNvSpPr/>
      </xdr:nvSpPr>
      <xdr:spPr>
        <a:xfrm>
          <a:off x="12509500" y="5582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101047</xdr:rowOff>
    </xdr:from>
    <xdr:to>
      <xdr:col>68</xdr:col>
      <xdr:colOff>73025</xdr:colOff>
      <xdr:row>32</xdr:row>
      <xdr:rowOff>146848</xdr:rowOff>
    </xdr:to>
    <xdr:cxnSp macro="">
      <xdr:nvCxnSpPr>
        <xdr:cNvPr id="156" name="直線コネクタ 155"/>
        <xdr:cNvCxnSpPr/>
      </xdr:nvCxnSpPr>
      <xdr:spPr>
        <a:xfrm flipV="1">
          <a:off x="12560300" y="5587447"/>
          <a:ext cx="762000" cy="45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59499</xdr:rowOff>
    </xdr:from>
    <xdr:to>
      <xdr:col>60</xdr:col>
      <xdr:colOff>123825</xdr:colOff>
      <xdr:row>32</xdr:row>
      <xdr:rowOff>161099</xdr:rowOff>
    </xdr:to>
    <xdr:sp macro="" textlink="">
      <xdr:nvSpPr>
        <xdr:cNvPr id="157" name="楕円 156"/>
        <xdr:cNvSpPr/>
      </xdr:nvSpPr>
      <xdr:spPr>
        <a:xfrm>
          <a:off x="11747500" y="5545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110299</xdr:rowOff>
    </xdr:from>
    <xdr:to>
      <xdr:col>64</xdr:col>
      <xdr:colOff>73025</xdr:colOff>
      <xdr:row>32</xdr:row>
      <xdr:rowOff>146848</xdr:rowOff>
    </xdr:to>
    <xdr:cxnSp macro="">
      <xdr:nvCxnSpPr>
        <xdr:cNvPr id="158" name="直線コネクタ 157"/>
        <xdr:cNvCxnSpPr/>
      </xdr:nvCxnSpPr>
      <xdr:spPr>
        <a:xfrm>
          <a:off x="11798300" y="5596699"/>
          <a:ext cx="762000" cy="36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115097</xdr:rowOff>
    </xdr:from>
    <xdr:ext cx="469744" cy="259045"/>
    <xdr:sp macro="" textlink="">
      <xdr:nvSpPr>
        <xdr:cNvPr id="159" name="n_1aveValue債務償還比率"/>
        <xdr:cNvSpPr txBox="1"/>
      </xdr:nvSpPr>
      <xdr:spPr>
        <a:xfrm>
          <a:off x="13836727" y="4915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47007</xdr:rowOff>
    </xdr:from>
    <xdr:ext cx="469744" cy="259045"/>
    <xdr:sp macro="" textlink="">
      <xdr:nvSpPr>
        <xdr:cNvPr id="160" name="n_2aveValue債務償還比率"/>
        <xdr:cNvSpPr txBox="1"/>
      </xdr:nvSpPr>
      <xdr:spPr>
        <a:xfrm>
          <a:off x="13087427" y="519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52713</xdr:rowOff>
    </xdr:from>
    <xdr:ext cx="469744" cy="259045"/>
    <xdr:sp macro="" textlink="">
      <xdr:nvSpPr>
        <xdr:cNvPr id="161" name="n_3aveValue債務償還比率"/>
        <xdr:cNvSpPr txBox="1"/>
      </xdr:nvSpPr>
      <xdr:spPr>
        <a:xfrm>
          <a:off x="12325427" y="5196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28347</xdr:rowOff>
    </xdr:from>
    <xdr:ext cx="469744" cy="259045"/>
    <xdr:sp macro="" textlink="">
      <xdr:nvSpPr>
        <xdr:cNvPr id="162" name="n_4aveValue債務償還比率"/>
        <xdr:cNvSpPr txBox="1"/>
      </xdr:nvSpPr>
      <xdr:spPr>
        <a:xfrm>
          <a:off x="11563427" y="517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65830</xdr:rowOff>
    </xdr:from>
    <xdr:ext cx="469744" cy="259045"/>
    <xdr:sp macro="" textlink="">
      <xdr:nvSpPr>
        <xdr:cNvPr id="163" name="n_1mainValue債務償還比率"/>
        <xdr:cNvSpPr txBox="1"/>
      </xdr:nvSpPr>
      <xdr:spPr>
        <a:xfrm>
          <a:off x="13836727" y="5380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142974</xdr:rowOff>
    </xdr:from>
    <xdr:ext cx="469744" cy="259045"/>
    <xdr:sp macro="" textlink="">
      <xdr:nvSpPr>
        <xdr:cNvPr id="164" name="n_2mainValue債務償還比率"/>
        <xdr:cNvSpPr txBox="1"/>
      </xdr:nvSpPr>
      <xdr:spPr>
        <a:xfrm>
          <a:off x="13087427" y="5629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17325</xdr:rowOff>
    </xdr:from>
    <xdr:ext cx="469744" cy="259045"/>
    <xdr:sp macro="" textlink="">
      <xdr:nvSpPr>
        <xdr:cNvPr id="165" name="n_3mainValue債務償還比率"/>
        <xdr:cNvSpPr txBox="1"/>
      </xdr:nvSpPr>
      <xdr:spPr>
        <a:xfrm>
          <a:off x="12325427" y="5675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152226</xdr:rowOff>
    </xdr:from>
    <xdr:ext cx="469744" cy="259045"/>
    <xdr:sp macro="" textlink="">
      <xdr:nvSpPr>
        <xdr:cNvPr id="166" name="n_4mainValue債務償還比率"/>
        <xdr:cNvSpPr txBox="1"/>
      </xdr:nvSpPr>
      <xdr:spPr>
        <a:xfrm>
          <a:off x="11563427" y="5638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香川県坂出市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50,931
49,695
92.49
27,436,071
26,835,424
473,565
14,104,835
25,099,322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73.8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89535</xdr:rowOff>
    </xdr:from>
    <xdr:to>
      <xdr:col>24</xdr:col>
      <xdr:colOff>62865</xdr:colOff>
      <xdr:row>42</xdr:row>
      <xdr:rowOff>20955</xdr:rowOff>
    </xdr:to>
    <xdr:cxnSp macro="">
      <xdr:nvCxnSpPr>
        <xdr:cNvPr id="57" name="直線コネクタ 56"/>
        <xdr:cNvCxnSpPr/>
      </xdr:nvCxnSpPr>
      <xdr:spPr>
        <a:xfrm flipV="1">
          <a:off x="4634865" y="5747385"/>
          <a:ext cx="0" cy="147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24782</xdr:rowOff>
    </xdr:from>
    <xdr:ext cx="405111" cy="259045"/>
    <xdr:sp macro="" textlink="">
      <xdr:nvSpPr>
        <xdr:cNvPr id="58" name="【道路】&#10;有形固定資産減価償却率最小値テキスト"/>
        <xdr:cNvSpPr txBox="1"/>
      </xdr:nvSpPr>
      <xdr:spPr>
        <a:xfrm>
          <a:off x="4673600" y="722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20955</xdr:rowOff>
    </xdr:from>
    <xdr:to>
      <xdr:col>24</xdr:col>
      <xdr:colOff>152400</xdr:colOff>
      <xdr:row>42</xdr:row>
      <xdr:rowOff>20955</xdr:rowOff>
    </xdr:to>
    <xdr:cxnSp macro="">
      <xdr:nvCxnSpPr>
        <xdr:cNvPr id="59" name="直線コネクタ 58"/>
        <xdr:cNvCxnSpPr/>
      </xdr:nvCxnSpPr>
      <xdr:spPr>
        <a:xfrm>
          <a:off x="4546600" y="722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36212</xdr:rowOff>
    </xdr:from>
    <xdr:ext cx="405111" cy="259045"/>
    <xdr:sp macro="" textlink="">
      <xdr:nvSpPr>
        <xdr:cNvPr id="60" name="【道路】&#10;有形固定資産減価償却率最大値テキスト"/>
        <xdr:cNvSpPr txBox="1"/>
      </xdr:nvSpPr>
      <xdr:spPr>
        <a:xfrm>
          <a:off x="4673600" y="5522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89535</xdr:rowOff>
    </xdr:from>
    <xdr:to>
      <xdr:col>24</xdr:col>
      <xdr:colOff>152400</xdr:colOff>
      <xdr:row>33</xdr:row>
      <xdr:rowOff>89535</xdr:rowOff>
    </xdr:to>
    <xdr:cxnSp macro="">
      <xdr:nvCxnSpPr>
        <xdr:cNvPr id="61" name="直線コネクタ 60"/>
        <xdr:cNvCxnSpPr/>
      </xdr:nvCxnSpPr>
      <xdr:spPr>
        <a:xfrm>
          <a:off x="4546600" y="5747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26687</xdr:rowOff>
    </xdr:from>
    <xdr:ext cx="405111" cy="259045"/>
    <xdr:sp macro="" textlink="">
      <xdr:nvSpPr>
        <xdr:cNvPr id="62" name="【道路】&#10;有形固定資産減価償却率平均値テキスト"/>
        <xdr:cNvSpPr txBox="1"/>
      </xdr:nvSpPr>
      <xdr:spPr>
        <a:xfrm>
          <a:off x="4673600" y="6541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48260</xdr:rowOff>
    </xdr:from>
    <xdr:to>
      <xdr:col>24</xdr:col>
      <xdr:colOff>114300</xdr:colOff>
      <xdr:row>38</xdr:row>
      <xdr:rowOff>149860</xdr:rowOff>
    </xdr:to>
    <xdr:sp macro="" textlink="">
      <xdr:nvSpPr>
        <xdr:cNvPr id="63" name="フローチャート: 判断 62"/>
        <xdr:cNvSpPr/>
      </xdr:nvSpPr>
      <xdr:spPr>
        <a:xfrm>
          <a:off x="45847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36830</xdr:rowOff>
    </xdr:from>
    <xdr:to>
      <xdr:col>20</xdr:col>
      <xdr:colOff>38100</xdr:colOff>
      <xdr:row>38</xdr:row>
      <xdr:rowOff>138430</xdr:rowOff>
    </xdr:to>
    <xdr:sp macro="" textlink="">
      <xdr:nvSpPr>
        <xdr:cNvPr id="64" name="フローチャート: 判断 63"/>
        <xdr:cNvSpPr/>
      </xdr:nvSpPr>
      <xdr:spPr>
        <a:xfrm>
          <a:off x="3746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101600</xdr:rowOff>
    </xdr:from>
    <xdr:to>
      <xdr:col>15</xdr:col>
      <xdr:colOff>101600</xdr:colOff>
      <xdr:row>38</xdr:row>
      <xdr:rowOff>31750</xdr:rowOff>
    </xdr:to>
    <xdr:sp macro="" textlink="">
      <xdr:nvSpPr>
        <xdr:cNvPr id="65" name="フローチャート: 判断 64"/>
        <xdr:cNvSpPr/>
      </xdr:nvSpPr>
      <xdr:spPr>
        <a:xfrm>
          <a:off x="2857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88265</xdr:rowOff>
    </xdr:from>
    <xdr:to>
      <xdr:col>10</xdr:col>
      <xdr:colOff>165100</xdr:colOff>
      <xdr:row>38</xdr:row>
      <xdr:rowOff>18415</xdr:rowOff>
    </xdr:to>
    <xdr:sp macro="" textlink="">
      <xdr:nvSpPr>
        <xdr:cNvPr id="66" name="フローチャート: 判断 65"/>
        <xdr:cNvSpPr/>
      </xdr:nvSpPr>
      <xdr:spPr>
        <a:xfrm>
          <a:off x="1968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46355</xdr:rowOff>
    </xdr:from>
    <xdr:to>
      <xdr:col>6</xdr:col>
      <xdr:colOff>38100</xdr:colOff>
      <xdr:row>37</xdr:row>
      <xdr:rowOff>147955</xdr:rowOff>
    </xdr:to>
    <xdr:sp macro="" textlink="">
      <xdr:nvSpPr>
        <xdr:cNvPr id="67" name="フローチャート: 判断 66"/>
        <xdr:cNvSpPr/>
      </xdr:nvSpPr>
      <xdr:spPr>
        <a:xfrm>
          <a:off x="1079500" y="639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63500</xdr:rowOff>
    </xdr:from>
    <xdr:to>
      <xdr:col>24</xdr:col>
      <xdr:colOff>114300</xdr:colOff>
      <xdr:row>37</xdr:row>
      <xdr:rowOff>165100</xdr:rowOff>
    </xdr:to>
    <xdr:sp macro="" textlink="">
      <xdr:nvSpPr>
        <xdr:cNvPr id="73" name="楕円 72"/>
        <xdr:cNvSpPr/>
      </xdr:nvSpPr>
      <xdr:spPr>
        <a:xfrm>
          <a:off x="4584700" y="640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86377</xdr:rowOff>
    </xdr:from>
    <xdr:ext cx="405111" cy="259045"/>
    <xdr:sp macro="" textlink="">
      <xdr:nvSpPr>
        <xdr:cNvPr id="74" name="【道路】&#10;有形固定資産減価償却率該当値テキスト"/>
        <xdr:cNvSpPr txBox="1"/>
      </xdr:nvSpPr>
      <xdr:spPr>
        <a:xfrm>
          <a:off x="4673600" y="625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53975</xdr:rowOff>
    </xdr:from>
    <xdr:to>
      <xdr:col>20</xdr:col>
      <xdr:colOff>38100</xdr:colOff>
      <xdr:row>37</xdr:row>
      <xdr:rowOff>155575</xdr:rowOff>
    </xdr:to>
    <xdr:sp macro="" textlink="">
      <xdr:nvSpPr>
        <xdr:cNvPr id="75" name="楕円 74"/>
        <xdr:cNvSpPr/>
      </xdr:nvSpPr>
      <xdr:spPr>
        <a:xfrm>
          <a:off x="3746500" y="639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104775</xdr:rowOff>
    </xdr:from>
    <xdr:to>
      <xdr:col>24</xdr:col>
      <xdr:colOff>63500</xdr:colOff>
      <xdr:row>37</xdr:row>
      <xdr:rowOff>114300</xdr:rowOff>
    </xdr:to>
    <xdr:cxnSp macro="">
      <xdr:nvCxnSpPr>
        <xdr:cNvPr id="76" name="直線コネクタ 75"/>
        <xdr:cNvCxnSpPr/>
      </xdr:nvCxnSpPr>
      <xdr:spPr>
        <a:xfrm>
          <a:off x="3797300" y="644842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27305</xdr:rowOff>
    </xdr:from>
    <xdr:to>
      <xdr:col>15</xdr:col>
      <xdr:colOff>101600</xdr:colOff>
      <xdr:row>37</xdr:row>
      <xdr:rowOff>128905</xdr:rowOff>
    </xdr:to>
    <xdr:sp macro="" textlink="">
      <xdr:nvSpPr>
        <xdr:cNvPr id="77" name="楕円 76"/>
        <xdr:cNvSpPr/>
      </xdr:nvSpPr>
      <xdr:spPr>
        <a:xfrm>
          <a:off x="2857500" y="637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78105</xdr:rowOff>
    </xdr:from>
    <xdr:to>
      <xdr:col>19</xdr:col>
      <xdr:colOff>177800</xdr:colOff>
      <xdr:row>37</xdr:row>
      <xdr:rowOff>104775</xdr:rowOff>
    </xdr:to>
    <xdr:cxnSp macro="">
      <xdr:nvCxnSpPr>
        <xdr:cNvPr id="78" name="直線コネクタ 77"/>
        <xdr:cNvCxnSpPr/>
      </xdr:nvCxnSpPr>
      <xdr:spPr>
        <a:xfrm>
          <a:off x="2908300" y="642175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2540</xdr:rowOff>
    </xdr:from>
    <xdr:to>
      <xdr:col>10</xdr:col>
      <xdr:colOff>165100</xdr:colOff>
      <xdr:row>37</xdr:row>
      <xdr:rowOff>104140</xdr:rowOff>
    </xdr:to>
    <xdr:sp macro="" textlink="">
      <xdr:nvSpPr>
        <xdr:cNvPr id="79" name="楕円 78"/>
        <xdr:cNvSpPr/>
      </xdr:nvSpPr>
      <xdr:spPr>
        <a:xfrm>
          <a:off x="1968500" y="634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53340</xdr:rowOff>
    </xdr:from>
    <xdr:to>
      <xdr:col>15</xdr:col>
      <xdr:colOff>50800</xdr:colOff>
      <xdr:row>37</xdr:row>
      <xdr:rowOff>78105</xdr:rowOff>
    </xdr:to>
    <xdr:cxnSp macro="">
      <xdr:nvCxnSpPr>
        <xdr:cNvPr id="80" name="直線コネクタ 79"/>
        <xdr:cNvCxnSpPr/>
      </xdr:nvCxnSpPr>
      <xdr:spPr>
        <a:xfrm>
          <a:off x="2019300" y="639699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145415</xdr:rowOff>
    </xdr:from>
    <xdr:to>
      <xdr:col>6</xdr:col>
      <xdr:colOff>38100</xdr:colOff>
      <xdr:row>37</xdr:row>
      <xdr:rowOff>75565</xdr:rowOff>
    </xdr:to>
    <xdr:sp macro="" textlink="">
      <xdr:nvSpPr>
        <xdr:cNvPr id="81" name="楕円 80"/>
        <xdr:cNvSpPr/>
      </xdr:nvSpPr>
      <xdr:spPr>
        <a:xfrm>
          <a:off x="1079500" y="631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24765</xdr:rowOff>
    </xdr:from>
    <xdr:to>
      <xdr:col>10</xdr:col>
      <xdr:colOff>114300</xdr:colOff>
      <xdr:row>37</xdr:row>
      <xdr:rowOff>53340</xdr:rowOff>
    </xdr:to>
    <xdr:cxnSp macro="">
      <xdr:nvCxnSpPr>
        <xdr:cNvPr id="82" name="直線コネクタ 81"/>
        <xdr:cNvCxnSpPr/>
      </xdr:nvCxnSpPr>
      <xdr:spPr>
        <a:xfrm>
          <a:off x="1130300" y="636841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129557</xdr:rowOff>
    </xdr:from>
    <xdr:ext cx="405111" cy="259045"/>
    <xdr:sp macro="" textlink="">
      <xdr:nvSpPr>
        <xdr:cNvPr id="83" name="n_1aveValue【道路】&#10;有形固定資産減価償却率"/>
        <xdr:cNvSpPr txBox="1"/>
      </xdr:nvSpPr>
      <xdr:spPr>
        <a:xfrm>
          <a:off x="35820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22877</xdr:rowOff>
    </xdr:from>
    <xdr:ext cx="405111" cy="259045"/>
    <xdr:sp macro="" textlink="">
      <xdr:nvSpPr>
        <xdr:cNvPr id="84" name="n_2aveValue【道路】&#10;有形固定資産減価償却率"/>
        <xdr:cNvSpPr txBox="1"/>
      </xdr:nvSpPr>
      <xdr:spPr>
        <a:xfrm>
          <a:off x="2705744" y="653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9542</xdr:rowOff>
    </xdr:from>
    <xdr:ext cx="405111" cy="259045"/>
    <xdr:sp macro="" textlink="">
      <xdr:nvSpPr>
        <xdr:cNvPr id="85" name="n_3aveValue【道路】&#10;有形固定資産減価償却率"/>
        <xdr:cNvSpPr txBox="1"/>
      </xdr:nvSpPr>
      <xdr:spPr>
        <a:xfrm>
          <a:off x="18167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139082</xdr:rowOff>
    </xdr:from>
    <xdr:ext cx="405111" cy="259045"/>
    <xdr:sp macro="" textlink="">
      <xdr:nvSpPr>
        <xdr:cNvPr id="86" name="n_4aveValue【道路】&#10;有形固定資産減価償却率"/>
        <xdr:cNvSpPr txBox="1"/>
      </xdr:nvSpPr>
      <xdr:spPr>
        <a:xfrm>
          <a:off x="927744" y="648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652</xdr:rowOff>
    </xdr:from>
    <xdr:ext cx="405111" cy="259045"/>
    <xdr:sp macro="" textlink="">
      <xdr:nvSpPr>
        <xdr:cNvPr id="87" name="n_1mainValue【道路】&#10;有形固定資産減価償却率"/>
        <xdr:cNvSpPr txBox="1"/>
      </xdr:nvSpPr>
      <xdr:spPr>
        <a:xfrm>
          <a:off x="3582044" y="617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145432</xdr:rowOff>
    </xdr:from>
    <xdr:ext cx="405111" cy="259045"/>
    <xdr:sp macro="" textlink="">
      <xdr:nvSpPr>
        <xdr:cNvPr id="88" name="n_2mainValue【道路】&#10;有形固定資産減価償却率"/>
        <xdr:cNvSpPr txBox="1"/>
      </xdr:nvSpPr>
      <xdr:spPr>
        <a:xfrm>
          <a:off x="2705744" y="614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120667</xdr:rowOff>
    </xdr:from>
    <xdr:ext cx="405111" cy="259045"/>
    <xdr:sp macro="" textlink="">
      <xdr:nvSpPr>
        <xdr:cNvPr id="89" name="n_3mainValue【道路】&#10;有形固定資産減価償却率"/>
        <xdr:cNvSpPr txBox="1"/>
      </xdr:nvSpPr>
      <xdr:spPr>
        <a:xfrm>
          <a:off x="18167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92092</xdr:rowOff>
    </xdr:from>
    <xdr:ext cx="405111" cy="259045"/>
    <xdr:sp macro="" textlink="">
      <xdr:nvSpPr>
        <xdr:cNvPr id="90" name="n_4mainValue【道路】&#10;有形固定資産減価償却率"/>
        <xdr:cNvSpPr txBox="1"/>
      </xdr:nvSpPr>
      <xdr:spPr>
        <a:xfrm>
          <a:off x="927744" y="609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71247</xdr:rowOff>
    </xdr:from>
    <xdr:to>
      <xdr:col>54</xdr:col>
      <xdr:colOff>189865</xdr:colOff>
      <xdr:row>42</xdr:row>
      <xdr:rowOff>37757</xdr:rowOff>
    </xdr:to>
    <xdr:cxnSp macro="">
      <xdr:nvCxnSpPr>
        <xdr:cNvPr id="114" name="直線コネクタ 113"/>
        <xdr:cNvCxnSpPr/>
      </xdr:nvCxnSpPr>
      <xdr:spPr>
        <a:xfrm flipV="1">
          <a:off x="10476865" y="5900547"/>
          <a:ext cx="0" cy="1338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41584</xdr:rowOff>
    </xdr:from>
    <xdr:ext cx="469744" cy="259045"/>
    <xdr:sp macro="" textlink="">
      <xdr:nvSpPr>
        <xdr:cNvPr id="115" name="【道路】&#10;一人当たり延長最小値テキスト"/>
        <xdr:cNvSpPr txBox="1"/>
      </xdr:nvSpPr>
      <xdr:spPr>
        <a:xfrm>
          <a:off x="10515600" y="7242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37757</xdr:rowOff>
    </xdr:from>
    <xdr:to>
      <xdr:col>55</xdr:col>
      <xdr:colOff>88900</xdr:colOff>
      <xdr:row>42</xdr:row>
      <xdr:rowOff>37757</xdr:rowOff>
    </xdr:to>
    <xdr:cxnSp macro="">
      <xdr:nvCxnSpPr>
        <xdr:cNvPr id="116" name="直線コネクタ 115"/>
        <xdr:cNvCxnSpPr/>
      </xdr:nvCxnSpPr>
      <xdr:spPr>
        <a:xfrm>
          <a:off x="10388600" y="7238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17924</xdr:rowOff>
    </xdr:from>
    <xdr:ext cx="534377" cy="259045"/>
    <xdr:sp macro="" textlink="">
      <xdr:nvSpPr>
        <xdr:cNvPr id="117" name="【道路】&#10;一人当たり延長最大値テキスト"/>
        <xdr:cNvSpPr txBox="1"/>
      </xdr:nvSpPr>
      <xdr:spPr>
        <a:xfrm>
          <a:off x="10515600" y="5675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71247</xdr:rowOff>
    </xdr:from>
    <xdr:to>
      <xdr:col>55</xdr:col>
      <xdr:colOff>88900</xdr:colOff>
      <xdr:row>34</xdr:row>
      <xdr:rowOff>71247</xdr:rowOff>
    </xdr:to>
    <xdr:cxnSp macro="">
      <xdr:nvCxnSpPr>
        <xdr:cNvPr id="118" name="直線コネクタ 117"/>
        <xdr:cNvCxnSpPr/>
      </xdr:nvCxnSpPr>
      <xdr:spPr>
        <a:xfrm>
          <a:off x="10388600" y="5900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28363</xdr:rowOff>
    </xdr:from>
    <xdr:ext cx="469744" cy="259045"/>
    <xdr:sp macro="" textlink="">
      <xdr:nvSpPr>
        <xdr:cNvPr id="119" name="【道路】&#10;一人当たり延長平均値テキスト"/>
        <xdr:cNvSpPr txBox="1"/>
      </xdr:nvSpPr>
      <xdr:spPr>
        <a:xfrm>
          <a:off x="10515600" y="68863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49936</xdr:rowOff>
    </xdr:from>
    <xdr:to>
      <xdr:col>55</xdr:col>
      <xdr:colOff>50800</xdr:colOff>
      <xdr:row>40</xdr:row>
      <xdr:rowOff>151536</xdr:rowOff>
    </xdr:to>
    <xdr:sp macro="" textlink="">
      <xdr:nvSpPr>
        <xdr:cNvPr id="120" name="フローチャート: 判断 119"/>
        <xdr:cNvSpPr/>
      </xdr:nvSpPr>
      <xdr:spPr>
        <a:xfrm>
          <a:off x="10426700" y="69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50394</xdr:rowOff>
    </xdr:from>
    <xdr:to>
      <xdr:col>50</xdr:col>
      <xdr:colOff>165100</xdr:colOff>
      <xdr:row>40</xdr:row>
      <xdr:rowOff>151994</xdr:rowOff>
    </xdr:to>
    <xdr:sp macro="" textlink="">
      <xdr:nvSpPr>
        <xdr:cNvPr id="121" name="フローチャート: 判断 120"/>
        <xdr:cNvSpPr/>
      </xdr:nvSpPr>
      <xdr:spPr>
        <a:xfrm>
          <a:off x="9588500" y="6908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169228</xdr:rowOff>
    </xdr:from>
    <xdr:to>
      <xdr:col>46</xdr:col>
      <xdr:colOff>38100</xdr:colOff>
      <xdr:row>39</xdr:row>
      <xdr:rowOff>99378</xdr:rowOff>
    </xdr:to>
    <xdr:sp macro="" textlink="">
      <xdr:nvSpPr>
        <xdr:cNvPr id="122" name="フローチャート: 判断 121"/>
        <xdr:cNvSpPr/>
      </xdr:nvSpPr>
      <xdr:spPr>
        <a:xfrm>
          <a:off x="8699500" y="668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155016</xdr:rowOff>
    </xdr:from>
    <xdr:to>
      <xdr:col>41</xdr:col>
      <xdr:colOff>101600</xdr:colOff>
      <xdr:row>39</xdr:row>
      <xdr:rowOff>85166</xdr:rowOff>
    </xdr:to>
    <xdr:sp macro="" textlink="">
      <xdr:nvSpPr>
        <xdr:cNvPr id="123" name="フローチャート: 判断 122"/>
        <xdr:cNvSpPr/>
      </xdr:nvSpPr>
      <xdr:spPr>
        <a:xfrm>
          <a:off x="7810500" y="667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161151</xdr:rowOff>
    </xdr:from>
    <xdr:to>
      <xdr:col>36</xdr:col>
      <xdr:colOff>165100</xdr:colOff>
      <xdr:row>39</xdr:row>
      <xdr:rowOff>91301</xdr:rowOff>
    </xdr:to>
    <xdr:sp macro="" textlink="">
      <xdr:nvSpPr>
        <xdr:cNvPr id="124" name="フローチャート: 判断 123"/>
        <xdr:cNvSpPr/>
      </xdr:nvSpPr>
      <xdr:spPr>
        <a:xfrm>
          <a:off x="6921500" y="6676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42126</xdr:rowOff>
    </xdr:from>
    <xdr:to>
      <xdr:col>55</xdr:col>
      <xdr:colOff>50800</xdr:colOff>
      <xdr:row>40</xdr:row>
      <xdr:rowOff>143726</xdr:rowOff>
    </xdr:to>
    <xdr:sp macro="" textlink="">
      <xdr:nvSpPr>
        <xdr:cNvPr id="130" name="楕円 129"/>
        <xdr:cNvSpPr/>
      </xdr:nvSpPr>
      <xdr:spPr>
        <a:xfrm>
          <a:off x="10426700" y="6900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65003</xdr:rowOff>
    </xdr:from>
    <xdr:ext cx="469744" cy="259045"/>
    <xdr:sp macro="" textlink="">
      <xdr:nvSpPr>
        <xdr:cNvPr id="131" name="【道路】&#10;一人当たり延長該当値テキスト"/>
        <xdr:cNvSpPr txBox="1"/>
      </xdr:nvSpPr>
      <xdr:spPr>
        <a:xfrm>
          <a:off x="10515600" y="6751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44603</xdr:rowOff>
    </xdr:from>
    <xdr:to>
      <xdr:col>50</xdr:col>
      <xdr:colOff>165100</xdr:colOff>
      <xdr:row>40</xdr:row>
      <xdr:rowOff>146203</xdr:rowOff>
    </xdr:to>
    <xdr:sp macro="" textlink="">
      <xdr:nvSpPr>
        <xdr:cNvPr id="132" name="楕円 131"/>
        <xdr:cNvSpPr/>
      </xdr:nvSpPr>
      <xdr:spPr>
        <a:xfrm>
          <a:off x="9588500" y="6902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92926</xdr:rowOff>
    </xdr:from>
    <xdr:to>
      <xdr:col>55</xdr:col>
      <xdr:colOff>0</xdr:colOff>
      <xdr:row>40</xdr:row>
      <xdr:rowOff>95403</xdr:rowOff>
    </xdr:to>
    <xdr:cxnSp macro="">
      <xdr:nvCxnSpPr>
        <xdr:cNvPr id="133" name="直線コネクタ 132"/>
        <xdr:cNvCxnSpPr/>
      </xdr:nvCxnSpPr>
      <xdr:spPr>
        <a:xfrm flipV="1">
          <a:off x="9639300" y="6950926"/>
          <a:ext cx="838200" cy="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48831</xdr:rowOff>
    </xdr:from>
    <xdr:to>
      <xdr:col>46</xdr:col>
      <xdr:colOff>38100</xdr:colOff>
      <xdr:row>40</xdr:row>
      <xdr:rowOff>150431</xdr:rowOff>
    </xdr:to>
    <xdr:sp macro="" textlink="">
      <xdr:nvSpPr>
        <xdr:cNvPr id="134" name="楕円 133"/>
        <xdr:cNvSpPr/>
      </xdr:nvSpPr>
      <xdr:spPr>
        <a:xfrm>
          <a:off x="8699500" y="6906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95403</xdr:rowOff>
    </xdr:from>
    <xdr:to>
      <xdr:col>50</xdr:col>
      <xdr:colOff>114300</xdr:colOff>
      <xdr:row>40</xdr:row>
      <xdr:rowOff>99631</xdr:rowOff>
    </xdr:to>
    <xdr:cxnSp macro="">
      <xdr:nvCxnSpPr>
        <xdr:cNvPr id="135" name="直線コネクタ 134"/>
        <xdr:cNvCxnSpPr/>
      </xdr:nvCxnSpPr>
      <xdr:spPr>
        <a:xfrm flipV="1">
          <a:off x="8750300" y="6953403"/>
          <a:ext cx="889000" cy="4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53327</xdr:rowOff>
    </xdr:from>
    <xdr:to>
      <xdr:col>41</xdr:col>
      <xdr:colOff>101600</xdr:colOff>
      <xdr:row>40</xdr:row>
      <xdr:rowOff>154927</xdr:rowOff>
    </xdr:to>
    <xdr:sp macro="" textlink="">
      <xdr:nvSpPr>
        <xdr:cNvPr id="136" name="楕円 135"/>
        <xdr:cNvSpPr/>
      </xdr:nvSpPr>
      <xdr:spPr>
        <a:xfrm>
          <a:off x="7810500" y="6911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99631</xdr:rowOff>
    </xdr:from>
    <xdr:to>
      <xdr:col>45</xdr:col>
      <xdr:colOff>177800</xdr:colOff>
      <xdr:row>40</xdr:row>
      <xdr:rowOff>104127</xdr:rowOff>
    </xdr:to>
    <xdr:cxnSp macro="">
      <xdr:nvCxnSpPr>
        <xdr:cNvPr id="137" name="直線コネクタ 136"/>
        <xdr:cNvCxnSpPr/>
      </xdr:nvCxnSpPr>
      <xdr:spPr>
        <a:xfrm flipV="1">
          <a:off x="7861300" y="6957631"/>
          <a:ext cx="889000" cy="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55690</xdr:rowOff>
    </xdr:from>
    <xdr:to>
      <xdr:col>36</xdr:col>
      <xdr:colOff>165100</xdr:colOff>
      <xdr:row>40</xdr:row>
      <xdr:rowOff>157290</xdr:rowOff>
    </xdr:to>
    <xdr:sp macro="" textlink="">
      <xdr:nvSpPr>
        <xdr:cNvPr id="138" name="楕円 137"/>
        <xdr:cNvSpPr/>
      </xdr:nvSpPr>
      <xdr:spPr>
        <a:xfrm>
          <a:off x="6921500" y="691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104127</xdr:rowOff>
    </xdr:from>
    <xdr:to>
      <xdr:col>41</xdr:col>
      <xdr:colOff>50800</xdr:colOff>
      <xdr:row>40</xdr:row>
      <xdr:rowOff>106490</xdr:rowOff>
    </xdr:to>
    <xdr:cxnSp macro="">
      <xdr:nvCxnSpPr>
        <xdr:cNvPr id="139" name="直線コネクタ 138"/>
        <xdr:cNvCxnSpPr/>
      </xdr:nvCxnSpPr>
      <xdr:spPr>
        <a:xfrm flipV="1">
          <a:off x="6972300" y="6962127"/>
          <a:ext cx="889000" cy="2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143121</xdr:rowOff>
    </xdr:from>
    <xdr:ext cx="469744" cy="259045"/>
    <xdr:sp macro="" textlink="">
      <xdr:nvSpPr>
        <xdr:cNvPr id="140" name="n_1aveValue【道路】&#10;一人当たり延長"/>
        <xdr:cNvSpPr txBox="1"/>
      </xdr:nvSpPr>
      <xdr:spPr>
        <a:xfrm>
          <a:off x="9391727" y="7001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115905</xdr:rowOff>
    </xdr:from>
    <xdr:ext cx="534377" cy="259045"/>
    <xdr:sp macro="" textlink="">
      <xdr:nvSpPr>
        <xdr:cNvPr id="141" name="n_2aveValue【道路】&#10;一人当たり延長"/>
        <xdr:cNvSpPr txBox="1"/>
      </xdr:nvSpPr>
      <xdr:spPr>
        <a:xfrm>
          <a:off x="8483111" y="6459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101693</xdr:rowOff>
    </xdr:from>
    <xdr:ext cx="534377" cy="259045"/>
    <xdr:sp macro="" textlink="">
      <xdr:nvSpPr>
        <xdr:cNvPr id="142" name="n_3aveValue【道路】&#10;一人当たり延長"/>
        <xdr:cNvSpPr txBox="1"/>
      </xdr:nvSpPr>
      <xdr:spPr>
        <a:xfrm>
          <a:off x="7594111" y="644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107827</xdr:rowOff>
    </xdr:from>
    <xdr:ext cx="534377" cy="259045"/>
    <xdr:sp macro="" textlink="">
      <xdr:nvSpPr>
        <xdr:cNvPr id="143" name="n_4aveValue【道路】&#10;一人当たり延長"/>
        <xdr:cNvSpPr txBox="1"/>
      </xdr:nvSpPr>
      <xdr:spPr>
        <a:xfrm>
          <a:off x="6705111" y="645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162730</xdr:rowOff>
    </xdr:from>
    <xdr:ext cx="469744" cy="259045"/>
    <xdr:sp macro="" textlink="">
      <xdr:nvSpPr>
        <xdr:cNvPr id="144" name="n_1mainValue【道路】&#10;一人当たり延長"/>
        <xdr:cNvSpPr txBox="1"/>
      </xdr:nvSpPr>
      <xdr:spPr>
        <a:xfrm>
          <a:off x="9391727" y="6677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141558</xdr:rowOff>
    </xdr:from>
    <xdr:ext cx="469744" cy="259045"/>
    <xdr:sp macro="" textlink="">
      <xdr:nvSpPr>
        <xdr:cNvPr id="145" name="n_2mainValue【道路】&#10;一人当たり延長"/>
        <xdr:cNvSpPr txBox="1"/>
      </xdr:nvSpPr>
      <xdr:spPr>
        <a:xfrm>
          <a:off x="8515427" y="6999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146054</xdr:rowOff>
    </xdr:from>
    <xdr:ext cx="469744" cy="259045"/>
    <xdr:sp macro="" textlink="">
      <xdr:nvSpPr>
        <xdr:cNvPr id="146" name="n_3mainValue【道路】&#10;一人当たり延長"/>
        <xdr:cNvSpPr txBox="1"/>
      </xdr:nvSpPr>
      <xdr:spPr>
        <a:xfrm>
          <a:off x="7626427" y="7004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148417</xdr:rowOff>
    </xdr:from>
    <xdr:ext cx="469744" cy="259045"/>
    <xdr:sp macro="" textlink="">
      <xdr:nvSpPr>
        <xdr:cNvPr id="147" name="n_4mainValue【道路】&#10;一人当たり延長"/>
        <xdr:cNvSpPr txBox="1"/>
      </xdr:nvSpPr>
      <xdr:spPr>
        <a:xfrm>
          <a:off x="6737427" y="7006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16328</xdr:rowOff>
    </xdr:from>
    <xdr:to>
      <xdr:col>24</xdr:col>
      <xdr:colOff>62865</xdr:colOff>
      <xdr:row>63</xdr:row>
      <xdr:rowOff>169817</xdr:rowOff>
    </xdr:to>
    <xdr:cxnSp macro="">
      <xdr:nvCxnSpPr>
        <xdr:cNvPr id="173" name="直線コネクタ 172"/>
        <xdr:cNvCxnSpPr/>
      </xdr:nvCxnSpPr>
      <xdr:spPr>
        <a:xfrm flipV="1">
          <a:off x="4634865" y="9617528"/>
          <a:ext cx="0" cy="1353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2194</xdr:rowOff>
    </xdr:from>
    <xdr:ext cx="405111" cy="259045"/>
    <xdr:sp macro="" textlink="">
      <xdr:nvSpPr>
        <xdr:cNvPr id="174" name="【橋りょう・トンネル】&#10;有形固定資産減価償却率最小値テキスト"/>
        <xdr:cNvSpPr txBox="1"/>
      </xdr:nvSpPr>
      <xdr:spPr>
        <a:xfrm>
          <a:off x="4673600" y="10974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169817</xdr:rowOff>
    </xdr:from>
    <xdr:to>
      <xdr:col>24</xdr:col>
      <xdr:colOff>152400</xdr:colOff>
      <xdr:row>63</xdr:row>
      <xdr:rowOff>169817</xdr:rowOff>
    </xdr:to>
    <xdr:cxnSp macro="">
      <xdr:nvCxnSpPr>
        <xdr:cNvPr id="175" name="直線コネクタ 174"/>
        <xdr:cNvCxnSpPr/>
      </xdr:nvCxnSpPr>
      <xdr:spPr>
        <a:xfrm>
          <a:off x="4546600" y="1097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134455</xdr:rowOff>
    </xdr:from>
    <xdr:ext cx="340478" cy="259045"/>
    <xdr:sp macro="" textlink="">
      <xdr:nvSpPr>
        <xdr:cNvPr id="176" name="【橋りょう・トンネル】&#10;有形固定資産減価償却率最大値テキスト"/>
        <xdr:cNvSpPr txBox="1"/>
      </xdr:nvSpPr>
      <xdr:spPr>
        <a:xfrm>
          <a:off x="4673600" y="93927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16328</xdr:rowOff>
    </xdr:from>
    <xdr:to>
      <xdr:col>24</xdr:col>
      <xdr:colOff>152400</xdr:colOff>
      <xdr:row>56</xdr:row>
      <xdr:rowOff>16328</xdr:rowOff>
    </xdr:to>
    <xdr:cxnSp macro="">
      <xdr:nvCxnSpPr>
        <xdr:cNvPr id="177" name="直線コネクタ 176"/>
        <xdr:cNvCxnSpPr/>
      </xdr:nvCxnSpPr>
      <xdr:spPr>
        <a:xfrm>
          <a:off x="4546600" y="961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163121</xdr:rowOff>
    </xdr:from>
    <xdr:ext cx="405111" cy="259045"/>
    <xdr:sp macro="" textlink="">
      <xdr:nvSpPr>
        <xdr:cNvPr id="178" name="【橋りょう・トンネル】&#10;有形固定資産減価償却率平均値テキスト"/>
        <xdr:cNvSpPr txBox="1"/>
      </xdr:nvSpPr>
      <xdr:spPr>
        <a:xfrm>
          <a:off x="4673600" y="10278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140244</xdr:rowOff>
    </xdr:from>
    <xdr:to>
      <xdr:col>24</xdr:col>
      <xdr:colOff>114300</xdr:colOff>
      <xdr:row>61</xdr:row>
      <xdr:rowOff>70394</xdr:rowOff>
    </xdr:to>
    <xdr:sp macro="" textlink="">
      <xdr:nvSpPr>
        <xdr:cNvPr id="179" name="フローチャート: 判断 178"/>
        <xdr:cNvSpPr/>
      </xdr:nvSpPr>
      <xdr:spPr>
        <a:xfrm>
          <a:off x="4584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127181</xdr:rowOff>
    </xdr:from>
    <xdr:to>
      <xdr:col>20</xdr:col>
      <xdr:colOff>38100</xdr:colOff>
      <xdr:row>61</xdr:row>
      <xdr:rowOff>57331</xdr:rowOff>
    </xdr:to>
    <xdr:sp macro="" textlink="">
      <xdr:nvSpPr>
        <xdr:cNvPr id="180" name="フローチャート: 判断 179"/>
        <xdr:cNvSpPr/>
      </xdr:nvSpPr>
      <xdr:spPr>
        <a:xfrm>
          <a:off x="3746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109220</xdr:rowOff>
    </xdr:from>
    <xdr:to>
      <xdr:col>15</xdr:col>
      <xdr:colOff>101600</xdr:colOff>
      <xdr:row>61</xdr:row>
      <xdr:rowOff>39370</xdr:rowOff>
    </xdr:to>
    <xdr:sp macro="" textlink="">
      <xdr:nvSpPr>
        <xdr:cNvPr id="181" name="フローチャート: 判断 180"/>
        <xdr:cNvSpPr/>
      </xdr:nvSpPr>
      <xdr:spPr>
        <a:xfrm>
          <a:off x="2857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120650</xdr:rowOff>
    </xdr:from>
    <xdr:to>
      <xdr:col>10</xdr:col>
      <xdr:colOff>165100</xdr:colOff>
      <xdr:row>61</xdr:row>
      <xdr:rowOff>50800</xdr:rowOff>
    </xdr:to>
    <xdr:sp macro="" textlink="">
      <xdr:nvSpPr>
        <xdr:cNvPr id="182" name="フローチャート: 判断 181"/>
        <xdr:cNvSpPr/>
      </xdr:nvSpPr>
      <xdr:spPr>
        <a:xfrm>
          <a:off x="1968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94524</xdr:rowOff>
    </xdr:from>
    <xdr:to>
      <xdr:col>6</xdr:col>
      <xdr:colOff>38100</xdr:colOff>
      <xdr:row>61</xdr:row>
      <xdr:rowOff>24674</xdr:rowOff>
    </xdr:to>
    <xdr:sp macro="" textlink="">
      <xdr:nvSpPr>
        <xdr:cNvPr id="183" name="フローチャート: 判断 182"/>
        <xdr:cNvSpPr/>
      </xdr:nvSpPr>
      <xdr:spPr>
        <a:xfrm>
          <a:off x="10795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29210</xdr:rowOff>
    </xdr:from>
    <xdr:to>
      <xdr:col>24</xdr:col>
      <xdr:colOff>114300</xdr:colOff>
      <xdr:row>62</xdr:row>
      <xdr:rowOff>130810</xdr:rowOff>
    </xdr:to>
    <xdr:sp macro="" textlink="">
      <xdr:nvSpPr>
        <xdr:cNvPr id="189" name="楕円 188"/>
        <xdr:cNvSpPr/>
      </xdr:nvSpPr>
      <xdr:spPr>
        <a:xfrm>
          <a:off x="4584700" y="1065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7637</xdr:rowOff>
    </xdr:from>
    <xdr:ext cx="405111" cy="259045"/>
    <xdr:sp macro="" textlink="">
      <xdr:nvSpPr>
        <xdr:cNvPr id="190" name="【橋りょう・トンネル】&#10;有形固定資産減価償却率該当値テキスト"/>
        <xdr:cNvSpPr txBox="1"/>
      </xdr:nvSpPr>
      <xdr:spPr>
        <a:xfrm>
          <a:off x="4673600" y="1063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14515</xdr:rowOff>
    </xdr:from>
    <xdr:to>
      <xdr:col>20</xdr:col>
      <xdr:colOff>38100</xdr:colOff>
      <xdr:row>62</xdr:row>
      <xdr:rowOff>116115</xdr:rowOff>
    </xdr:to>
    <xdr:sp macro="" textlink="">
      <xdr:nvSpPr>
        <xdr:cNvPr id="191" name="楕円 190"/>
        <xdr:cNvSpPr/>
      </xdr:nvSpPr>
      <xdr:spPr>
        <a:xfrm>
          <a:off x="3746500" y="1064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65315</xdr:rowOff>
    </xdr:from>
    <xdr:to>
      <xdr:col>24</xdr:col>
      <xdr:colOff>63500</xdr:colOff>
      <xdr:row>62</xdr:row>
      <xdr:rowOff>80010</xdr:rowOff>
    </xdr:to>
    <xdr:cxnSp macro="">
      <xdr:nvCxnSpPr>
        <xdr:cNvPr id="192" name="直線コネクタ 191"/>
        <xdr:cNvCxnSpPr/>
      </xdr:nvCxnSpPr>
      <xdr:spPr>
        <a:xfrm>
          <a:off x="3797300" y="10695215"/>
          <a:ext cx="8382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21046</xdr:rowOff>
    </xdr:from>
    <xdr:to>
      <xdr:col>15</xdr:col>
      <xdr:colOff>101600</xdr:colOff>
      <xdr:row>62</xdr:row>
      <xdr:rowOff>122646</xdr:rowOff>
    </xdr:to>
    <xdr:sp macro="" textlink="">
      <xdr:nvSpPr>
        <xdr:cNvPr id="193" name="楕円 192"/>
        <xdr:cNvSpPr/>
      </xdr:nvSpPr>
      <xdr:spPr>
        <a:xfrm>
          <a:off x="2857500" y="1065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65315</xdr:rowOff>
    </xdr:from>
    <xdr:to>
      <xdr:col>19</xdr:col>
      <xdr:colOff>177800</xdr:colOff>
      <xdr:row>62</xdr:row>
      <xdr:rowOff>71846</xdr:rowOff>
    </xdr:to>
    <xdr:cxnSp macro="">
      <xdr:nvCxnSpPr>
        <xdr:cNvPr id="194" name="直線コネクタ 193"/>
        <xdr:cNvCxnSpPr/>
      </xdr:nvCxnSpPr>
      <xdr:spPr>
        <a:xfrm flipV="1">
          <a:off x="2908300" y="10695215"/>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27577</xdr:rowOff>
    </xdr:from>
    <xdr:to>
      <xdr:col>10</xdr:col>
      <xdr:colOff>165100</xdr:colOff>
      <xdr:row>62</xdr:row>
      <xdr:rowOff>129177</xdr:rowOff>
    </xdr:to>
    <xdr:sp macro="" textlink="">
      <xdr:nvSpPr>
        <xdr:cNvPr id="195" name="楕円 194"/>
        <xdr:cNvSpPr/>
      </xdr:nvSpPr>
      <xdr:spPr>
        <a:xfrm>
          <a:off x="1968500" y="1065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71846</xdr:rowOff>
    </xdr:from>
    <xdr:to>
      <xdr:col>15</xdr:col>
      <xdr:colOff>50800</xdr:colOff>
      <xdr:row>62</xdr:row>
      <xdr:rowOff>78377</xdr:rowOff>
    </xdr:to>
    <xdr:cxnSp macro="">
      <xdr:nvCxnSpPr>
        <xdr:cNvPr id="196" name="直線コネクタ 195"/>
        <xdr:cNvCxnSpPr/>
      </xdr:nvCxnSpPr>
      <xdr:spPr>
        <a:xfrm flipV="1">
          <a:off x="2019300" y="1070174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19413</xdr:rowOff>
    </xdr:from>
    <xdr:to>
      <xdr:col>6</xdr:col>
      <xdr:colOff>38100</xdr:colOff>
      <xdr:row>62</xdr:row>
      <xdr:rowOff>121013</xdr:rowOff>
    </xdr:to>
    <xdr:sp macro="" textlink="">
      <xdr:nvSpPr>
        <xdr:cNvPr id="197" name="楕円 196"/>
        <xdr:cNvSpPr/>
      </xdr:nvSpPr>
      <xdr:spPr>
        <a:xfrm>
          <a:off x="1079500" y="1064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70213</xdr:rowOff>
    </xdr:from>
    <xdr:to>
      <xdr:col>10</xdr:col>
      <xdr:colOff>114300</xdr:colOff>
      <xdr:row>62</xdr:row>
      <xdr:rowOff>78377</xdr:rowOff>
    </xdr:to>
    <xdr:cxnSp macro="">
      <xdr:nvCxnSpPr>
        <xdr:cNvPr id="198" name="直線コネクタ 197"/>
        <xdr:cNvCxnSpPr/>
      </xdr:nvCxnSpPr>
      <xdr:spPr>
        <a:xfrm>
          <a:off x="1130300" y="10700113"/>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73858</xdr:rowOff>
    </xdr:from>
    <xdr:ext cx="405111" cy="259045"/>
    <xdr:sp macro="" textlink="">
      <xdr:nvSpPr>
        <xdr:cNvPr id="199" name="n_1aveValue【橋りょう・トンネル】&#10;有形固定資産減価償却率"/>
        <xdr:cNvSpPr txBox="1"/>
      </xdr:nvSpPr>
      <xdr:spPr>
        <a:xfrm>
          <a:off x="3582044" y="1018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55897</xdr:rowOff>
    </xdr:from>
    <xdr:ext cx="405111" cy="259045"/>
    <xdr:sp macro="" textlink="">
      <xdr:nvSpPr>
        <xdr:cNvPr id="200" name="n_2aveValue【橋りょう・トンネル】&#10;有形固定資産減価償却率"/>
        <xdr:cNvSpPr txBox="1"/>
      </xdr:nvSpPr>
      <xdr:spPr>
        <a:xfrm>
          <a:off x="27057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67327</xdr:rowOff>
    </xdr:from>
    <xdr:ext cx="405111" cy="259045"/>
    <xdr:sp macro="" textlink="">
      <xdr:nvSpPr>
        <xdr:cNvPr id="201" name="n_3aveValue【橋りょう・トンネル】&#10;有形固定資産減価償却率"/>
        <xdr:cNvSpPr txBox="1"/>
      </xdr:nvSpPr>
      <xdr:spPr>
        <a:xfrm>
          <a:off x="1816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41201</xdr:rowOff>
    </xdr:from>
    <xdr:ext cx="405111" cy="259045"/>
    <xdr:sp macro="" textlink="">
      <xdr:nvSpPr>
        <xdr:cNvPr id="202" name="n_4aveValue【橋りょう・トンネル】&#10;有形固定資産減価償却率"/>
        <xdr:cNvSpPr txBox="1"/>
      </xdr:nvSpPr>
      <xdr:spPr>
        <a:xfrm>
          <a:off x="927744" y="1015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107242</xdr:rowOff>
    </xdr:from>
    <xdr:ext cx="405111" cy="259045"/>
    <xdr:sp macro="" textlink="">
      <xdr:nvSpPr>
        <xdr:cNvPr id="203" name="n_1mainValue【橋りょう・トンネル】&#10;有形固定資産減価償却率"/>
        <xdr:cNvSpPr txBox="1"/>
      </xdr:nvSpPr>
      <xdr:spPr>
        <a:xfrm>
          <a:off x="3582044" y="1073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113773</xdr:rowOff>
    </xdr:from>
    <xdr:ext cx="405111" cy="259045"/>
    <xdr:sp macro="" textlink="">
      <xdr:nvSpPr>
        <xdr:cNvPr id="204" name="n_2mainValue【橋りょう・トンネル】&#10;有形固定資産減価償却率"/>
        <xdr:cNvSpPr txBox="1"/>
      </xdr:nvSpPr>
      <xdr:spPr>
        <a:xfrm>
          <a:off x="2705744" y="10743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120304</xdr:rowOff>
    </xdr:from>
    <xdr:ext cx="405111" cy="259045"/>
    <xdr:sp macro="" textlink="">
      <xdr:nvSpPr>
        <xdr:cNvPr id="205" name="n_3mainValue【橋りょう・トンネル】&#10;有形固定資産減価償却率"/>
        <xdr:cNvSpPr txBox="1"/>
      </xdr:nvSpPr>
      <xdr:spPr>
        <a:xfrm>
          <a:off x="1816744" y="10750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112140</xdr:rowOff>
    </xdr:from>
    <xdr:ext cx="405111" cy="259045"/>
    <xdr:sp macro="" textlink="">
      <xdr:nvSpPr>
        <xdr:cNvPr id="206" name="n_4mainValue【橋りょう・トンネル】&#10;有形固定資産減価償却率"/>
        <xdr:cNvSpPr txBox="1"/>
      </xdr:nvSpPr>
      <xdr:spPr>
        <a:xfrm>
          <a:off x="927744" y="10742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13444</xdr:rowOff>
    </xdr:from>
    <xdr:to>
      <xdr:col>54</xdr:col>
      <xdr:colOff>189865</xdr:colOff>
      <xdr:row>64</xdr:row>
      <xdr:rowOff>72377</xdr:rowOff>
    </xdr:to>
    <xdr:cxnSp macro="">
      <xdr:nvCxnSpPr>
        <xdr:cNvPr id="230" name="直線コネクタ 229"/>
        <xdr:cNvCxnSpPr/>
      </xdr:nvCxnSpPr>
      <xdr:spPr>
        <a:xfrm flipV="1">
          <a:off x="10476865" y="9614644"/>
          <a:ext cx="0" cy="1430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76204</xdr:rowOff>
    </xdr:from>
    <xdr:ext cx="469744" cy="259045"/>
    <xdr:sp macro="" textlink="">
      <xdr:nvSpPr>
        <xdr:cNvPr id="231" name="【橋りょう・トンネル】&#10;一人当たり有形固定資産（償却資産）額最小値テキスト"/>
        <xdr:cNvSpPr txBox="1"/>
      </xdr:nvSpPr>
      <xdr:spPr>
        <a:xfrm>
          <a:off x="10515600" y="11049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72377</xdr:rowOff>
    </xdr:from>
    <xdr:to>
      <xdr:col>55</xdr:col>
      <xdr:colOff>88900</xdr:colOff>
      <xdr:row>64</xdr:row>
      <xdr:rowOff>72377</xdr:rowOff>
    </xdr:to>
    <xdr:cxnSp macro="">
      <xdr:nvCxnSpPr>
        <xdr:cNvPr id="232" name="直線コネクタ 231"/>
        <xdr:cNvCxnSpPr/>
      </xdr:nvCxnSpPr>
      <xdr:spPr>
        <a:xfrm>
          <a:off x="10388600" y="11045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131571</xdr:rowOff>
    </xdr:from>
    <xdr:ext cx="690189" cy="259045"/>
    <xdr:sp macro="" textlink="">
      <xdr:nvSpPr>
        <xdr:cNvPr id="233" name="【橋りょう・トンネル】&#10;一人当たり有形固定資産（償却資産）額最大値テキスト"/>
        <xdr:cNvSpPr txBox="1"/>
      </xdr:nvSpPr>
      <xdr:spPr>
        <a:xfrm>
          <a:off x="10515600" y="93898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13444</xdr:rowOff>
    </xdr:from>
    <xdr:to>
      <xdr:col>55</xdr:col>
      <xdr:colOff>88900</xdr:colOff>
      <xdr:row>56</xdr:row>
      <xdr:rowOff>13444</xdr:rowOff>
    </xdr:to>
    <xdr:cxnSp macro="">
      <xdr:nvCxnSpPr>
        <xdr:cNvPr id="234" name="直線コネクタ 233"/>
        <xdr:cNvCxnSpPr/>
      </xdr:nvCxnSpPr>
      <xdr:spPr>
        <a:xfrm>
          <a:off x="10388600" y="9614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40805</xdr:rowOff>
    </xdr:from>
    <xdr:ext cx="599010" cy="259045"/>
    <xdr:sp macro="" textlink="">
      <xdr:nvSpPr>
        <xdr:cNvPr id="235" name="【橋りょう・トンネル】&#10;一人当たり有形固定資産（償却資産）額平均値テキスト"/>
        <xdr:cNvSpPr txBox="1"/>
      </xdr:nvSpPr>
      <xdr:spPr>
        <a:xfrm>
          <a:off x="10515600" y="108421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62378</xdr:rowOff>
    </xdr:from>
    <xdr:to>
      <xdr:col>55</xdr:col>
      <xdr:colOff>50800</xdr:colOff>
      <xdr:row>63</xdr:row>
      <xdr:rowOff>163978</xdr:rowOff>
    </xdr:to>
    <xdr:sp macro="" textlink="">
      <xdr:nvSpPr>
        <xdr:cNvPr id="236" name="フローチャート: 判断 235"/>
        <xdr:cNvSpPr/>
      </xdr:nvSpPr>
      <xdr:spPr>
        <a:xfrm>
          <a:off x="10426700" y="1086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62181</xdr:rowOff>
    </xdr:from>
    <xdr:to>
      <xdr:col>50</xdr:col>
      <xdr:colOff>165100</xdr:colOff>
      <xdr:row>63</xdr:row>
      <xdr:rowOff>163781</xdr:rowOff>
    </xdr:to>
    <xdr:sp macro="" textlink="">
      <xdr:nvSpPr>
        <xdr:cNvPr id="237" name="フローチャート: 判断 236"/>
        <xdr:cNvSpPr/>
      </xdr:nvSpPr>
      <xdr:spPr>
        <a:xfrm>
          <a:off x="9588500" y="10863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111844</xdr:rowOff>
    </xdr:from>
    <xdr:to>
      <xdr:col>46</xdr:col>
      <xdr:colOff>38100</xdr:colOff>
      <xdr:row>63</xdr:row>
      <xdr:rowOff>41994</xdr:rowOff>
    </xdr:to>
    <xdr:sp macro="" textlink="">
      <xdr:nvSpPr>
        <xdr:cNvPr id="238" name="フローチャート: 判断 237"/>
        <xdr:cNvSpPr/>
      </xdr:nvSpPr>
      <xdr:spPr>
        <a:xfrm>
          <a:off x="8699500" y="1074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113012</xdr:rowOff>
    </xdr:from>
    <xdr:to>
      <xdr:col>41</xdr:col>
      <xdr:colOff>101600</xdr:colOff>
      <xdr:row>63</xdr:row>
      <xdr:rowOff>43162</xdr:rowOff>
    </xdr:to>
    <xdr:sp macro="" textlink="">
      <xdr:nvSpPr>
        <xdr:cNvPr id="239" name="フローチャート: 判断 238"/>
        <xdr:cNvSpPr/>
      </xdr:nvSpPr>
      <xdr:spPr>
        <a:xfrm>
          <a:off x="7810500" y="10742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114671</xdr:rowOff>
    </xdr:from>
    <xdr:to>
      <xdr:col>36</xdr:col>
      <xdr:colOff>165100</xdr:colOff>
      <xdr:row>63</xdr:row>
      <xdr:rowOff>44821</xdr:rowOff>
    </xdr:to>
    <xdr:sp macro="" textlink="">
      <xdr:nvSpPr>
        <xdr:cNvPr id="240" name="フローチャート: 判断 239"/>
        <xdr:cNvSpPr/>
      </xdr:nvSpPr>
      <xdr:spPr>
        <a:xfrm>
          <a:off x="6921500" y="1074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40913</xdr:rowOff>
    </xdr:from>
    <xdr:to>
      <xdr:col>55</xdr:col>
      <xdr:colOff>50800</xdr:colOff>
      <xdr:row>63</xdr:row>
      <xdr:rowOff>142513</xdr:rowOff>
    </xdr:to>
    <xdr:sp macro="" textlink="">
      <xdr:nvSpPr>
        <xdr:cNvPr id="246" name="楕円 245"/>
        <xdr:cNvSpPr/>
      </xdr:nvSpPr>
      <xdr:spPr>
        <a:xfrm>
          <a:off x="10426700" y="1084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63790</xdr:rowOff>
    </xdr:from>
    <xdr:ext cx="599010" cy="259045"/>
    <xdr:sp macro="" textlink="">
      <xdr:nvSpPr>
        <xdr:cNvPr id="247" name="【橋りょう・トンネル】&#10;一人当たり有形固定資産（償却資産）額該当値テキスト"/>
        <xdr:cNvSpPr txBox="1"/>
      </xdr:nvSpPr>
      <xdr:spPr>
        <a:xfrm>
          <a:off x="10515600" y="10693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43183</xdr:rowOff>
    </xdr:from>
    <xdr:to>
      <xdr:col>50</xdr:col>
      <xdr:colOff>165100</xdr:colOff>
      <xdr:row>63</xdr:row>
      <xdr:rowOff>144783</xdr:rowOff>
    </xdr:to>
    <xdr:sp macro="" textlink="">
      <xdr:nvSpPr>
        <xdr:cNvPr id="248" name="楕円 247"/>
        <xdr:cNvSpPr/>
      </xdr:nvSpPr>
      <xdr:spPr>
        <a:xfrm>
          <a:off x="9588500" y="10844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91713</xdr:rowOff>
    </xdr:from>
    <xdr:to>
      <xdr:col>55</xdr:col>
      <xdr:colOff>0</xdr:colOff>
      <xdr:row>63</xdr:row>
      <xdr:rowOff>93983</xdr:rowOff>
    </xdr:to>
    <xdr:cxnSp macro="">
      <xdr:nvCxnSpPr>
        <xdr:cNvPr id="249" name="直線コネクタ 248"/>
        <xdr:cNvCxnSpPr/>
      </xdr:nvCxnSpPr>
      <xdr:spPr>
        <a:xfrm flipV="1">
          <a:off x="9639300" y="10893063"/>
          <a:ext cx="838200" cy="2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49070</xdr:rowOff>
    </xdr:from>
    <xdr:to>
      <xdr:col>46</xdr:col>
      <xdr:colOff>38100</xdr:colOff>
      <xdr:row>63</xdr:row>
      <xdr:rowOff>150670</xdr:rowOff>
    </xdr:to>
    <xdr:sp macro="" textlink="">
      <xdr:nvSpPr>
        <xdr:cNvPr id="250" name="楕円 249"/>
        <xdr:cNvSpPr/>
      </xdr:nvSpPr>
      <xdr:spPr>
        <a:xfrm>
          <a:off x="8699500" y="1085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93983</xdr:rowOff>
    </xdr:from>
    <xdr:to>
      <xdr:col>50</xdr:col>
      <xdr:colOff>114300</xdr:colOff>
      <xdr:row>63</xdr:row>
      <xdr:rowOff>99870</xdr:rowOff>
    </xdr:to>
    <xdr:cxnSp macro="">
      <xdr:nvCxnSpPr>
        <xdr:cNvPr id="251" name="直線コネクタ 250"/>
        <xdr:cNvCxnSpPr/>
      </xdr:nvCxnSpPr>
      <xdr:spPr>
        <a:xfrm flipV="1">
          <a:off x="8750300" y="10895333"/>
          <a:ext cx="889000" cy="5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54459</xdr:rowOff>
    </xdr:from>
    <xdr:to>
      <xdr:col>41</xdr:col>
      <xdr:colOff>101600</xdr:colOff>
      <xdr:row>63</xdr:row>
      <xdr:rowOff>156059</xdr:rowOff>
    </xdr:to>
    <xdr:sp macro="" textlink="">
      <xdr:nvSpPr>
        <xdr:cNvPr id="252" name="楕円 251"/>
        <xdr:cNvSpPr/>
      </xdr:nvSpPr>
      <xdr:spPr>
        <a:xfrm>
          <a:off x="7810500" y="10855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99870</xdr:rowOff>
    </xdr:from>
    <xdr:to>
      <xdr:col>45</xdr:col>
      <xdr:colOff>177800</xdr:colOff>
      <xdr:row>63</xdr:row>
      <xdr:rowOff>105259</xdr:rowOff>
    </xdr:to>
    <xdr:cxnSp macro="">
      <xdr:nvCxnSpPr>
        <xdr:cNvPr id="253" name="直線コネクタ 252"/>
        <xdr:cNvCxnSpPr/>
      </xdr:nvCxnSpPr>
      <xdr:spPr>
        <a:xfrm flipV="1">
          <a:off x="7861300" y="10901220"/>
          <a:ext cx="889000" cy="5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57248</xdr:rowOff>
    </xdr:from>
    <xdr:to>
      <xdr:col>36</xdr:col>
      <xdr:colOff>165100</xdr:colOff>
      <xdr:row>63</xdr:row>
      <xdr:rowOff>158848</xdr:rowOff>
    </xdr:to>
    <xdr:sp macro="" textlink="">
      <xdr:nvSpPr>
        <xdr:cNvPr id="254" name="楕円 253"/>
        <xdr:cNvSpPr/>
      </xdr:nvSpPr>
      <xdr:spPr>
        <a:xfrm>
          <a:off x="6921500" y="10858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105259</xdr:rowOff>
    </xdr:from>
    <xdr:to>
      <xdr:col>41</xdr:col>
      <xdr:colOff>50800</xdr:colOff>
      <xdr:row>63</xdr:row>
      <xdr:rowOff>108048</xdr:rowOff>
    </xdr:to>
    <xdr:cxnSp macro="">
      <xdr:nvCxnSpPr>
        <xdr:cNvPr id="255" name="直線コネクタ 254"/>
        <xdr:cNvCxnSpPr/>
      </xdr:nvCxnSpPr>
      <xdr:spPr>
        <a:xfrm flipV="1">
          <a:off x="6972300" y="10906609"/>
          <a:ext cx="889000" cy="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154908</xdr:rowOff>
    </xdr:from>
    <xdr:ext cx="599010" cy="259045"/>
    <xdr:sp macro="" textlink="">
      <xdr:nvSpPr>
        <xdr:cNvPr id="256" name="n_1aveValue【橋りょう・トンネル】&#10;一人当たり有形固定資産（償却資産）額"/>
        <xdr:cNvSpPr txBox="1"/>
      </xdr:nvSpPr>
      <xdr:spPr>
        <a:xfrm>
          <a:off x="9327095" y="10956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58521</xdr:rowOff>
    </xdr:from>
    <xdr:ext cx="599010" cy="259045"/>
    <xdr:sp macro="" textlink="">
      <xdr:nvSpPr>
        <xdr:cNvPr id="257" name="n_2aveValue【橋りょう・トンネル】&#10;一人当たり有形固定資産（償却資産）額"/>
        <xdr:cNvSpPr txBox="1"/>
      </xdr:nvSpPr>
      <xdr:spPr>
        <a:xfrm>
          <a:off x="8450795" y="10516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59689</xdr:rowOff>
    </xdr:from>
    <xdr:ext cx="599010" cy="259045"/>
    <xdr:sp macro="" textlink="">
      <xdr:nvSpPr>
        <xdr:cNvPr id="258" name="n_3aveValue【橋りょう・トンネル】&#10;一人当たり有形固定資産（償却資産）額"/>
        <xdr:cNvSpPr txBox="1"/>
      </xdr:nvSpPr>
      <xdr:spPr>
        <a:xfrm>
          <a:off x="7561795" y="10518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61348</xdr:rowOff>
    </xdr:from>
    <xdr:ext cx="599010" cy="259045"/>
    <xdr:sp macro="" textlink="">
      <xdr:nvSpPr>
        <xdr:cNvPr id="259" name="n_4aveValue【橋りょう・トンネル】&#10;一人当たり有形固定資産（償却資産）額"/>
        <xdr:cNvSpPr txBox="1"/>
      </xdr:nvSpPr>
      <xdr:spPr>
        <a:xfrm>
          <a:off x="6672795" y="10519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161310</xdr:rowOff>
    </xdr:from>
    <xdr:ext cx="599010" cy="259045"/>
    <xdr:sp macro="" textlink="">
      <xdr:nvSpPr>
        <xdr:cNvPr id="260" name="n_1mainValue【橋りょう・トンネル】&#10;一人当たり有形固定資産（償却資産）額"/>
        <xdr:cNvSpPr txBox="1"/>
      </xdr:nvSpPr>
      <xdr:spPr>
        <a:xfrm>
          <a:off x="9327095" y="10619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141797</xdr:rowOff>
    </xdr:from>
    <xdr:ext cx="599010" cy="259045"/>
    <xdr:sp macro="" textlink="">
      <xdr:nvSpPr>
        <xdr:cNvPr id="261" name="n_2mainValue【橋りょう・トンネル】&#10;一人当たり有形固定資産（償却資産）額"/>
        <xdr:cNvSpPr txBox="1"/>
      </xdr:nvSpPr>
      <xdr:spPr>
        <a:xfrm>
          <a:off x="8450795" y="10943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147186</xdr:rowOff>
    </xdr:from>
    <xdr:ext cx="599010" cy="259045"/>
    <xdr:sp macro="" textlink="">
      <xdr:nvSpPr>
        <xdr:cNvPr id="262" name="n_3mainValue【橋りょう・トンネル】&#10;一人当たり有形固定資産（償却資産）額"/>
        <xdr:cNvSpPr txBox="1"/>
      </xdr:nvSpPr>
      <xdr:spPr>
        <a:xfrm>
          <a:off x="7561795" y="10948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149975</xdr:rowOff>
    </xdr:from>
    <xdr:ext cx="599010" cy="259045"/>
    <xdr:sp macro="" textlink="">
      <xdr:nvSpPr>
        <xdr:cNvPr id="263" name="n_4mainValue【橋りょう・トンネル】&#10;一人当たり有形固定資産（償却資産）額"/>
        <xdr:cNvSpPr txBox="1"/>
      </xdr:nvSpPr>
      <xdr:spPr>
        <a:xfrm>
          <a:off x="6672795" y="10951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96882</xdr:rowOff>
    </xdr:from>
    <xdr:to>
      <xdr:col>24</xdr:col>
      <xdr:colOff>62865</xdr:colOff>
      <xdr:row>86</xdr:row>
      <xdr:rowOff>168729</xdr:rowOff>
    </xdr:to>
    <xdr:cxnSp macro="">
      <xdr:nvCxnSpPr>
        <xdr:cNvPr id="289" name="直線コネクタ 288"/>
        <xdr:cNvCxnSpPr/>
      </xdr:nvCxnSpPr>
      <xdr:spPr>
        <a:xfrm flipV="1">
          <a:off x="4634865" y="13469982"/>
          <a:ext cx="0" cy="1443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43559</xdr:rowOff>
    </xdr:from>
    <xdr:ext cx="405111" cy="259045"/>
    <xdr:sp macro="" textlink="">
      <xdr:nvSpPr>
        <xdr:cNvPr id="292" name="【公営住宅】&#10;有形固定資産減価償却率最大値テキスト"/>
        <xdr:cNvSpPr txBox="1"/>
      </xdr:nvSpPr>
      <xdr:spPr>
        <a:xfrm>
          <a:off x="4673600" y="13245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96882</xdr:rowOff>
    </xdr:from>
    <xdr:to>
      <xdr:col>24</xdr:col>
      <xdr:colOff>152400</xdr:colOff>
      <xdr:row>78</xdr:row>
      <xdr:rowOff>96882</xdr:rowOff>
    </xdr:to>
    <xdr:cxnSp macro="">
      <xdr:nvCxnSpPr>
        <xdr:cNvPr id="293" name="直線コネクタ 292"/>
        <xdr:cNvCxnSpPr/>
      </xdr:nvCxnSpPr>
      <xdr:spPr>
        <a:xfrm>
          <a:off x="4546600" y="13469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82022</xdr:rowOff>
    </xdr:from>
    <xdr:ext cx="405111" cy="259045"/>
    <xdr:sp macro="" textlink="">
      <xdr:nvSpPr>
        <xdr:cNvPr id="294" name="【公営住宅】&#10;有形固定資産減価償却率平均値テキスト"/>
        <xdr:cNvSpPr txBox="1"/>
      </xdr:nvSpPr>
      <xdr:spPr>
        <a:xfrm>
          <a:off x="4673600" y="14140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59145</xdr:rowOff>
    </xdr:from>
    <xdr:to>
      <xdr:col>24</xdr:col>
      <xdr:colOff>114300</xdr:colOff>
      <xdr:row>83</xdr:row>
      <xdr:rowOff>160745</xdr:rowOff>
    </xdr:to>
    <xdr:sp macro="" textlink="">
      <xdr:nvSpPr>
        <xdr:cNvPr id="295" name="フローチャート: 判断 294"/>
        <xdr:cNvSpPr/>
      </xdr:nvSpPr>
      <xdr:spPr>
        <a:xfrm>
          <a:off x="4584700" y="1428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64044</xdr:rowOff>
    </xdr:from>
    <xdr:to>
      <xdr:col>20</xdr:col>
      <xdr:colOff>38100</xdr:colOff>
      <xdr:row>83</xdr:row>
      <xdr:rowOff>165644</xdr:rowOff>
    </xdr:to>
    <xdr:sp macro="" textlink="">
      <xdr:nvSpPr>
        <xdr:cNvPr id="296" name="フローチャート: 判断 295"/>
        <xdr:cNvSpPr/>
      </xdr:nvSpPr>
      <xdr:spPr>
        <a:xfrm>
          <a:off x="3746500" y="1429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139156</xdr:rowOff>
    </xdr:from>
    <xdr:to>
      <xdr:col>15</xdr:col>
      <xdr:colOff>101600</xdr:colOff>
      <xdr:row>84</xdr:row>
      <xdr:rowOff>69306</xdr:rowOff>
    </xdr:to>
    <xdr:sp macro="" textlink="">
      <xdr:nvSpPr>
        <xdr:cNvPr id="297" name="フローチャート: 判断 296"/>
        <xdr:cNvSpPr/>
      </xdr:nvSpPr>
      <xdr:spPr>
        <a:xfrm>
          <a:off x="2857500" y="14369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119562</xdr:rowOff>
    </xdr:from>
    <xdr:to>
      <xdr:col>10</xdr:col>
      <xdr:colOff>165100</xdr:colOff>
      <xdr:row>84</xdr:row>
      <xdr:rowOff>49712</xdr:rowOff>
    </xdr:to>
    <xdr:sp macro="" textlink="">
      <xdr:nvSpPr>
        <xdr:cNvPr id="298" name="フローチャート: 判断 297"/>
        <xdr:cNvSpPr/>
      </xdr:nvSpPr>
      <xdr:spPr>
        <a:xfrm>
          <a:off x="1968500" y="1434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82006</xdr:rowOff>
    </xdr:from>
    <xdr:to>
      <xdr:col>6</xdr:col>
      <xdr:colOff>38100</xdr:colOff>
      <xdr:row>84</xdr:row>
      <xdr:rowOff>12156</xdr:rowOff>
    </xdr:to>
    <xdr:sp macro="" textlink="">
      <xdr:nvSpPr>
        <xdr:cNvPr id="299" name="フローチャート: 判断 298"/>
        <xdr:cNvSpPr/>
      </xdr:nvSpPr>
      <xdr:spPr>
        <a:xfrm>
          <a:off x="1079500" y="1431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157118</xdr:rowOff>
    </xdr:from>
    <xdr:to>
      <xdr:col>24</xdr:col>
      <xdr:colOff>114300</xdr:colOff>
      <xdr:row>86</xdr:row>
      <xdr:rowOff>87268</xdr:rowOff>
    </xdr:to>
    <xdr:sp macro="" textlink="">
      <xdr:nvSpPr>
        <xdr:cNvPr id="305" name="楕円 304"/>
        <xdr:cNvSpPr/>
      </xdr:nvSpPr>
      <xdr:spPr>
        <a:xfrm>
          <a:off x="4584700" y="1473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135545</xdr:rowOff>
    </xdr:from>
    <xdr:ext cx="405111" cy="259045"/>
    <xdr:sp macro="" textlink="">
      <xdr:nvSpPr>
        <xdr:cNvPr id="306" name="【公営住宅】&#10;有形固定資産減価償却率該当値テキスト"/>
        <xdr:cNvSpPr txBox="1"/>
      </xdr:nvSpPr>
      <xdr:spPr>
        <a:xfrm>
          <a:off x="4673600" y="14708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108131</xdr:rowOff>
    </xdr:from>
    <xdr:to>
      <xdr:col>20</xdr:col>
      <xdr:colOff>38100</xdr:colOff>
      <xdr:row>86</xdr:row>
      <xdr:rowOff>38281</xdr:rowOff>
    </xdr:to>
    <xdr:sp macro="" textlink="">
      <xdr:nvSpPr>
        <xdr:cNvPr id="307" name="楕円 306"/>
        <xdr:cNvSpPr/>
      </xdr:nvSpPr>
      <xdr:spPr>
        <a:xfrm>
          <a:off x="3746500" y="1468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158931</xdr:rowOff>
    </xdr:from>
    <xdr:to>
      <xdr:col>24</xdr:col>
      <xdr:colOff>63500</xdr:colOff>
      <xdr:row>86</xdr:row>
      <xdr:rowOff>36468</xdr:rowOff>
    </xdr:to>
    <xdr:cxnSp macro="">
      <xdr:nvCxnSpPr>
        <xdr:cNvPr id="308" name="直線コネクタ 307"/>
        <xdr:cNvCxnSpPr/>
      </xdr:nvCxnSpPr>
      <xdr:spPr>
        <a:xfrm>
          <a:off x="3797300" y="14732181"/>
          <a:ext cx="8382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113030</xdr:rowOff>
    </xdr:from>
    <xdr:to>
      <xdr:col>15</xdr:col>
      <xdr:colOff>101600</xdr:colOff>
      <xdr:row>86</xdr:row>
      <xdr:rowOff>43180</xdr:rowOff>
    </xdr:to>
    <xdr:sp macro="" textlink="">
      <xdr:nvSpPr>
        <xdr:cNvPr id="309" name="楕円 308"/>
        <xdr:cNvSpPr/>
      </xdr:nvSpPr>
      <xdr:spPr>
        <a:xfrm>
          <a:off x="28575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158931</xdr:rowOff>
    </xdr:from>
    <xdr:to>
      <xdr:col>19</xdr:col>
      <xdr:colOff>177800</xdr:colOff>
      <xdr:row>85</xdr:row>
      <xdr:rowOff>163830</xdr:rowOff>
    </xdr:to>
    <xdr:cxnSp macro="">
      <xdr:nvCxnSpPr>
        <xdr:cNvPr id="310" name="直線コネクタ 309"/>
        <xdr:cNvCxnSpPr/>
      </xdr:nvCxnSpPr>
      <xdr:spPr>
        <a:xfrm flipV="1">
          <a:off x="2908300" y="14732181"/>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98334</xdr:rowOff>
    </xdr:from>
    <xdr:to>
      <xdr:col>10</xdr:col>
      <xdr:colOff>165100</xdr:colOff>
      <xdr:row>86</xdr:row>
      <xdr:rowOff>28484</xdr:rowOff>
    </xdr:to>
    <xdr:sp macro="" textlink="">
      <xdr:nvSpPr>
        <xdr:cNvPr id="311" name="楕円 310"/>
        <xdr:cNvSpPr/>
      </xdr:nvSpPr>
      <xdr:spPr>
        <a:xfrm>
          <a:off x="1968500" y="1467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149134</xdr:rowOff>
    </xdr:from>
    <xdr:to>
      <xdr:col>15</xdr:col>
      <xdr:colOff>50800</xdr:colOff>
      <xdr:row>85</xdr:row>
      <xdr:rowOff>163830</xdr:rowOff>
    </xdr:to>
    <xdr:cxnSp macro="">
      <xdr:nvCxnSpPr>
        <xdr:cNvPr id="312" name="直線コネクタ 311"/>
        <xdr:cNvCxnSpPr/>
      </xdr:nvCxnSpPr>
      <xdr:spPr>
        <a:xfrm>
          <a:off x="2019300" y="14722384"/>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83638</xdr:rowOff>
    </xdr:from>
    <xdr:to>
      <xdr:col>6</xdr:col>
      <xdr:colOff>38100</xdr:colOff>
      <xdr:row>86</xdr:row>
      <xdr:rowOff>13788</xdr:rowOff>
    </xdr:to>
    <xdr:sp macro="" textlink="">
      <xdr:nvSpPr>
        <xdr:cNvPr id="313" name="楕円 312"/>
        <xdr:cNvSpPr/>
      </xdr:nvSpPr>
      <xdr:spPr>
        <a:xfrm>
          <a:off x="1079500" y="1465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134438</xdr:rowOff>
    </xdr:from>
    <xdr:to>
      <xdr:col>10</xdr:col>
      <xdr:colOff>114300</xdr:colOff>
      <xdr:row>85</xdr:row>
      <xdr:rowOff>149134</xdr:rowOff>
    </xdr:to>
    <xdr:cxnSp macro="">
      <xdr:nvCxnSpPr>
        <xdr:cNvPr id="314" name="直線コネクタ 313"/>
        <xdr:cNvCxnSpPr/>
      </xdr:nvCxnSpPr>
      <xdr:spPr>
        <a:xfrm>
          <a:off x="1130300" y="14707688"/>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10721</xdr:rowOff>
    </xdr:from>
    <xdr:ext cx="405111" cy="259045"/>
    <xdr:sp macro="" textlink="">
      <xdr:nvSpPr>
        <xdr:cNvPr id="315" name="n_1aveValue【公営住宅】&#10;有形固定資産減価償却率"/>
        <xdr:cNvSpPr txBox="1"/>
      </xdr:nvSpPr>
      <xdr:spPr>
        <a:xfrm>
          <a:off x="3582044" y="14069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85833</xdr:rowOff>
    </xdr:from>
    <xdr:ext cx="405111" cy="259045"/>
    <xdr:sp macro="" textlink="">
      <xdr:nvSpPr>
        <xdr:cNvPr id="316" name="n_2aveValue【公営住宅】&#10;有形固定資産減価償却率"/>
        <xdr:cNvSpPr txBox="1"/>
      </xdr:nvSpPr>
      <xdr:spPr>
        <a:xfrm>
          <a:off x="2705744" y="14144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66239</xdr:rowOff>
    </xdr:from>
    <xdr:ext cx="405111" cy="259045"/>
    <xdr:sp macro="" textlink="">
      <xdr:nvSpPr>
        <xdr:cNvPr id="317" name="n_3aveValue【公営住宅】&#10;有形固定資産減価償却率"/>
        <xdr:cNvSpPr txBox="1"/>
      </xdr:nvSpPr>
      <xdr:spPr>
        <a:xfrm>
          <a:off x="1816744" y="14125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28683</xdr:rowOff>
    </xdr:from>
    <xdr:ext cx="405111" cy="259045"/>
    <xdr:sp macro="" textlink="">
      <xdr:nvSpPr>
        <xdr:cNvPr id="318" name="n_4aveValue【公営住宅】&#10;有形固定資産減価償却率"/>
        <xdr:cNvSpPr txBox="1"/>
      </xdr:nvSpPr>
      <xdr:spPr>
        <a:xfrm>
          <a:off x="927744" y="14087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29408</xdr:rowOff>
    </xdr:from>
    <xdr:ext cx="405111" cy="259045"/>
    <xdr:sp macro="" textlink="">
      <xdr:nvSpPr>
        <xdr:cNvPr id="319" name="n_1mainValue【公営住宅】&#10;有形固定資産減価償却率"/>
        <xdr:cNvSpPr txBox="1"/>
      </xdr:nvSpPr>
      <xdr:spPr>
        <a:xfrm>
          <a:off x="3582044" y="14774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34307</xdr:rowOff>
    </xdr:from>
    <xdr:ext cx="405111" cy="259045"/>
    <xdr:sp macro="" textlink="">
      <xdr:nvSpPr>
        <xdr:cNvPr id="320" name="n_2mainValue【公営住宅】&#10;有形固定資産減価償却率"/>
        <xdr:cNvSpPr txBox="1"/>
      </xdr:nvSpPr>
      <xdr:spPr>
        <a:xfrm>
          <a:off x="2705744" y="1477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19611</xdr:rowOff>
    </xdr:from>
    <xdr:ext cx="405111" cy="259045"/>
    <xdr:sp macro="" textlink="">
      <xdr:nvSpPr>
        <xdr:cNvPr id="321" name="n_3mainValue【公営住宅】&#10;有形固定資産減価償却率"/>
        <xdr:cNvSpPr txBox="1"/>
      </xdr:nvSpPr>
      <xdr:spPr>
        <a:xfrm>
          <a:off x="1816744" y="14764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4915</xdr:rowOff>
    </xdr:from>
    <xdr:ext cx="405111" cy="259045"/>
    <xdr:sp macro="" textlink="">
      <xdr:nvSpPr>
        <xdr:cNvPr id="322" name="n_4mainValue【公営住宅】&#10;有形固定資産減価償却率"/>
        <xdr:cNvSpPr txBox="1"/>
      </xdr:nvSpPr>
      <xdr:spPr>
        <a:xfrm>
          <a:off x="927744" y="14749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81077</xdr:rowOff>
    </xdr:from>
    <xdr:to>
      <xdr:col>54</xdr:col>
      <xdr:colOff>189865</xdr:colOff>
      <xdr:row>86</xdr:row>
      <xdr:rowOff>37185</xdr:rowOff>
    </xdr:to>
    <xdr:cxnSp macro="">
      <xdr:nvCxnSpPr>
        <xdr:cNvPr id="344" name="直線コネクタ 343"/>
        <xdr:cNvCxnSpPr/>
      </xdr:nvCxnSpPr>
      <xdr:spPr>
        <a:xfrm flipV="1">
          <a:off x="10476865" y="13282727"/>
          <a:ext cx="0" cy="1499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41012</xdr:rowOff>
    </xdr:from>
    <xdr:ext cx="469744" cy="259045"/>
    <xdr:sp macro="" textlink="">
      <xdr:nvSpPr>
        <xdr:cNvPr id="345" name="【公営住宅】&#10;一人当たり面積最小値テキスト"/>
        <xdr:cNvSpPr txBox="1"/>
      </xdr:nvSpPr>
      <xdr:spPr>
        <a:xfrm>
          <a:off x="10515600" y="1478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37185</xdr:rowOff>
    </xdr:from>
    <xdr:to>
      <xdr:col>55</xdr:col>
      <xdr:colOff>88900</xdr:colOff>
      <xdr:row>86</xdr:row>
      <xdr:rowOff>37185</xdr:rowOff>
    </xdr:to>
    <xdr:cxnSp macro="">
      <xdr:nvCxnSpPr>
        <xdr:cNvPr id="346" name="直線コネクタ 345"/>
        <xdr:cNvCxnSpPr/>
      </xdr:nvCxnSpPr>
      <xdr:spPr>
        <a:xfrm>
          <a:off x="10388600" y="14781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27754</xdr:rowOff>
    </xdr:from>
    <xdr:ext cx="469744" cy="259045"/>
    <xdr:sp macro="" textlink="">
      <xdr:nvSpPr>
        <xdr:cNvPr id="347" name="【公営住宅】&#10;一人当たり面積最大値テキスト"/>
        <xdr:cNvSpPr txBox="1"/>
      </xdr:nvSpPr>
      <xdr:spPr>
        <a:xfrm>
          <a:off x="10515600" y="13057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81077</xdr:rowOff>
    </xdr:from>
    <xdr:to>
      <xdr:col>55</xdr:col>
      <xdr:colOff>88900</xdr:colOff>
      <xdr:row>77</xdr:row>
      <xdr:rowOff>81077</xdr:rowOff>
    </xdr:to>
    <xdr:cxnSp macro="">
      <xdr:nvCxnSpPr>
        <xdr:cNvPr id="348" name="直線コネクタ 347"/>
        <xdr:cNvCxnSpPr/>
      </xdr:nvCxnSpPr>
      <xdr:spPr>
        <a:xfrm>
          <a:off x="10388600" y="1328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71798</xdr:rowOff>
    </xdr:from>
    <xdr:ext cx="469744" cy="259045"/>
    <xdr:sp macro="" textlink="">
      <xdr:nvSpPr>
        <xdr:cNvPr id="349" name="【公営住宅】&#10;一人当たり面積平均値テキスト"/>
        <xdr:cNvSpPr txBox="1"/>
      </xdr:nvSpPr>
      <xdr:spPr>
        <a:xfrm>
          <a:off x="10515600" y="144735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93371</xdr:rowOff>
    </xdr:from>
    <xdr:to>
      <xdr:col>55</xdr:col>
      <xdr:colOff>50800</xdr:colOff>
      <xdr:row>85</xdr:row>
      <xdr:rowOff>23521</xdr:rowOff>
    </xdr:to>
    <xdr:sp macro="" textlink="">
      <xdr:nvSpPr>
        <xdr:cNvPr id="350" name="フローチャート: 判断 349"/>
        <xdr:cNvSpPr/>
      </xdr:nvSpPr>
      <xdr:spPr>
        <a:xfrm>
          <a:off x="10426700" y="1449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94742</xdr:rowOff>
    </xdr:from>
    <xdr:to>
      <xdr:col>50</xdr:col>
      <xdr:colOff>165100</xdr:colOff>
      <xdr:row>85</xdr:row>
      <xdr:rowOff>24892</xdr:rowOff>
    </xdr:to>
    <xdr:sp macro="" textlink="">
      <xdr:nvSpPr>
        <xdr:cNvPr id="351" name="フローチャート: 判断 350"/>
        <xdr:cNvSpPr/>
      </xdr:nvSpPr>
      <xdr:spPr>
        <a:xfrm>
          <a:off x="9588500" y="1449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94284</xdr:rowOff>
    </xdr:from>
    <xdr:to>
      <xdr:col>46</xdr:col>
      <xdr:colOff>38100</xdr:colOff>
      <xdr:row>85</xdr:row>
      <xdr:rowOff>24434</xdr:rowOff>
    </xdr:to>
    <xdr:sp macro="" textlink="">
      <xdr:nvSpPr>
        <xdr:cNvPr id="352" name="フローチャート: 判断 351"/>
        <xdr:cNvSpPr/>
      </xdr:nvSpPr>
      <xdr:spPr>
        <a:xfrm>
          <a:off x="8699500" y="1449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86970</xdr:rowOff>
    </xdr:from>
    <xdr:to>
      <xdr:col>41</xdr:col>
      <xdr:colOff>101600</xdr:colOff>
      <xdr:row>85</xdr:row>
      <xdr:rowOff>17120</xdr:rowOff>
    </xdr:to>
    <xdr:sp macro="" textlink="">
      <xdr:nvSpPr>
        <xdr:cNvPr id="353" name="フローチャート: 判断 352"/>
        <xdr:cNvSpPr/>
      </xdr:nvSpPr>
      <xdr:spPr>
        <a:xfrm>
          <a:off x="7810500" y="144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89255</xdr:rowOff>
    </xdr:from>
    <xdr:to>
      <xdr:col>36</xdr:col>
      <xdr:colOff>165100</xdr:colOff>
      <xdr:row>85</xdr:row>
      <xdr:rowOff>19405</xdr:rowOff>
    </xdr:to>
    <xdr:sp macro="" textlink="">
      <xdr:nvSpPr>
        <xdr:cNvPr id="354" name="フローチャート: 判断 353"/>
        <xdr:cNvSpPr/>
      </xdr:nvSpPr>
      <xdr:spPr>
        <a:xfrm>
          <a:off x="6921500" y="14491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117602</xdr:rowOff>
    </xdr:from>
    <xdr:to>
      <xdr:col>55</xdr:col>
      <xdr:colOff>50800</xdr:colOff>
      <xdr:row>84</xdr:row>
      <xdr:rowOff>47752</xdr:rowOff>
    </xdr:to>
    <xdr:sp macro="" textlink="">
      <xdr:nvSpPr>
        <xdr:cNvPr id="360" name="楕円 359"/>
        <xdr:cNvSpPr/>
      </xdr:nvSpPr>
      <xdr:spPr>
        <a:xfrm>
          <a:off x="10426700" y="1434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140479</xdr:rowOff>
    </xdr:from>
    <xdr:ext cx="469744" cy="259045"/>
    <xdr:sp macro="" textlink="">
      <xdr:nvSpPr>
        <xdr:cNvPr id="361" name="【公営住宅】&#10;一人当たり面積該当値テキスト"/>
        <xdr:cNvSpPr txBox="1"/>
      </xdr:nvSpPr>
      <xdr:spPr>
        <a:xfrm>
          <a:off x="10515600" y="14199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113030</xdr:rowOff>
    </xdr:from>
    <xdr:to>
      <xdr:col>50</xdr:col>
      <xdr:colOff>165100</xdr:colOff>
      <xdr:row>84</xdr:row>
      <xdr:rowOff>43180</xdr:rowOff>
    </xdr:to>
    <xdr:sp macro="" textlink="">
      <xdr:nvSpPr>
        <xdr:cNvPr id="362" name="楕円 361"/>
        <xdr:cNvSpPr/>
      </xdr:nvSpPr>
      <xdr:spPr>
        <a:xfrm>
          <a:off x="95885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163830</xdr:rowOff>
    </xdr:from>
    <xdr:to>
      <xdr:col>55</xdr:col>
      <xdr:colOff>0</xdr:colOff>
      <xdr:row>83</xdr:row>
      <xdr:rowOff>168402</xdr:rowOff>
    </xdr:to>
    <xdr:cxnSp macro="">
      <xdr:nvCxnSpPr>
        <xdr:cNvPr id="363" name="直線コネクタ 362"/>
        <xdr:cNvCxnSpPr/>
      </xdr:nvCxnSpPr>
      <xdr:spPr>
        <a:xfrm>
          <a:off x="9639300" y="1439418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117145</xdr:rowOff>
    </xdr:from>
    <xdr:to>
      <xdr:col>46</xdr:col>
      <xdr:colOff>38100</xdr:colOff>
      <xdr:row>84</xdr:row>
      <xdr:rowOff>47295</xdr:rowOff>
    </xdr:to>
    <xdr:sp macro="" textlink="">
      <xdr:nvSpPr>
        <xdr:cNvPr id="364" name="楕円 363"/>
        <xdr:cNvSpPr/>
      </xdr:nvSpPr>
      <xdr:spPr>
        <a:xfrm>
          <a:off x="8699500" y="14347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163830</xdr:rowOff>
    </xdr:from>
    <xdr:to>
      <xdr:col>50</xdr:col>
      <xdr:colOff>114300</xdr:colOff>
      <xdr:row>83</xdr:row>
      <xdr:rowOff>167945</xdr:rowOff>
    </xdr:to>
    <xdr:cxnSp macro="">
      <xdr:nvCxnSpPr>
        <xdr:cNvPr id="365" name="直線コネクタ 364"/>
        <xdr:cNvCxnSpPr/>
      </xdr:nvCxnSpPr>
      <xdr:spPr>
        <a:xfrm flipV="1">
          <a:off x="8750300" y="14394180"/>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120345</xdr:rowOff>
    </xdr:from>
    <xdr:to>
      <xdr:col>41</xdr:col>
      <xdr:colOff>101600</xdr:colOff>
      <xdr:row>84</xdr:row>
      <xdr:rowOff>50495</xdr:rowOff>
    </xdr:to>
    <xdr:sp macro="" textlink="">
      <xdr:nvSpPr>
        <xdr:cNvPr id="366" name="楕円 365"/>
        <xdr:cNvSpPr/>
      </xdr:nvSpPr>
      <xdr:spPr>
        <a:xfrm>
          <a:off x="7810500" y="1435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167945</xdr:rowOff>
    </xdr:from>
    <xdr:to>
      <xdr:col>45</xdr:col>
      <xdr:colOff>177800</xdr:colOff>
      <xdr:row>83</xdr:row>
      <xdr:rowOff>171145</xdr:rowOff>
    </xdr:to>
    <xdr:cxnSp macro="">
      <xdr:nvCxnSpPr>
        <xdr:cNvPr id="367" name="直線コネクタ 366"/>
        <xdr:cNvCxnSpPr/>
      </xdr:nvCxnSpPr>
      <xdr:spPr>
        <a:xfrm flipV="1">
          <a:off x="7861300" y="14398295"/>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123089</xdr:rowOff>
    </xdr:from>
    <xdr:to>
      <xdr:col>36</xdr:col>
      <xdr:colOff>165100</xdr:colOff>
      <xdr:row>84</xdr:row>
      <xdr:rowOff>53239</xdr:rowOff>
    </xdr:to>
    <xdr:sp macro="" textlink="">
      <xdr:nvSpPr>
        <xdr:cNvPr id="368" name="楕円 367"/>
        <xdr:cNvSpPr/>
      </xdr:nvSpPr>
      <xdr:spPr>
        <a:xfrm>
          <a:off x="6921500" y="1435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171145</xdr:rowOff>
    </xdr:from>
    <xdr:to>
      <xdr:col>41</xdr:col>
      <xdr:colOff>50800</xdr:colOff>
      <xdr:row>84</xdr:row>
      <xdr:rowOff>2439</xdr:rowOff>
    </xdr:to>
    <xdr:cxnSp macro="">
      <xdr:nvCxnSpPr>
        <xdr:cNvPr id="369" name="直線コネクタ 368"/>
        <xdr:cNvCxnSpPr/>
      </xdr:nvCxnSpPr>
      <xdr:spPr>
        <a:xfrm flipV="1">
          <a:off x="6972300" y="14401495"/>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16019</xdr:rowOff>
    </xdr:from>
    <xdr:ext cx="469744" cy="259045"/>
    <xdr:sp macro="" textlink="">
      <xdr:nvSpPr>
        <xdr:cNvPr id="370" name="n_1aveValue【公営住宅】&#10;一人当たり面積"/>
        <xdr:cNvSpPr txBox="1"/>
      </xdr:nvSpPr>
      <xdr:spPr>
        <a:xfrm>
          <a:off x="9391727" y="1458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15561</xdr:rowOff>
    </xdr:from>
    <xdr:ext cx="469744" cy="259045"/>
    <xdr:sp macro="" textlink="">
      <xdr:nvSpPr>
        <xdr:cNvPr id="371" name="n_2aveValue【公営住宅】&#10;一人当たり面積"/>
        <xdr:cNvSpPr txBox="1"/>
      </xdr:nvSpPr>
      <xdr:spPr>
        <a:xfrm>
          <a:off x="8515427" y="14588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8247</xdr:rowOff>
    </xdr:from>
    <xdr:ext cx="469744" cy="259045"/>
    <xdr:sp macro="" textlink="">
      <xdr:nvSpPr>
        <xdr:cNvPr id="372" name="n_3aveValue【公営住宅】&#10;一人当たり面積"/>
        <xdr:cNvSpPr txBox="1"/>
      </xdr:nvSpPr>
      <xdr:spPr>
        <a:xfrm>
          <a:off x="7626427" y="1458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10532</xdr:rowOff>
    </xdr:from>
    <xdr:ext cx="469744" cy="259045"/>
    <xdr:sp macro="" textlink="">
      <xdr:nvSpPr>
        <xdr:cNvPr id="373" name="n_4aveValue【公営住宅】&#10;一人当たり面積"/>
        <xdr:cNvSpPr txBox="1"/>
      </xdr:nvSpPr>
      <xdr:spPr>
        <a:xfrm>
          <a:off x="6737427" y="14583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59707</xdr:rowOff>
    </xdr:from>
    <xdr:ext cx="469744" cy="259045"/>
    <xdr:sp macro="" textlink="">
      <xdr:nvSpPr>
        <xdr:cNvPr id="374" name="n_1mainValue【公営住宅】&#10;一人当たり面積"/>
        <xdr:cNvSpPr txBox="1"/>
      </xdr:nvSpPr>
      <xdr:spPr>
        <a:xfrm>
          <a:off x="9391727" y="1411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63822</xdr:rowOff>
    </xdr:from>
    <xdr:ext cx="469744" cy="259045"/>
    <xdr:sp macro="" textlink="">
      <xdr:nvSpPr>
        <xdr:cNvPr id="375" name="n_2mainValue【公営住宅】&#10;一人当たり面積"/>
        <xdr:cNvSpPr txBox="1"/>
      </xdr:nvSpPr>
      <xdr:spPr>
        <a:xfrm>
          <a:off x="8515427" y="14122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67022</xdr:rowOff>
    </xdr:from>
    <xdr:ext cx="469744" cy="259045"/>
    <xdr:sp macro="" textlink="">
      <xdr:nvSpPr>
        <xdr:cNvPr id="376" name="n_3mainValue【公営住宅】&#10;一人当たり面積"/>
        <xdr:cNvSpPr txBox="1"/>
      </xdr:nvSpPr>
      <xdr:spPr>
        <a:xfrm>
          <a:off x="7626427" y="14125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69766</xdr:rowOff>
    </xdr:from>
    <xdr:ext cx="469744" cy="259045"/>
    <xdr:sp macro="" textlink="">
      <xdr:nvSpPr>
        <xdr:cNvPr id="377" name="n_4mainValue【公営住宅】&#10;一人当たり面積"/>
        <xdr:cNvSpPr txBox="1"/>
      </xdr:nvSpPr>
      <xdr:spPr>
        <a:xfrm>
          <a:off x="6737427" y="14128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9" name="直線コネクタ 388"/>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0" name="テキスト ボックス 389"/>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1" name="直線コネクタ 390"/>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2" name="テキスト ボックス 391"/>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3" name="直線コネクタ 392"/>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4" name="テキスト ボックス 393"/>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5" name="直線コネクタ 394"/>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6" name="テキスト ボックス 395"/>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7" name="直線コネクタ 396"/>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8" name="テキスト ボックス 397"/>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0" name="テキスト ボックス 399"/>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1"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74295</xdr:rowOff>
    </xdr:from>
    <xdr:to>
      <xdr:col>24</xdr:col>
      <xdr:colOff>62865</xdr:colOff>
      <xdr:row>108</xdr:row>
      <xdr:rowOff>152400</xdr:rowOff>
    </xdr:to>
    <xdr:cxnSp macro="">
      <xdr:nvCxnSpPr>
        <xdr:cNvPr id="402" name="直線コネクタ 401"/>
        <xdr:cNvCxnSpPr/>
      </xdr:nvCxnSpPr>
      <xdr:spPr>
        <a:xfrm flipV="1">
          <a:off x="4634865" y="17390745"/>
          <a:ext cx="0" cy="1278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03" name="【港湾・漁港】&#10;有形固定資産減価償却率最小値テキスト"/>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4" name="直線コネクタ 403"/>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20972</xdr:rowOff>
    </xdr:from>
    <xdr:ext cx="405111" cy="259045"/>
    <xdr:sp macro="" textlink="">
      <xdr:nvSpPr>
        <xdr:cNvPr id="405" name="【港湾・漁港】&#10;有形固定資産減価償却率最大値テキスト"/>
        <xdr:cNvSpPr txBox="1"/>
      </xdr:nvSpPr>
      <xdr:spPr>
        <a:xfrm>
          <a:off x="4673600" y="17165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74295</xdr:rowOff>
    </xdr:from>
    <xdr:to>
      <xdr:col>24</xdr:col>
      <xdr:colOff>152400</xdr:colOff>
      <xdr:row>101</xdr:row>
      <xdr:rowOff>74295</xdr:rowOff>
    </xdr:to>
    <xdr:cxnSp macro="">
      <xdr:nvCxnSpPr>
        <xdr:cNvPr id="406" name="直線コネクタ 405"/>
        <xdr:cNvCxnSpPr/>
      </xdr:nvCxnSpPr>
      <xdr:spPr>
        <a:xfrm>
          <a:off x="4546600" y="1739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86377</xdr:rowOff>
    </xdr:from>
    <xdr:ext cx="405111" cy="259045"/>
    <xdr:sp macro="" textlink="">
      <xdr:nvSpPr>
        <xdr:cNvPr id="407" name="【港湾・漁港】&#10;有形固定資産減価償却率平均値テキスト"/>
        <xdr:cNvSpPr txBox="1"/>
      </xdr:nvSpPr>
      <xdr:spPr>
        <a:xfrm>
          <a:off x="4673600" y="17745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63500</xdr:rowOff>
    </xdr:from>
    <xdr:to>
      <xdr:col>24</xdr:col>
      <xdr:colOff>114300</xdr:colOff>
      <xdr:row>104</xdr:row>
      <xdr:rowOff>165100</xdr:rowOff>
    </xdr:to>
    <xdr:sp macro="" textlink="">
      <xdr:nvSpPr>
        <xdr:cNvPr id="408" name="フローチャート: 判断 407"/>
        <xdr:cNvSpPr/>
      </xdr:nvSpPr>
      <xdr:spPr>
        <a:xfrm>
          <a:off x="4584700" y="1789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36830</xdr:rowOff>
    </xdr:from>
    <xdr:to>
      <xdr:col>20</xdr:col>
      <xdr:colOff>38100</xdr:colOff>
      <xdr:row>104</xdr:row>
      <xdr:rowOff>138430</xdr:rowOff>
    </xdr:to>
    <xdr:sp macro="" textlink="">
      <xdr:nvSpPr>
        <xdr:cNvPr id="409" name="フローチャート: 判断 408"/>
        <xdr:cNvSpPr/>
      </xdr:nvSpPr>
      <xdr:spPr>
        <a:xfrm>
          <a:off x="3746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126364</xdr:rowOff>
    </xdr:from>
    <xdr:to>
      <xdr:col>15</xdr:col>
      <xdr:colOff>101600</xdr:colOff>
      <xdr:row>104</xdr:row>
      <xdr:rowOff>56514</xdr:rowOff>
    </xdr:to>
    <xdr:sp macro="" textlink="">
      <xdr:nvSpPr>
        <xdr:cNvPr id="410" name="フローチャート: 判断 409"/>
        <xdr:cNvSpPr/>
      </xdr:nvSpPr>
      <xdr:spPr>
        <a:xfrm>
          <a:off x="2857500" y="1778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113030</xdr:rowOff>
    </xdr:from>
    <xdr:to>
      <xdr:col>10</xdr:col>
      <xdr:colOff>165100</xdr:colOff>
      <xdr:row>104</xdr:row>
      <xdr:rowOff>43180</xdr:rowOff>
    </xdr:to>
    <xdr:sp macro="" textlink="">
      <xdr:nvSpPr>
        <xdr:cNvPr id="411" name="フローチャート: 判断 410"/>
        <xdr:cNvSpPr/>
      </xdr:nvSpPr>
      <xdr:spPr>
        <a:xfrm>
          <a:off x="1968500" y="1777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86361</xdr:rowOff>
    </xdr:from>
    <xdr:to>
      <xdr:col>6</xdr:col>
      <xdr:colOff>38100</xdr:colOff>
      <xdr:row>105</xdr:row>
      <xdr:rowOff>16511</xdr:rowOff>
    </xdr:to>
    <xdr:sp macro="" textlink="">
      <xdr:nvSpPr>
        <xdr:cNvPr id="412" name="フローチャート: 判断 411"/>
        <xdr:cNvSpPr/>
      </xdr:nvSpPr>
      <xdr:spPr>
        <a:xfrm>
          <a:off x="1079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86361</xdr:rowOff>
    </xdr:from>
    <xdr:to>
      <xdr:col>24</xdr:col>
      <xdr:colOff>114300</xdr:colOff>
      <xdr:row>107</xdr:row>
      <xdr:rowOff>16511</xdr:rowOff>
    </xdr:to>
    <xdr:sp macro="" textlink="">
      <xdr:nvSpPr>
        <xdr:cNvPr id="418" name="楕円 417"/>
        <xdr:cNvSpPr/>
      </xdr:nvSpPr>
      <xdr:spPr>
        <a:xfrm>
          <a:off x="4584700" y="1826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64788</xdr:rowOff>
    </xdr:from>
    <xdr:ext cx="405111" cy="259045"/>
    <xdr:sp macro="" textlink="">
      <xdr:nvSpPr>
        <xdr:cNvPr id="419" name="【港湾・漁港】&#10;有形固定資産減価償却率該当値テキスト"/>
        <xdr:cNvSpPr txBox="1"/>
      </xdr:nvSpPr>
      <xdr:spPr>
        <a:xfrm>
          <a:off x="4673600" y="18238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63500</xdr:rowOff>
    </xdr:from>
    <xdr:to>
      <xdr:col>20</xdr:col>
      <xdr:colOff>38100</xdr:colOff>
      <xdr:row>106</xdr:row>
      <xdr:rowOff>165100</xdr:rowOff>
    </xdr:to>
    <xdr:sp macro="" textlink="">
      <xdr:nvSpPr>
        <xdr:cNvPr id="420" name="楕円 419"/>
        <xdr:cNvSpPr/>
      </xdr:nvSpPr>
      <xdr:spPr>
        <a:xfrm>
          <a:off x="3746500" y="1823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114300</xdr:rowOff>
    </xdr:from>
    <xdr:to>
      <xdr:col>24</xdr:col>
      <xdr:colOff>63500</xdr:colOff>
      <xdr:row>106</xdr:row>
      <xdr:rowOff>137161</xdr:rowOff>
    </xdr:to>
    <xdr:cxnSp macro="">
      <xdr:nvCxnSpPr>
        <xdr:cNvPr id="421" name="直線コネクタ 420"/>
        <xdr:cNvCxnSpPr/>
      </xdr:nvCxnSpPr>
      <xdr:spPr>
        <a:xfrm>
          <a:off x="3797300" y="18288000"/>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50164</xdr:rowOff>
    </xdr:from>
    <xdr:to>
      <xdr:col>15</xdr:col>
      <xdr:colOff>101600</xdr:colOff>
      <xdr:row>106</xdr:row>
      <xdr:rowOff>151764</xdr:rowOff>
    </xdr:to>
    <xdr:sp macro="" textlink="">
      <xdr:nvSpPr>
        <xdr:cNvPr id="422" name="楕円 421"/>
        <xdr:cNvSpPr/>
      </xdr:nvSpPr>
      <xdr:spPr>
        <a:xfrm>
          <a:off x="2857500" y="1822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100964</xdr:rowOff>
    </xdr:from>
    <xdr:to>
      <xdr:col>19</xdr:col>
      <xdr:colOff>177800</xdr:colOff>
      <xdr:row>106</xdr:row>
      <xdr:rowOff>114300</xdr:rowOff>
    </xdr:to>
    <xdr:cxnSp macro="">
      <xdr:nvCxnSpPr>
        <xdr:cNvPr id="423" name="直線コネクタ 422"/>
        <xdr:cNvCxnSpPr/>
      </xdr:nvCxnSpPr>
      <xdr:spPr>
        <a:xfrm>
          <a:off x="2908300" y="18274664"/>
          <a:ext cx="8890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36830</xdr:rowOff>
    </xdr:from>
    <xdr:to>
      <xdr:col>10</xdr:col>
      <xdr:colOff>165100</xdr:colOff>
      <xdr:row>106</xdr:row>
      <xdr:rowOff>138430</xdr:rowOff>
    </xdr:to>
    <xdr:sp macro="" textlink="">
      <xdr:nvSpPr>
        <xdr:cNvPr id="424" name="楕円 423"/>
        <xdr:cNvSpPr/>
      </xdr:nvSpPr>
      <xdr:spPr>
        <a:xfrm>
          <a:off x="1968500" y="1821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87630</xdr:rowOff>
    </xdr:from>
    <xdr:to>
      <xdr:col>15</xdr:col>
      <xdr:colOff>50800</xdr:colOff>
      <xdr:row>106</xdr:row>
      <xdr:rowOff>100964</xdr:rowOff>
    </xdr:to>
    <xdr:cxnSp macro="">
      <xdr:nvCxnSpPr>
        <xdr:cNvPr id="425" name="直線コネクタ 424"/>
        <xdr:cNvCxnSpPr/>
      </xdr:nvCxnSpPr>
      <xdr:spPr>
        <a:xfrm>
          <a:off x="2019300" y="18261330"/>
          <a:ext cx="8890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4445</xdr:rowOff>
    </xdr:from>
    <xdr:to>
      <xdr:col>6</xdr:col>
      <xdr:colOff>38100</xdr:colOff>
      <xdr:row>106</xdr:row>
      <xdr:rowOff>106045</xdr:rowOff>
    </xdr:to>
    <xdr:sp macro="" textlink="">
      <xdr:nvSpPr>
        <xdr:cNvPr id="426" name="楕円 425"/>
        <xdr:cNvSpPr/>
      </xdr:nvSpPr>
      <xdr:spPr>
        <a:xfrm>
          <a:off x="1079500" y="1817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55245</xdr:rowOff>
    </xdr:from>
    <xdr:to>
      <xdr:col>10</xdr:col>
      <xdr:colOff>114300</xdr:colOff>
      <xdr:row>106</xdr:row>
      <xdr:rowOff>87630</xdr:rowOff>
    </xdr:to>
    <xdr:cxnSp macro="">
      <xdr:nvCxnSpPr>
        <xdr:cNvPr id="427" name="直線コネクタ 426"/>
        <xdr:cNvCxnSpPr/>
      </xdr:nvCxnSpPr>
      <xdr:spPr>
        <a:xfrm>
          <a:off x="1130300" y="1822894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154957</xdr:rowOff>
    </xdr:from>
    <xdr:ext cx="405111" cy="259045"/>
    <xdr:sp macro="" textlink="">
      <xdr:nvSpPr>
        <xdr:cNvPr id="428" name="n_1aveValue【港湾・漁港】&#10;有形固定資産減価償却率"/>
        <xdr:cNvSpPr txBox="1"/>
      </xdr:nvSpPr>
      <xdr:spPr>
        <a:xfrm>
          <a:off x="3582044" y="1764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73041</xdr:rowOff>
    </xdr:from>
    <xdr:ext cx="405111" cy="259045"/>
    <xdr:sp macro="" textlink="">
      <xdr:nvSpPr>
        <xdr:cNvPr id="429" name="n_2aveValue【港湾・漁港】&#10;有形固定資産減価償却率"/>
        <xdr:cNvSpPr txBox="1"/>
      </xdr:nvSpPr>
      <xdr:spPr>
        <a:xfrm>
          <a:off x="2705744" y="1756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59707</xdr:rowOff>
    </xdr:from>
    <xdr:ext cx="405111" cy="259045"/>
    <xdr:sp macro="" textlink="">
      <xdr:nvSpPr>
        <xdr:cNvPr id="430" name="n_3aveValue【港湾・漁港】&#10;有形固定資産減価償却率"/>
        <xdr:cNvSpPr txBox="1"/>
      </xdr:nvSpPr>
      <xdr:spPr>
        <a:xfrm>
          <a:off x="1816744" y="1754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33038</xdr:rowOff>
    </xdr:from>
    <xdr:ext cx="405111" cy="259045"/>
    <xdr:sp macro="" textlink="">
      <xdr:nvSpPr>
        <xdr:cNvPr id="431" name="n_4aveValue【港湾・漁港】&#10;有形固定資産減価償却率"/>
        <xdr:cNvSpPr txBox="1"/>
      </xdr:nvSpPr>
      <xdr:spPr>
        <a:xfrm>
          <a:off x="927744" y="17692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156227</xdr:rowOff>
    </xdr:from>
    <xdr:ext cx="405111" cy="259045"/>
    <xdr:sp macro="" textlink="">
      <xdr:nvSpPr>
        <xdr:cNvPr id="432" name="n_1mainValue【港湾・漁港】&#10;有形固定資産減価償却率"/>
        <xdr:cNvSpPr txBox="1"/>
      </xdr:nvSpPr>
      <xdr:spPr>
        <a:xfrm>
          <a:off x="3582044" y="1832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142891</xdr:rowOff>
    </xdr:from>
    <xdr:ext cx="405111" cy="259045"/>
    <xdr:sp macro="" textlink="">
      <xdr:nvSpPr>
        <xdr:cNvPr id="433" name="n_2mainValue【港湾・漁港】&#10;有形固定資産減価償却率"/>
        <xdr:cNvSpPr txBox="1"/>
      </xdr:nvSpPr>
      <xdr:spPr>
        <a:xfrm>
          <a:off x="2705744" y="18316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129557</xdr:rowOff>
    </xdr:from>
    <xdr:ext cx="405111" cy="259045"/>
    <xdr:sp macro="" textlink="">
      <xdr:nvSpPr>
        <xdr:cNvPr id="434" name="n_3mainValue【港湾・漁港】&#10;有形固定資産減価償却率"/>
        <xdr:cNvSpPr txBox="1"/>
      </xdr:nvSpPr>
      <xdr:spPr>
        <a:xfrm>
          <a:off x="1816744" y="1830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97172</xdr:rowOff>
    </xdr:from>
    <xdr:ext cx="405111" cy="259045"/>
    <xdr:sp macro="" textlink="">
      <xdr:nvSpPr>
        <xdr:cNvPr id="435" name="n_4mainValue【港湾・漁港】&#10;有形固定資産減価償却率"/>
        <xdr:cNvSpPr txBox="1"/>
      </xdr:nvSpPr>
      <xdr:spPr>
        <a:xfrm>
          <a:off x="927744" y="1827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6" name="直線コネクタ 445"/>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447" name="テキスト ボックス 446"/>
        <xdr:cNvSpPr txBox="1"/>
      </xdr:nvSpPr>
      <xdr:spPr>
        <a:xfrm>
          <a:off x="6355214" y="1858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8" name="直線コネクタ 447"/>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449" name="テキスト ボックス 448"/>
        <xdr:cNvSpPr txBox="1"/>
      </xdr:nvSpPr>
      <xdr:spPr>
        <a:xfrm>
          <a:off x="6008581" y="1825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0" name="直線コネクタ 449"/>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451" name="テキスト ボックス 450"/>
        <xdr:cNvSpPr txBox="1"/>
      </xdr:nvSpPr>
      <xdr:spPr>
        <a:xfrm>
          <a:off x="6008581" y="1792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2" name="直線コネクタ 451"/>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453" name="テキスト ボックス 452"/>
        <xdr:cNvSpPr txBox="1"/>
      </xdr:nvSpPr>
      <xdr:spPr>
        <a:xfrm>
          <a:off x="6008581" y="1760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4" name="直線コネクタ 453"/>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100</xdr:row>
      <xdr:rowOff>129920</xdr:rowOff>
    </xdr:from>
    <xdr:ext cx="685572" cy="259045"/>
    <xdr:sp macro="" textlink="">
      <xdr:nvSpPr>
        <xdr:cNvPr id="455" name="テキスト ボックス 454"/>
        <xdr:cNvSpPr txBox="1"/>
      </xdr:nvSpPr>
      <xdr:spPr>
        <a:xfrm>
          <a:off x="5918428" y="1727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6" name="直線コネクタ 455"/>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98</xdr:row>
      <xdr:rowOff>146248</xdr:rowOff>
    </xdr:from>
    <xdr:ext cx="685572" cy="259045"/>
    <xdr:sp macro="" textlink="">
      <xdr:nvSpPr>
        <xdr:cNvPr id="457" name="テキスト ボックス 456"/>
        <xdr:cNvSpPr txBox="1"/>
      </xdr:nvSpPr>
      <xdr:spPr>
        <a:xfrm>
          <a:off x="5918428" y="16948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9" name="テキスト ボックス 458"/>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148837</xdr:rowOff>
    </xdr:from>
    <xdr:to>
      <xdr:col>54</xdr:col>
      <xdr:colOff>189865</xdr:colOff>
      <xdr:row>109</xdr:row>
      <xdr:rowOff>35379</xdr:rowOff>
    </xdr:to>
    <xdr:cxnSp macro="">
      <xdr:nvCxnSpPr>
        <xdr:cNvPr id="461" name="直線コネクタ 460"/>
        <xdr:cNvCxnSpPr/>
      </xdr:nvCxnSpPr>
      <xdr:spPr>
        <a:xfrm flipV="1">
          <a:off x="10476865" y="17293837"/>
          <a:ext cx="0" cy="1429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39206</xdr:rowOff>
    </xdr:from>
    <xdr:ext cx="249299" cy="259045"/>
    <xdr:sp macro="" textlink="">
      <xdr:nvSpPr>
        <xdr:cNvPr id="462" name="【港湾・漁港】&#10;一人当たり有形固定資産（償却資産）額最小値テキスト"/>
        <xdr:cNvSpPr txBox="1"/>
      </xdr:nvSpPr>
      <xdr:spPr>
        <a:xfrm>
          <a:off x="10515600" y="1872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35379</xdr:rowOff>
    </xdr:from>
    <xdr:to>
      <xdr:col>55</xdr:col>
      <xdr:colOff>88900</xdr:colOff>
      <xdr:row>109</xdr:row>
      <xdr:rowOff>35379</xdr:rowOff>
    </xdr:to>
    <xdr:cxnSp macro="">
      <xdr:nvCxnSpPr>
        <xdr:cNvPr id="463" name="直線コネクタ 462"/>
        <xdr:cNvCxnSpPr/>
      </xdr:nvCxnSpPr>
      <xdr:spPr>
        <a:xfrm>
          <a:off x="10388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95514</xdr:rowOff>
    </xdr:from>
    <xdr:ext cx="690189" cy="259045"/>
    <xdr:sp macro="" textlink="">
      <xdr:nvSpPr>
        <xdr:cNvPr id="464" name="【港湾・漁港】&#10;一人当たり有形固定資産（償却資産）額最大値テキスト"/>
        <xdr:cNvSpPr txBox="1"/>
      </xdr:nvSpPr>
      <xdr:spPr>
        <a:xfrm>
          <a:off x="10515600" y="170690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1,313,273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148837</xdr:rowOff>
    </xdr:from>
    <xdr:to>
      <xdr:col>55</xdr:col>
      <xdr:colOff>88900</xdr:colOff>
      <xdr:row>100</xdr:row>
      <xdr:rowOff>148837</xdr:rowOff>
    </xdr:to>
    <xdr:cxnSp macro="">
      <xdr:nvCxnSpPr>
        <xdr:cNvPr id="465" name="直線コネクタ 464"/>
        <xdr:cNvCxnSpPr/>
      </xdr:nvCxnSpPr>
      <xdr:spPr>
        <a:xfrm>
          <a:off x="10388600" y="1729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91504</xdr:rowOff>
    </xdr:from>
    <xdr:ext cx="599010" cy="259045"/>
    <xdr:sp macro="" textlink="">
      <xdr:nvSpPr>
        <xdr:cNvPr id="466" name="【港湾・漁港】&#10;一人当たり有形固定資産（償却資産）額平均値テキスト"/>
        <xdr:cNvSpPr txBox="1"/>
      </xdr:nvSpPr>
      <xdr:spPr>
        <a:xfrm>
          <a:off x="10515600" y="184366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113077</xdr:rowOff>
    </xdr:from>
    <xdr:to>
      <xdr:col>55</xdr:col>
      <xdr:colOff>50800</xdr:colOff>
      <xdr:row>108</xdr:row>
      <xdr:rowOff>43227</xdr:rowOff>
    </xdr:to>
    <xdr:sp macro="" textlink="">
      <xdr:nvSpPr>
        <xdr:cNvPr id="467" name="フローチャート: 判断 466"/>
        <xdr:cNvSpPr/>
      </xdr:nvSpPr>
      <xdr:spPr>
        <a:xfrm>
          <a:off x="10426700" y="18458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124789</xdr:rowOff>
    </xdr:from>
    <xdr:to>
      <xdr:col>50</xdr:col>
      <xdr:colOff>165100</xdr:colOff>
      <xdr:row>108</xdr:row>
      <xdr:rowOff>54939</xdr:rowOff>
    </xdr:to>
    <xdr:sp macro="" textlink="">
      <xdr:nvSpPr>
        <xdr:cNvPr id="468" name="フローチャート: 判断 467"/>
        <xdr:cNvSpPr/>
      </xdr:nvSpPr>
      <xdr:spPr>
        <a:xfrm>
          <a:off x="9588500" y="18469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151874</xdr:rowOff>
    </xdr:from>
    <xdr:to>
      <xdr:col>46</xdr:col>
      <xdr:colOff>38100</xdr:colOff>
      <xdr:row>108</xdr:row>
      <xdr:rowOff>82024</xdr:rowOff>
    </xdr:to>
    <xdr:sp macro="" textlink="">
      <xdr:nvSpPr>
        <xdr:cNvPr id="469" name="フローチャート: 判断 468"/>
        <xdr:cNvSpPr/>
      </xdr:nvSpPr>
      <xdr:spPr>
        <a:xfrm>
          <a:off x="8699500" y="18497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154156</xdr:rowOff>
    </xdr:from>
    <xdr:to>
      <xdr:col>41</xdr:col>
      <xdr:colOff>101600</xdr:colOff>
      <xdr:row>108</xdr:row>
      <xdr:rowOff>84306</xdr:rowOff>
    </xdr:to>
    <xdr:sp macro="" textlink="">
      <xdr:nvSpPr>
        <xdr:cNvPr id="470" name="フローチャート: 判断 469"/>
        <xdr:cNvSpPr/>
      </xdr:nvSpPr>
      <xdr:spPr>
        <a:xfrm>
          <a:off x="7810500" y="18499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108</xdr:row>
      <xdr:rowOff>24251</xdr:rowOff>
    </xdr:from>
    <xdr:to>
      <xdr:col>36</xdr:col>
      <xdr:colOff>165100</xdr:colOff>
      <xdr:row>108</xdr:row>
      <xdr:rowOff>125851</xdr:rowOff>
    </xdr:to>
    <xdr:sp macro="" textlink="">
      <xdr:nvSpPr>
        <xdr:cNvPr id="471" name="フローチャート: 判断 470"/>
        <xdr:cNvSpPr/>
      </xdr:nvSpPr>
      <xdr:spPr>
        <a:xfrm>
          <a:off x="6921500" y="18540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101</xdr:row>
      <xdr:rowOff>100045</xdr:rowOff>
    </xdr:from>
    <xdr:to>
      <xdr:col>55</xdr:col>
      <xdr:colOff>50800</xdr:colOff>
      <xdr:row>102</xdr:row>
      <xdr:rowOff>30195</xdr:rowOff>
    </xdr:to>
    <xdr:sp macro="" textlink="">
      <xdr:nvSpPr>
        <xdr:cNvPr id="477" name="楕円 476"/>
        <xdr:cNvSpPr/>
      </xdr:nvSpPr>
      <xdr:spPr>
        <a:xfrm>
          <a:off x="10426700" y="1741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100</xdr:row>
      <xdr:rowOff>122922</xdr:rowOff>
    </xdr:from>
    <xdr:ext cx="690189" cy="259045"/>
    <xdr:sp macro="" textlink="">
      <xdr:nvSpPr>
        <xdr:cNvPr id="478" name="【港湾・漁港】&#10;一人当たり有形固定資産（償却資産）額該当値テキスト"/>
        <xdr:cNvSpPr txBox="1"/>
      </xdr:nvSpPr>
      <xdr:spPr>
        <a:xfrm>
          <a:off x="10515600" y="172679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1,153,928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101</xdr:row>
      <xdr:rowOff>119666</xdr:rowOff>
    </xdr:from>
    <xdr:to>
      <xdr:col>50</xdr:col>
      <xdr:colOff>165100</xdr:colOff>
      <xdr:row>102</xdr:row>
      <xdr:rowOff>49816</xdr:rowOff>
    </xdr:to>
    <xdr:sp macro="" textlink="">
      <xdr:nvSpPr>
        <xdr:cNvPr id="479" name="楕円 478"/>
        <xdr:cNvSpPr/>
      </xdr:nvSpPr>
      <xdr:spPr>
        <a:xfrm>
          <a:off x="9588500" y="17436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101</xdr:row>
      <xdr:rowOff>150845</xdr:rowOff>
    </xdr:from>
    <xdr:to>
      <xdr:col>55</xdr:col>
      <xdr:colOff>0</xdr:colOff>
      <xdr:row>101</xdr:row>
      <xdr:rowOff>170466</xdr:rowOff>
    </xdr:to>
    <xdr:cxnSp macro="">
      <xdr:nvCxnSpPr>
        <xdr:cNvPr id="480" name="直線コネクタ 479"/>
        <xdr:cNvCxnSpPr/>
      </xdr:nvCxnSpPr>
      <xdr:spPr>
        <a:xfrm flipV="1">
          <a:off x="9639300" y="17467295"/>
          <a:ext cx="838200" cy="19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101</xdr:row>
      <xdr:rowOff>141353</xdr:rowOff>
    </xdr:from>
    <xdr:to>
      <xdr:col>46</xdr:col>
      <xdr:colOff>38100</xdr:colOff>
      <xdr:row>102</xdr:row>
      <xdr:rowOff>71503</xdr:rowOff>
    </xdr:to>
    <xdr:sp macro="" textlink="">
      <xdr:nvSpPr>
        <xdr:cNvPr id="481" name="楕円 480"/>
        <xdr:cNvSpPr/>
      </xdr:nvSpPr>
      <xdr:spPr>
        <a:xfrm>
          <a:off x="8699500" y="1745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101</xdr:row>
      <xdr:rowOff>170466</xdr:rowOff>
    </xdr:from>
    <xdr:to>
      <xdr:col>50</xdr:col>
      <xdr:colOff>114300</xdr:colOff>
      <xdr:row>102</xdr:row>
      <xdr:rowOff>20703</xdr:rowOff>
    </xdr:to>
    <xdr:cxnSp macro="">
      <xdr:nvCxnSpPr>
        <xdr:cNvPr id="482" name="直線コネクタ 481"/>
        <xdr:cNvCxnSpPr/>
      </xdr:nvCxnSpPr>
      <xdr:spPr>
        <a:xfrm flipV="1">
          <a:off x="8750300" y="17486916"/>
          <a:ext cx="889000" cy="21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101</xdr:row>
      <xdr:rowOff>159649</xdr:rowOff>
    </xdr:from>
    <xdr:to>
      <xdr:col>41</xdr:col>
      <xdr:colOff>101600</xdr:colOff>
      <xdr:row>102</xdr:row>
      <xdr:rowOff>89799</xdr:rowOff>
    </xdr:to>
    <xdr:sp macro="" textlink="">
      <xdr:nvSpPr>
        <xdr:cNvPr id="483" name="楕円 482"/>
        <xdr:cNvSpPr/>
      </xdr:nvSpPr>
      <xdr:spPr>
        <a:xfrm>
          <a:off x="7810500" y="17476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102</xdr:row>
      <xdr:rowOff>20703</xdr:rowOff>
    </xdr:from>
    <xdr:to>
      <xdr:col>45</xdr:col>
      <xdr:colOff>177800</xdr:colOff>
      <xdr:row>102</xdr:row>
      <xdr:rowOff>38999</xdr:rowOff>
    </xdr:to>
    <xdr:cxnSp macro="">
      <xdr:nvCxnSpPr>
        <xdr:cNvPr id="484" name="直線コネクタ 483"/>
        <xdr:cNvCxnSpPr/>
      </xdr:nvCxnSpPr>
      <xdr:spPr>
        <a:xfrm flipV="1">
          <a:off x="7861300" y="17508603"/>
          <a:ext cx="889000" cy="18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102</xdr:row>
      <xdr:rowOff>2558</xdr:rowOff>
    </xdr:from>
    <xdr:to>
      <xdr:col>36</xdr:col>
      <xdr:colOff>165100</xdr:colOff>
      <xdr:row>102</xdr:row>
      <xdr:rowOff>104158</xdr:rowOff>
    </xdr:to>
    <xdr:sp macro="" textlink="">
      <xdr:nvSpPr>
        <xdr:cNvPr id="485" name="楕円 484"/>
        <xdr:cNvSpPr/>
      </xdr:nvSpPr>
      <xdr:spPr>
        <a:xfrm>
          <a:off x="6921500" y="17490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102</xdr:row>
      <xdr:rowOff>38999</xdr:rowOff>
    </xdr:from>
    <xdr:to>
      <xdr:col>41</xdr:col>
      <xdr:colOff>50800</xdr:colOff>
      <xdr:row>102</xdr:row>
      <xdr:rowOff>53358</xdr:rowOff>
    </xdr:to>
    <xdr:cxnSp macro="">
      <xdr:nvCxnSpPr>
        <xdr:cNvPr id="486" name="直線コネクタ 485"/>
        <xdr:cNvCxnSpPr/>
      </xdr:nvCxnSpPr>
      <xdr:spPr>
        <a:xfrm flipV="1">
          <a:off x="6972300" y="17526899"/>
          <a:ext cx="889000" cy="14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108</xdr:row>
      <xdr:rowOff>46066</xdr:rowOff>
    </xdr:from>
    <xdr:ext cx="599010" cy="259045"/>
    <xdr:sp macro="" textlink="">
      <xdr:nvSpPr>
        <xdr:cNvPr id="487" name="n_1aveValue【港湾・漁港】&#10;一人当たり有形固定資産（償却資産）額"/>
        <xdr:cNvSpPr txBox="1"/>
      </xdr:nvSpPr>
      <xdr:spPr>
        <a:xfrm>
          <a:off x="9327095" y="18562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108</xdr:row>
      <xdr:rowOff>73151</xdr:rowOff>
    </xdr:from>
    <xdr:ext cx="599010" cy="259045"/>
    <xdr:sp macro="" textlink="">
      <xdr:nvSpPr>
        <xdr:cNvPr id="488" name="n_2aveValue【港湾・漁港】&#10;一人当たり有形固定資産（償却資産）額"/>
        <xdr:cNvSpPr txBox="1"/>
      </xdr:nvSpPr>
      <xdr:spPr>
        <a:xfrm>
          <a:off x="8450795" y="18589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108</xdr:row>
      <xdr:rowOff>75433</xdr:rowOff>
    </xdr:from>
    <xdr:ext cx="599010" cy="259045"/>
    <xdr:sp macro="" textlink="">
      <xdr:nvSpPr>
        <xdr:cNvPr id="489" name="n_3aveValue【港湾・漁港】&#10;一人当たり有形固定資産（償却資産）額"/>
        <xdr:cNvSpPr txBox="1"/>
      </xdr:nvSpPr>
      <xdr:spPr>
        <a:xfrm>
          <a:off x="7561795" y="18592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108</xdr:row>
      <xdr:rowOff>116978</xdr:rowOff>
    </xdr:from>
    <xdr:ext cx="599010" cy="259045"/>
    <xdr:sp macro="" textlink="">
      <xdr:nvSpPr>
        <xdr:cNvPr id="490" name="n_4aveValue【港湾・漁港】&#10;一人当たり有形固定資産（償却資産）額"/>
        <xdr:cNvSpPr txBox="1"/>
      </xdr:nvSpPr>
      <xdr:spPr>
        <a:xfrm>
          <a:off x="6672795" y="18633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100</xdr:row>
      <xdr:rowOff>66343</xdr:rowOff>
    </xdr:from>
    <xdr:ext cx="690189" cy="259045"/>
    <xdr:sp macro="" textlink="">
      <xdr:nvSpPr>
        <xdr:cNvPr id="491" name="n_1mainValue【港湾・漁港】&#10;一人当たり有形固定資産（償却資産）額"/>
        <xdr:cNvSpPr txBox="1"/>
      </xdr:nvSpPr>
      <xdr:spPr>
        <a:xfrm>
          <a:off x="9281505" y="172113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100</xdr:row>
      <xdr:rowOff>88030</xdr:rowOff>
    </xdr:from>
    <xdr:ext cx="690189" cy="259045"/>
    <xdr:sp macro="" textlink="">
      <xdr:nvSpPr>
        <xdr:cNvPr id="492" name="n_2mainValue【港湾・漁港】&#10;一人当たり有形固定資産（償却資産）額"/>
        <xdr:cNvSpPr txBox="1"/>
      </xdr:nvSpPr>
      <xdr:spPr>
        <a:xfrm>
          <a:off x="8405205" y="1723303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100</xdr:row>
      <xdr:rowOff>106326</xdr:rowOff>
    </xdr:from>
    <xdr:ext cx="690189" cy="259045"/>
    <xdr:sp macro="" textlink="">
      <xdr:nvSpPr>
        <xdr:cNvPr id="493" name="n_3mainValue【港湾・漁港】&#10;一人当たり有形固定資産（償却資産）額"/>
        <xdr:cNvSpPr txBox="1"/>
      </xdr:nvSpPr>
      <xdr:spPr>
        <a:xfrm>
          <a:off x="7516205" y="172513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100</xdr:row>
      <xdr:rowOff>120685</xdr:rowOff>
    </xdr:from>
    <xdr:ext cx="690189" cy="259045"/>
    <xdr:sp macro="" textlink="">
      <xdr:nvSpPr>
        <xdr:cNvPr id="494" name="n_4mainValue【港湾・漁港】&#10;一人当たり有形固定資産（償却資産）額"/>
        <xdr:cNvSpPr txBox="1"/>
      </xdr:nvSpPr>
      <xdr:spPr>
        <a:xfrm>
          <a:off x="6627205" y="172656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7" name="テキスト ボックス 50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5" name="テキスト ボックス 51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7" name="テキスト ボックス 516"/>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76200</xdr:rowOff>
    </xdr:from>
    <xdr:to>
      <xdr:col>85</xdr:col>
      <xdr:colOff>126364</xdr:colOff>
      <xdr:row>42</xdr:row>
      <xdr:rowOff>38100</xdr:rowOff>
    </xdr:to>
    <xdr:cxnSp macro="">
      <xdr:nvCxnSpPr>
        <xdr:cNvPr id="519" name="直線コネクタ 518"/>
        <xdr:cNvCxnSpPr/>
      </xdr:nvCxnSpPr>
      <xdr:spPr>
        <a:xfrm flipV="1">
          <a:off x="16318864" y="57340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20"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21" name="直線コネクタ 520"/>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22877</xdr:rowOff>
    </xdr:from>
    <xdr:ext cx="405111" cy="259045"/>
    <xdr:sp macro="" textlink="">
      <xdr:nvSpPr>
        <xdr:cNvPr id="522" name="【認定こども園・幼稚園・保育所】&#10;有形固定資産減価償却率最大値テキスト"/>
        <xdr:cNvSpPr txBox="1"/>
      </xdr:nvSpPr>
      <xdr:spPr>
        <a:xfrm>
          <a:off x="16357600" y="550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76200</xdr:rowOff>
    </xdr:from>
    <xdr:to>
      <xdr:col>86</xdr:col>
      <xdr:colOff>25400</xdr:colOff>
      <xdr:row>33</xdr:row>
      <xdr:rowOff>76200</xdr:rowOff>
    </xdr:to>
    <xdr:cxnSp macro="">
      <xdr:nvCxnSpPr>
        <xdr:cNvPr id="523" name="直線コネクタ 522"/>
        <xdr:cNvCxnSpPr/>
      </xdr:nvCxnSpPr>
      <xdr:spPr>
        <a:xfrm>
          <a:off x="16230600" y="573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32402</xdr:rowOff>
    </xdr:from>
    <xdr:ext cx="405111" cy="259045"/>
    <xdr:sp macro="" textlink="">
      <xdr:nvSpPr>
        <xdr:cNvPr id="524" name="【認定こども園・幼稚園・保育所】&#10;有形固定資産減価償却率平均値テキスト"/>
        <xdr:cNvSpPr txBox="1"/>
      </xdr:nvSpPr>
      <xdr:spPr>
        <a:xfrm>
          <a:off x="16357600" y="6376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53975</xdr:rowOff>
    </xdr:from>
    <xdr:to>
      <xdr:col>85</xdr:col>
      <xdr:colOff>177800</xdr:colOff>
      <xdr:row>37</xdr:row>
      <xdr:rowOff>155575</xdr:rowOff>
    </xdr:to>
    <xdr:sp macro="" textlink="">
      <xdr:nvSpPr>
        <xdr:cNvPr id="525" name="フローチャート: 判断 524"/>
        <xdr:cNvSpPr/>
      </xdr:nvSpPr>
      <xdr:spPr>
        <a:xfrm>
          <a:off x="162687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50165</xdr:rowOff>
    </xdr:from>
    <xdr:to>
      <xdr:col>81</xdr:col>
      <xdr:colOff>101600</xdr:colOff>
      <xdr:row>37</xdr:row>
      <xdr:rowOff>151765</xdr:rowOff>
    </xdr:to>
    <xdr:sp macro="" textlink="">
      <xdr:nvSpPr>
        <xdr:cNvPr id="526" name="フローチャート: 判断 525"/>
        <xdr:cNvSpPr/>
      </xdr:nvSpPr>
      <xdr:spPr>
        <a:xfrm>
          <a:off x="154305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154940</xdr:rowOff>
    </xdr:from>
    <xdr:to>
      <xdr:col>76</xdr:col>
      <xdr:colOff>165100</xdr:colOff>
      <xdr:row>38</xdr:row>
      <xdr:rowOff>85090</xdr:rowOff>
    </xdr:to>
    <xdr:sp macro="" textlink="">
      <xdr:nvSpPr>
        <xdr:cNvPr id="527" name="フローチャート: 判断 526"/>
        <xdr:cNvSpPr/>
      </xdr:nvSpPr>
      <xdr:spPr>
        <a:xfrm>
          <a:off x="14541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92075</xdr:rowOff>
    </xdr:from>
    <xdr:to>
      <xdr:col>72</xdr:col>
      <xdr:colOff>38100</xdr:colOff>
      <xdr:row>38</xdr:row>
      <xdr:rowOff>22225</xdr:rowOff>
    </xdr:to>
    <xdr:sp macro="" textlink="">
      <xdr:nvSpPr>
        <xdr:cNvPr id="528" name="フローチャート: 判断 527"/>
        <xdr:cNvSpPr/>
      </xdr:nvSpPr>
      <xdr:spPr>
        <a:xfrm>
          <a:off x="136525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114935</xdr:rowOff>
    </xdr:from>
    <xdr:to>
      <xdr:col>67</xdr:col>
      <xdr:colOff>101600</xdr:colOff>
      <xdr:row>38</xdr:row>
      <xdr:rowOff>45085</xdr:rowOff>
    </xdr:to>
    <xdr:sp macro="" textlink="">
      <xdr:nvSpPr>
        <xdr:cNvPr id="529" name="フローチャート: 判断 528"/>
        <xdr:cNvSpPr/>
      </xdr:nvSpPr>
      <xdr:spPr>
        <a:xfrm>
          <a:off x="12763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23495</xdr:rowOff>
    </xdr:from>
    <xdr:to>
      <xdr:col>85</xdr:col>
      <xdr:colOff>177800</xdr:colOff>
      <xdr:row>37</xdr:row>
      <xdr:rowOff>125095</xdr:rowOff>
    </xdr:to>
    <xdr:sp macro="" textlink="">
      <xdr:nvSpPr>
        <xdr:cNvPr id="535" name="楕円 534"/>
        <xdr:cNvSpPr/>
      </xdr:nvSpPr>
      <xdr:spPr>
        <a:xfrm>
          <a:off x="16268700" y="636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46372</xdr:rowOff>
    </xdr:from>
    <xdr:ext cx="405111" cy="259045"/>
    <xdr:sp macro="" textlink="">
      <xdr:nvSpPr>
        <xdr:cNvPr id="536" name="【認定こども園・幼稚園・保育所】&#10;有形固定資産減価償却率該当値テキスト"/>
        <xdr:cNvSpPr txBox="1"/>
      </xdr:nvSpPr>
      <xdr:spPr>
        <a:xfrm>
          <a:off x="16357600" y="621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61595</xdr:rowOff>
    </xdr:from>
    <xdr:to>
      <xdr:col>81</xdr:col>
      <xdr:colOff>101600</xdr:colOff>
      <xdr:row>38</xdr:row>
      <xdr:rowOff>163195</xdr:rowOff>
    </xdr:to>
    <xdr:sp macro="" textlink="">
      <xdr:nvSpPr>
        <xdr:cNvPr id="537" name="楕円 536"/>
        <xdr:cNvSpPr/>
      </xdr:nvSpPr>
      <xdr:spPr>
        <a:xfrm>
          <a:off x="15430500" y="657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74295</xdr:rowOff>
    </xdr:from>
    <xdr:to>
      <xdr:col>85</xdr:col>
      <xdr:colOff>127000</xdr:colOff>
      <xdr:row>38</xdr:row>
      <xdr:rowOff>112395</xdr:rowOff>
    </xdr:to>
    <xdr:cxnSp macro="">
      <xdr:nvCxnSpPr>
        <xdr:cNvPr id="538" name="直線コネクタ 537"/>
        <xdr:cNvCxnSpPr/>
      </xdr:nvCxnSpPr>
      <xdr:spPr>
        <a:xfrm flipV="1">
          <a:off x="15481300" y="6417945"/>
          <a:ext cx="8382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31115</xdr:rowOff>
    </xdr:from>
    <xdr:to>
      <xdr:col>76</xdr:col>
      <xdr:colOff>165100</xdr:colOff>
      <xdr:row>39</xdr:row>
      <xdr:rowOff>132715</xdr:rowOff>
    </xdr:to>
    <xdr:sp macro="" textlink="">
      <xdr:nvSpPr>
        <xdr:cNvPr id="539" name="楕円 538"/>
        <xdr:cNvSpPr/>
      </xdr:nvSpPr>
      <xdr:spPr>
        <a:xfrm>
          <a:off x="14541500" y="671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112395</xdr:rowOff>
    </xdr:from>
    <xdr:to>
      <xdr:col>81</xdr:col>
      <xdr:colOff>50800</xdr:colOff>
      <xdr:row>39</xdr:row>
      <xdr:rowOff>81915</xdr:rowOff>
    </xdr:to>
    <xdr:cxnSp macro="">
      <xdr:nvCxnSpPr>
        <xdr:cNvPr id="540" name="直線コネクタ 539"/>
        <xdr:cNvCxnSpPr/>
      </xdr:nvCxnSpPr>
      <xdr:spPr>
        <a:xfrm flipV="1">
          <a:off x="14592300" y="6627495"/>
          <a:ext cx="8890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44450</xdr:rowOff>
    </xdr:from>
    <xdr:to>
      <xdr:col>72</xdr:col>
      <xdr:colOff>38100</xdr:colOff>
      <xdr:row>40</xdr:row>
      <xdr:rowOff>146050</xdr:rowOff>
    </xdr:to>
    <xdr:sp macro="" textlink="">
      <xdr:nvSpPr>
        <xdr:cNvPr id="541" name="楕円 540"/>
        <xdr:cNvSpPr/>
      </xdr:nvSpPr>
      <xdr:spPr>
        <a:xfrm>
          <a:off x="13652500" y="690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81915</xdr:rowOff>
    </xdr:from>
    <xdr:to>
      <xdr:col>76</xdr:col>
      <xdr:colOff>114300</xdr:colOff>
      <xdr:row>40</xdr:row>
      <xdr:rowOff>95250</xdr:rowOff>
    </xdr:to>
    <xdr:cxnSp macro="">
      <xdr:nvCxnSpPr>
        <xdr:cNvPr id="542" name="直線コネクタ 541"/>
        <xdr:cNvCxnSpPr/>
      </xdr:nvCxnSpPr>
      <xdr:spPr>
        <a:xfrm flipV="1">
          <a:off x="13703300" y="6768465"/>
          <a:ext cx="889000" cy="184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6350</xdr:rowOff>
    </xdr:from>
    <xdr:to>
      <xdr:col>67</xdr:col>
      <xdr:colOff>101600</xdr:colOff>
      <xdr:row>40</xdr:row>
      <xdr:rowOff>107950</xdr:rowOff>
    </xdr:to>
    <xdr:sp macro="" textlink="">
      <xdr:nvSpPr>
        <xdr:cNvPr id="543" name="楕円 542"/>
        <xdr:cNvSpPr/>
      </xdr:nvSpPr>
      <xdr:spPr>
        <a:xfrm>
          <a:off x="12763500" y="686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57150</xdr:rowOff>
    </xdr:from>
    <xdr:to>
      <xdr:col>71</xdr:col>
      <xdr:colOff>177800</xdr:colOff>
      <xdr:row>40</xdr:row>
      <xdr:rowOff>95250</xdr:rowOff>
    </xdr:to>
    <xdr:cxnSp macro="">
      <xdr:nvCxnSpPr>
        <xdr:cNvPr id="544" name="直線コネクタ 543"/>
        <xdr:cNvCxnSpPr/>
      </xdr:nvCxnSpPr>
      <xdr:spPr>
        <a:xfrm>
          <a:off x="12814300" y="69151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168292</xdr:rowOff>
    </xdr:from>
    <xdr:ext cx="405111" cy="259045"/>
    <xdr:sp macro="" textlink="">
      <xdr:nvSpPr>
        <xdr:cNvPr id="545" name="n_1aveValue【認定こども園・幼稚園・保育所】&#10;有形固定資産減価償却率"/>
        <xdr:cNvSpPr txBox="1"/>
      </xdr:nvSpPr>
      <xdr:spPr>
        <a:xfrm>
          <a:off x="15266044" y="616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101617</xdr:rowOff>
    </xdr:from>
    <xdr:ext cx="405111" cy="259045"/>
    <xdr:sp macro="" textlink="">
      <xdr:nvSpPr>
        <xdr:cNvPr id="546" name="n_2aveValue【認定こども園・幼稚園・保育所】&#10;有形固定資産減価償却率"/>
        <xdr:cNvSpPr txBox="1"/>
      </xdr:nvSpPr>
      <xdr:spPr>
        <a:xfrm>
          <a:off x="143897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38752</xdr:rowOff>
    </xdr:from>
    <xdr:ext cx="405111" cy="259045"/>
    <xdr:sp macro="" textlink="">
      <xdr:nvSpPr>
        <xdr:cNvPr id="547" name="n_3aveValue【認定こども園・幼稚園・保育所】&#10;有形固定資産減価償却率"/>
        <xdr:cNvSpPr txBox="1"/>
      </xdr:nvSpPr>
      <xdr:spPr>
        <a:xfrm>
          <a:off x="13500744" y="621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61612</xdr:rowOff>
    </xdr:from>
    <xdr:ext cx="405111" cy="259045"/>
    <xdr:sp macro="" textlink="">
      <xdr:nvSpPr>
        <xdr:cNvPr id="548" name="n_4aveValue【認定こども園・幼稚園・保育所】&#10;有形固定資産減価償却率"/>
        <xdr:cNvSpPr txBox="1"/>
      </xdr:nvSpPr>
      <xdr:spPr>
        <a:xfrm>
          <a:off x="12611744" y="623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154322</xdr:rowOff>
    </xdr:from>
    <xdr:ext cx="405111" cy="259045"/>
    <xdr:sp macro="" textlink="">
      <xdr:nvSpPr>
        <xdr:cNvPr id="549" name="n_1mainValue【認定こども園・幼稚園・保育所】&#10;有形固定資産減価償却率"/>
        <xdr:cNvSpPr txBox="1"/>
      </xdr:nvSpPr>
      <xdr:spPr>
        <a:xfrm>
          <a:off x="15266044" y="666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123842</xdr:rowOff>
    </xdr:from>
    <xdr:ext cx="405111" cy="259045"/>
    <xdr:sp macro="" textlink="">
      <xdr:nvSpPr>
        <xdr:cNvPr id="550" name="n_2mainValue【認定こども園・幼稚園・保育所】&#10;有形固定資産減価償却率"/>
        <xdr:cNvSpPr txBox="1"/>
      </xdr:nvSpPr>
      <xdr:spPr>
        <a:xfrm>
          <a:off x="14389744" y="6810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137177</xdr:rowOff>
    </xdr:from>
    <xdr:ext cx="405111" cy="259045"/>
    <xdr:sp macro="" textlink="">
      <xdr:nvSpPr>
        <xdr:cNvPr id="551" name="n_3mainValue【認定こども園・幼稚園・保育所】&#10;有形固定資産減価償却率"/>
        <xdr:cNvSpPr txBox="1"/>
      </xdr:nvSpPr>
      <xdr:spPr>
        <a:xfrm>
          <a:off x="13500744" y="699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99077</xdr:rowOff>
    </xdr:from>
    <xdr:ext cx="405111" cy="259045"/>
    <xdr:sp macro="" textlink="">
      <xdr:nvSpPr>
        <xdr:cNvPr id="552" name="n_4mainValue【認定こども園・幼稚園・保育所】&#10;有形固定資産減価償却率"/>
        <xdr:cNvSpPr txBox="1"/>
      </xdr:nvSpPr>
      <xdr:spPr>
        <a:xfrm>
          <a:off x="12611744" y="695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3" name="直線コネクタ 56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64" name="テキスト ボックス 563"/>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5" name="直線コネクタ 56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6" name="テキスト ボックス 565"/>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7" name="直線コネクタ 56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68" name="テキスト ボックス 567"/>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9" name="直線コネクタ 56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70" name="テキスト ボックス 569"/>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1" name="直線コネクタ 57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72" name="テキスト ボックス 571"/>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4" name="テキスト ボックス 57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45720</xdr:rowOff>
    </xdr:from>
    <xdr:to>
      <xdr:col>116</xdr:col>
      <xdr:colOff>62864</xdr:colOff>
      <xdr:row>42</xdr:row>
      <xdr:rowOff>22860</xdr:rowOff>
    </xdr:to>
    <xdr:cxnSp macro="">
      <xdr:nvCxnSpPr>
        <xdr:cNvPr id="576" name="直線コネクタ 575"/>
        <xdr:cNvCxnSpPr/>
      </xdr:nvCxnSpPr>
      <xdr:spPr>
        <a:xfrm flipV="1">
          <a:off x="22160864" y="587502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577" name="【認定こども園・幼稚園・保育所】&#10;一人当たり面積最小値テキスト"/>
        <xdr:cNvSpPr txBox="1"/>
      </xdr:nvSpPr>
      <xdr:spPr>
        <a:xfrm>
          <a:off x="22199600"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578" name="直線コネクタ 577"/>
        <xdr:cNvCxnSpPr/>
      </xdr:nvCxnSpPr>
      <xdr:spPr>
        <a:xfrm>
          <a:off x="22072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163847</xdr:rowOff>
    </xdr:from>
    <xdr:ext cx="469744" cy="259045"/>
    <xdr:sp macro="" textlink="">
      <xdr:nvSpPr>
        <xdr:cNvPr id="579" name="【認定こども園・幼稚園・保育所】&#10;一人当たり面積最大値テキスト"/>
        <xdr:cNvSpPr txBox="1"/>
      </xdr:nvSpPr>
      <xdr:spPr>
        <a:xfrm>
          <a:off x="22199600" y="565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45720</xdr:rowOff>
    </xdr:from>
    <xdr:to>
      <xdr:col>116</xdr:col>
      <xdr:colOff>152400</xdr:colOff>
      <xdr:row>34</xdr:row>
      <xdr:rowOff>45720</xdr:rowOff>
    </xdr:to>
    <xdr:cxnSp macro="">
      <xdr:nvCxnSpPr>
        <xdr:cNvPr id="580" name="直線コネクタ 579"/>
        <xdr:cNvCxnSpPr/>
      </xdr:nvCxnSpPr>
      <xdr:spPr>
        <a:xfrm>
          <a:off x="22072600" y="587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148607</xdr:rowOff>
    </xdr:from>
    <xdr:ext cx="469744" cy="259045"/>
    <xdr:sp macro="" textlink="">
      <xdr:nvSpPr>
        <xdr:cNvPr id="581" name="【認定こども園・幼稚園・保育所】&#10;一人当たり面積平均値テキスト"/>
        <xdr:cNvSpPr txBox="1"/>
      </xdr:nvSpPr>
      <xdr:spPr>
        <a:xfrm>
          <a:off x="22199600" y="68351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170180</xdr:rowOff>
    </xdr:from>
    <xdr:to>
      <xdr:col>116</xdr:col>
      <xdr:colOff>114300</xdr:colOff>
      <xdr:row>40</xdr:row>
      <xdr:rowOff>100330</xdr:rowOff>
    </xdr:to>
    <xdr:sp macro="" textlink="">
      <xdr:nvSpPr>
        <xdr:cNvPr id="582" name="フローチャート: 判断 581"/>
        <xdr:cNvSpPr/>
      </xdr:nvSpPr>
      <xdr:spPr>
        <a:xfrm>
          <a:off x="22110700" y="685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158750</xdr:rowOff>
    </xdr:from>
    <xdr:to>
      <xdr:col>112</xdr:col>
      <xdr:colOff>38100</xdr:colOff>
      <xdr:row>40</xdr:row>
      <xdr:rowOff>88900</xdr:rowOff>
    </xdr:to>
    <xdr:sp macro="" textlink="">
      <xdr:nvSpPr>
        <xdr:cNvPr id="583" name="フローチャート: 判断 582"/>
        <xdr:cNvSpPr/>
      </xdr:nvSpPr>
      <xdr:spPr>
        <a:xfrm>
          <a:off x="212725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120650</xdr:rowOff>
    </xdr:from>
    <xdr:to>
      <xdr:col>107</xdr:col>
      <xdr:colOff>101600</xdr:colOff>
      <xdr:row>39</xdr:row>
      <xdr:rowOff>50800</xdr:rowOff>
    </xdr:to>
    <xdr:sp macro="" textlink="">
      <xdr:nvSpPr>
        <xdr:cNvPr id="584" name="フローチャート: 判断 583"/>
        <xdr:cNvSpPr/>
      </xdr:nvSpPr>
      <xdr:spPr>
        <a:xfrm>
          <a:off x="20383500" y="663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90170</xdr:rowOff>
    </xdr:from>
    <xdr:to>
      <xdr:col>102</xdr:col>
      <xdr:colOff>165100</xdr:colOff>
      <xdr:row>39</xdr:row>
      <xdr:rowOff>20320</xdr:rowOff>
    </xdr:to>
    <xdr:sp macro="" textlink="">
      <xdr:nvSpPr>
        <xdr:cNvPr id="585" name="フローチャート: 判断 584"/>
        <xdr:cNvSpPr/>
      </xdr:nvSpPr>
      <xdr:spPr>
        <a:xfrm>
          <a:off x="19494500" y="660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97790</xdr:rowOff>
    </xdr:from>
    <xdr:to>
      <xdr:col>98</xdr:col>
      <xdr:colOff>38100</xdr:colOff>
      <xdr:row>39</xdr:row>
      <xdr:rowOff>27940</xdr:rowOff>
    </xdr:to>
    <xdr:sp macro="" textlink="">
      <xdr:nvSpPr>
        <xdr:cNvPr id="586" name="フローチャート: 判断 585"/>
        <xdr:cNvSpPr/>
      </xdr:nvSpPr>
      <xdr:spPr>
        <a:xfrm>
          <a:off x="18605500" y="661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33020</xdr:rowOff>
    </xdr:from>
    <xdr:to>
      <xdr:col>116</xdr:col>
      <xdr:colOff>114300</xdr:colOff>
      <xdr:row>38</xdr:row>
      <xdr:rowOff>134620</xdr:rowOff>
    </xdr:to>
    <xdr:sp macro="" textlink="">
      <xdr:nvSpPr>
        <xdr:cNvPr id="592" name="楕円 591"/>
        <xdr:cNvSpPr/>
      </xdr:nvSpPr>
      <xdr:spPr>
        <a:xfrm>
          <a:off x="221107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55897</xdr:rowOff>
    </xdr:from>
    <xdr:ext cx="469744" cy="259045"/>
    <xdr:sp macro="" textlink="">
      <xdr:nvSpPr>
        <xdr:cNvPr id="593" name="【認定こども園・幼稚園・保育所】&#10;一人当たり面積該当値テキスト"/>
        <xdr:cNvSpPr txBox="1"/>
      </xdr:nvSpPr>
      <xdr:spPr>
        <a:xfrm>
          <a:off x="22199600" y="639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36830</xdr:rowOff>
    </xdr:from>
    <xdr:to>
      <xdr:col>112</xdr:col>
      <xdr:colOff>38100</xdr:colOff>
      <xdr:row>38</xdr:row>
      <xdr:rowOff>138430</xdr:rowOff>
    </xdr:to>
    <xdr:sp macro="" textlink="">
      <xdr:nvSpPr>
        <xdr:cNvPr id="594" name="楕円 593"/>
        <xdr:cNvSpPr/>
      </xdr:nvSpPr>
      <xdr:spPr>
        <a:xfrm>
          <a:off x="212725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83820</xdr:rowOff>
    </xdr:from>
    <xdr:to>
      <xdr:col>116</xdr:col>
      <xdr:colOff>63500</xdr:colOff>
      <xdr:row>38</xdr:row>
      <xdr:rowOff>87630</xdr:rowOff>
    </xdr:to>
    <xdr:cxnSp macro="">
      <xdr:nvCxnSpPr>
        <xdr:cNvPr id="595" name="直線コネクタ 594"/>
        <xdr:cNvCxnSpPr/>
      </xdr:nvCxnSpPr>
      <xdr:spPr>
        <a:xfrm flipV="1">
          <a:off x="21323300" y="659892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10160</xdr:rowOff>
    </xdr:from>
    <xdr:to>
      <xdr:col>107</xdr:col>
      <xdr:colOff>101600</xdr:colOff>
      <xdr:row>38</xdr:row>
      <xdr:rowOff>111760</xdr:rowOff>
    </xdr:to>
    <xdr:sp macro="" textlink="">
      <xdr:nvSpPr>
        <xdr:cNvPr id="596" name="楕円 595"/>
        <xdr:cNvSpPr/>
      </xdr:nvSpPr>
      <xdr:spPr>
        <a:xfrm>
          <a:off x="20383500" y="652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60960</xdr:rowOff>
    </xdr:from>
    <xdr:to>
      <xdr:col>111</xdr:col>
      <xdr:colOff>177800</xdr:colOff>
      <xdr:row>38</xdr:row>
      <xdr:rowOff>87630</xdr:rowOff>
    </xdr:to>
    <xdr:cxnSp macro="">
      <xdr:nvCxnSpPr>
        <xdr:cNvPr id="597" name="直線コネクタ 596"/>
        <xdr:cNvCxnSpPr/>
      </xdr:nvCxnSpPr>
      <xdr:spPr>
        <a:xfrm>
          <a:off x="20434300" y="657606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33020</xdr:rowOff>
    </xdr:from>
    <xdr:to>
      <xdr:col>102</xdr:col>
      <xdr:colOff>165100</xdr:colOff>
      <xdr:row>38</xdr:row>
      <xdr:rowOff>134620</xdr:rowOff>
    </xdr:to>
    <xdr:sp macro="" textlink="">
      <xdr:nvSpPr>
        <xdr:cNvPr id="598" name="楕円 597"/>
        <xdr:cNvSpPr/>
      </xdr:nvSpPr>
      <xdr:spPr>
        <a:xfrm>
          <a:off x="194945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60960</xdr:rowOff>
    </xdr:from>
    <xdr:to>
      <xdr:col>107</xdr:col>
      <xdr:colOff>50800</xdr:colOff>
      <xdr:row>38</xdr:row>
      <xdr:rowOff>83820</xdr:rowOff>
    </xdr:to>
    <xdr:cxnSp macro="">
      <xdr:nvCxnSpPr>
        <xdr:cNvPr id="599" name="直線コネクタ 598"/>
        <xdr:cNvCxnSpPr/>
      </xdr:nvCxnSpPr>
      <xdr:spPr>
        <a:xfrm flipV="1">
          <a:off x="19545300" y="65760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40640</xdr:rowOff>
    </xdr:from>
    <xdr:to>
      <xdr:col>98</xdr:col>
      <xdr:colOff>38100</xdr:colOff>
      <xdr:row>38</xdr:row>
      <xdr:rowOff>142240</xdr:rowOff>
    </xdr:to>
    <xdr:sp macro="" textlink="">
      <xdr:nvSpPr>
        <xdr:cNvPr id="600" name="楕円 599"/>
        <xdr:cNvSpPr/>
      </xdr:nvSpPr>
      <xdr:spPr>
        <a:xfrm>
          <a:off x="18605500" y="655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83820</xdr:rowOff>
    </xdr:from>
    <xdr:to>
      <xdr:col>102</xdr:col>
      <xdr:colOff>114300</xdr:colOff>
      <xdr:row>38</xdr:row>
      <xdr:rowOff>91440</xdr:rowOff>
    </xdr:to>
    <xdr:cxnSp macro="">
      <xdr:nvCxnSpPr>
        <xdr:cNvPr id="601" name="直線コネクタ 600"/>
        <xdr:cNvCxnSpPr/>
      </xdr:nvCxnSpPr>
      <xdr:spPr>
        <a:xfrm flipV="1">
          <a:off x="18656300" y="65989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80027</xdr:rowOff>
    </xdr:from>
    <xdr:ext cx="469744" cy="259045"/>
    <xdr:sp macro="" textlink="">
      <xdr:nvSpPr>
        <xdr:cNvPr id="602" name="n_1aveValue【認定こども園・幼稚園・保育所】&#10;一人当たり面積"/>
        <xdr:cNvSpPr txBox="1"/>
      </xdr:nvSpPr>
      <xdr:spPr>
        <a:xfrm>
          <a:off x="21075727"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41927</xdr:rowOff>
    </xdr:from>
    <xdr:ext cx="469744" cy="259045"/>
    <xdr:sp macro="" textlink="">
      <xdr:nvSpPr>
        <xdr:cNvPr id="603" name="n_2aveValue【認定こども園・幼稚園・保育所】&#10;一人当たり面積"/>
        <xdr:cNvSpPr txBox="1"/>
      </xdr:nvSpPr>
      <xdr:spPr>
        <a:xfrm>
          <a:off x="20199427" y="672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11447</xdr:rowOff>
    </xdr:from>
    <xdr:ext cx="469744" cy="259045"/>
    <xdr:sp macro="" textlink="">
      <xdr:nvSpPr>
        <xdr:cNvPr id="604" name="n_3aveValue【認定こども園・幼稚園・保育所】&#10;一人当たり面積"/>
        <xdr:cNvSpPr txBox="1"/>
      </xdr:nvSpPr>
      <xdr:spPr>
        <a:xfrm>
          <a:off x="19310427" y="669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19067</xdr:rowOff>
    </xdr:from>
    <xdr:ext cx="469744" cy="259045"/>
    <xdr:sp macro="" textlink="">
      <xdr:nvSpPr>
        <xdr:cNvPr id="605" name="n_4aveValue【認定こども園・幼稚園・保育所】&#10;一人当たり面積"/>
        <xdr:cNvSpPr txBox="1"/>
      </xdr:nvSpPr>
      <xdr:spPr>
        <a:xfrm>
          <a:off x="18421427" y="670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154957</xdr:rowOff>
    </xdr:from>
    <xdr:ext cx="469744" cy="259045"/>
    <xdr:sp macro="" textlink="">
      <xdr:nvSpPr>
        <xdr:cNvPr id="606" name="n_1mainValue【認定こども園・幼稚園・保育所】&#10;一人当たり面積"/>
        <xdr:cNvSpPr txBox="1"/>
      </xdr:nvSpPr>
      <xdr:spPr>
        <a:xfrm>
          <a:off x="21075727" y="632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128287</xdr:rowOff>
    </xdr:from>
    <xdr:ext cx="469744" cy="259045"/>
    <xdr:sp macro="" textlink="">
      <xdr:nvSpPr>
        <xdr:cNvPr id="607" name="n_2mainValue【認定こども園・幼稚園・保育所】&#10;一人当たり面積"/>
        <xdr:cNvSpPr txBox="1"/>
      </xdr:nvSpPr>
      <xdr:spPr>
        <a:xfrm>
          <a:off x="20199427" y="6300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151147</xdr:rowOff>
    </xdr:from>
    <xdr:ext cx="469744" cy="259045"/>
    <xdr:sp macro="" textlink="">
      <xdr:nvSpPr>
        <xdr:cNvPr id="608" name="n_3mainValue【認定こども園・幼稚園・保育所】&#10;一人当たり面積"/>
        <xdr:cNvSpPr txBox="1"/>
      </xdr:nvSpPr>
      <xdr:spPr>
        <a:xfrm>
          <a:off x="19310427" y="63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158767</xdr:rowOff>
    </xdr:from>
    <xdr:ext cx="469744" cy="259045"/>
    <xdr:sp macro="" textlink="">
      <xdr:nvSpPr>
        <xdr:cNvPr id="609" name="n_4mainValue【認定こども園・幼稚園・保育所】&#10;一人当たり面積"/>
        <xdr:cNvSpPr txBox="1"/>
      </xdr:nvSpPr>
      <xdr:spPr>
        <a:xfrm>
          <a:off x="18421427" y="633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21" name="直線コネクタ 620"/>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622" name="テキスト ボックス 621"/>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23" name="直線コネクタ 622"/>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24" name="テキスト ボックス 623"/>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25" name="直線コネクタ 624"/>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26" name="テキスト ボックス 625"/>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7" name="直線コネクタ 626"/>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8" name="テキスト ボックス 627"/>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0" name="テキスト ボックス 62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73152</xdr:rowOff>
    </xdr:from>
    <xdr:to>
      <xdr:col>85</xdr:col>
      <xdr:colOff>126364</xdr:colOff>
      <xdr:row>62</xdr:row>
      <xdr:rowOff>162306</xdr:rowOff>
    </xdr:to>
    <xdr:cxnSp macro="">
      <xdr:nvCxnSpPr>
        <xdr:cNvPr id="632" name="直線コネクタ 631"/>
        <xdr:cNvCxnSpPr/>
      </xdr:nvCxnSpPr>
      <xdr:spPr>
        <a:xfrm flipV="1">
          <a:off x="16318864" y="9502902"/>
          <a:ext cx="0" cy="1289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166133</xdr:rowOff>
    </xdr:from>
    <xdr:ext cx="405111" cy="259045"/>
    <xdr:sp macro="" textlink="">
      <xdr:nvSpPr>
        <xdr:cNvPr id="633" name="【学校施設】&#10;有形固定資産減価償却率最小値テキスト"/>
        <xdr:cNvSpPr txBox="1"/>
      </xdr:nvSpPr>
      <xdr:spPr>
        <a:xfrm>
          <a:off x="16357600" y="10796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162306</xdr:rowOff>
    </xdr:from>
    <xdr:to>
      <xdr:col>86</xdr:col>
      <xdr:colOff>25400</xdr:colOff>
      <xdr:row>62</xdr:row>
      <xdr:rowOff>162306</xdr:rowOff>
    </xdr:to>
    <xdr:cxnSp macro="">
      <xdr:nvCxnSpPr>
        <xdr:cNvPr id="634" name="直線コネクタ 633"/>
        <xdr:cNvCxnSpPr/>
      </xdr:nvCxnSpPr>
      <xdr:spPr>
        <a:xfrm>
          <a:off x="16230600" y="10792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19829</xdr:rowOff>
    </xdr:from>
    <xdr:ext cx="405111" cy="259045"/>
    <xdr:sp macro="" textlink="">
      <xdr:nvSpPr>
        <xdr:cNvPr id="635" name="【学校施設】&#10;有形固定資産減価償却率最大値テキスト"/>
        <xdr:cNvSpPr txBox="1"/>
      </xdr:nvSpPr>
      <xdr:spPr>
        <a:xfrm>
          <a:off x="16357600" y="9278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73152</xdr:rowOff>
    </xdr:from>
    <xdr:to>
      <xdr:col>86</xdr:col>
      <xdr:colOff>25400</xdr:colOff>
      <xdr:row>55</xdr:row>
      <xdr:rowOff>73152</xdr:rowOff>
    </xdr:to>
    <xdr:cxnSp macro="">
      <xdr:nvCxnSpPr>
        <xdr:cNvPr id="636" name="直線コネクタ 635"/>
        <xdr:cNvCxnSpPr/>
      </xdr:nvCxnSpPr>
      <xdr:spPr>
        <a:xfrm>
          <a:off x="16230600" y="9502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61231</xdr:rowOff>
    </xdr:from>
    <xdr:ext cx="405111" cy="259045"/>
    <xdr:sp macro="" textlink="">
      <xdr:nvSpPr>
        <xdr:cNvPr id="637" name="【学校施設】&#10;有形固定資産減価償却率平均値テキスト"/>
        <xdr:cNvSpPr txBox="1"/>
      </xdr:nvSpPr>
      <xdr:spPr>
        <a:xfrm>
          <a:off x="16357600" y="100053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38354</xdr:rowOff>
    </xdr:from>
    <xdr:to>
      <xdr:col>85</xdr:col>
      <xdr:colOff>177800</xdr:colOff>
      <xdr:row>59</xdr:row>
      <xdr:rowOff>139954</xdr:rowOff>
    </xdr:to>
    <xdr:sp macro="" textlink="">
      <xdr:nvSpPr>
        <xdr:cNvPr id="638" name="フローチャート: 判断 637"/>
        <xdr:cNvSpPr/>
      </xdr:nvSpPr>
      <xdr:spPr>
        <a:xfrm>
          <a:off x="16268700" y="10153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24638</xdr:rowOff>
    </xdr:from>
    <xdr:to>
      <xdr:col>81</xdr:col>
      <xdr:colOff>101600</xdr:colOff>
      <xdr:row>59</xdr:row>
      <xdr:rowOff>126238</xdr:rowOff>
    </xdr:to>
    <xdr:sp macro="" textlink="">
      <xdr:nvSpPr>
        <xdr:cNvPr id="639" name="フローチャート: 判断 638"/>
        <xdr:cNvSpPr/>
      </xdr:nvSpPr>
      <xdr:spPr>
        <a:xfrm>
          <a:off x="15430500" y="10140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22352</xdr:rowOff>
    </xdr:from>
    <xdr:to>
      <xdr:col>76</xdr:col>
      <xdr:colOff>165100</xdr:colOff>
      <xdr:row>59</xdr:row>
      <xdr:rowOff>123952</xdr:rowOff>
    </xdr:to>
    <xdr:sp macro="" textlink="">
      <xdr:nvSpPr>
        <xdr:cNvPr id="640" name="フローチャート: 判断 639"/>
        <xdr:cNvSpPr/>
      </xdr:nvSpPr>
      <xdr:spPr>
        <a:xfrm>
          <a:off x="14541500" y="1013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168656</xdr:rowOff>
    </xdr:from>
    <xdr:to>
      <xdr:col>72</xdr:col>
      <xdr:colOff>38100</xdr:colOff>
      <xdr:row>59</xdr:row>
      <xdr:rowOff>98806</xdr:rowOff>
    </xdr:to>
    <xdr:sp macro="" textlink="">
      <xdr:nvSpPr>
        <xdr:cNvPr id="641" name="フローチャート: 判断 640"/>
        <xdr:cNvSpPr/>
      </xdr:nvSpPr>
      <xdr:spPr>
        <a:xfrm>
          <a:off x="13652500" y="1011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157226</xdr:rowOff>
    </xdr:from>
    <xdr:to>
      <xdr:col>67</xdr:col>
      <xdr:colOff>101600</xdr:colOff>
      <xdr:row>59</xdr:row>
      <xdr:rowOff>87376</xdr:rowOff>
    </xdr:to>
    <xdr:sp macro="" textlink="">
      <xdr:nvSpPr>
        <xdr:cNvPr id="642" name="フローチャート: 判断 641"/>
        <xdr:cNvSpPr/>
      </xdr:nvSpPr>
      <xdr:spPr>
        <a:xfrm>
          <a:off x="12763500" y="1010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122936</xdr:rowOff>
    </xdr:from>
    <xdr:to>
      <xdr:col>85</xdr:col>
      <xdr:colOff>177800</xdr:colOff>
      <xdr:row>61</xdr:row>
      <xdr:rowOff>53086</xdr:rowOff>
    </xdr:to>
    <xdr:sp macro="" textlink="">
      <xdr:nvSpPr>
        <xdr:cNvPr id="648" name="楕円 647"/>
        <xdr:cNvSpPr/>
      </xdr:nvSpPr>
      <xdr:spPr>
        <a:xfrm>
          <a:off x="16268700" y="1040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101363</xdr:rowOff>
    </xdr:from>
    <xdr:ext cx="405111" cy="259045"/>
    <xdr:sp macro="" textlink="">
      <xdr:nvSpPr>
        <xdr:cNvPr id="649" name="【学校施設】&#10;有形固定資産減価償却率該当値テキスト"/>
        <xdr:cNvSpPr txBox="1"/>
      </xdr:nvSpPr>
      <xdr:spPr>
        <a:xfrm>
          <a:off x="16357600" y="10388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63500</xdr:rowOff>
    </xdr:from>
    <xdr:to>
      <xdr:col>81</xdr:col>
      <xdr:colOff>101600</xdr:colOff>
      <xdr:row>60</xdr:row>
      <xdr:rowOff>165100</xdr:rowOff>
    </xdr:to>
    <xdr:sp macro="" textlink="">
      <xdr:nvSpPr>
        <xdr:cNvPr id="650" name="楕円 649"/>
        <xdr:cNvSpPr/>
      </xdr:nvSpPr>
      <xdr:spPr>
        <a:xfrm>
          <a:off x="15430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114300</xdr:rowOff>
    </xdr:from>
    <xdr:to>
      <xdr:col>85</xdr:col>
      <xdr:colOff>127000</xdr:colOff>
      <xdr:row>61</xdr:row>
      <xdr:rowOff>2286</xdr:rowOff>
    </xdr:to>
    <xdr:cxnSp macro="">
      <xdr:nvCxnSpPr>
        <xdr:cNvPr id="651" name="直線コネクタ 650"/>
        <xdr:cNvCxnSpPr/>
      </xdr:nvCxnSpPr>
      <xdr:spPr>
        <a:xfrm>
          <a:off x="15481300" y="10401300"/>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70358</xdr:rowOff>
    </xdr:from>
    <xdr:to>
      <xdr:col>76</xdr:col>
      <xdr:colOff>165100</xdr:colOff>
      <xdr:row>61</xdr:row>
      <xdr:rowOff>508</xdr:rowOff>
    </xdr:to>
    <xdr:sp macro="" textlink="">
      <xdr:nvSpPr>
        <xdr:cNvPr id="652" name="楕円 651"/>
        <xdr:cNvSpPr/>
      </xdr:nvSpPr>
      <xdr:spPr>
        <a:xfrm>
          <a:off x="14541500" y="1035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114300</xdr:rowOff>
    </xdr:from>
    <xdr:to>
      <xdr:col>81</xdr:col>
      <xdr:colOff>50800</xdr:colOff>
      <xdr:row>60</xdr:row>
      <xdr:rowOff>121158</xdr:rowOff>
    </xdr:to>
    <xdr:cxnSp macro="">
      <xdr:nvCxnSpPr>
        <xdr:cNvPr id="653" name="直線コネクタ 652"/>
        <xdr:cNvCxnSpPr/>
      </xdr:nvCxnSpPr>
      <xdr:spPr>
        <a:xfrm flipV="1">
          <a:off x="14592300" y="10401300"/>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79502</xdr:rowOff>
    </xdr:from>
    <xdr:to>
      <xdr:col>72</xdr:col>
      <xdr:colOff>38100</xdr:colOff>
      <xdr:row>61</xdr:row>
      <xdr:rowOff>9652</xdr:rowOff>
    </xdr:to>
    <xdr:sp macro="" textlink="">
      <xdr:nvSpPr>
        <xdr:cNvPr id="654" name="楕円 653"/>
        <xdr:cNvSpPr/>
      </xdr:nvSpPr>
      <xdr:spPr>
        <a:xfrm>
          <a:off x="13652500" y="1036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121158</xdr:rowOff>
    </xdr:from>
    <xdr:to>
      <xdr:col>76</xdr:col>
      <xdr:colOff>114300</xdr:colOff>
      <xdr:row>60</xdr:row>
      <xdr:rowOff>130302</xdr:rowOff>
    </xdr:to>
    <xdr:cxnSp macro="">
      <xdr:nvCxnSpPr>
        <xdr:cNvPr id="655" name="直線コネクタ 654"/>
        <xdr:cNvCxnSpPr/>
      </xdr:nvCxnSpPr>
      <xdr:spPr>
        <a:xfrm flipV="1">
          <a:off x="13703300" y="1040815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79502</xdr:rowOff>
    </xdr:from>
    <xdr:to>
      <xdr:col>67</xdr:col>
      <xdr:colOff>101600</xdr:colOff>
      <xdr:row>61</xdr:row>
      <xdr:rowOff>9652</xdr:rowOff>
    </xdr:to>
    <xdr:sp macro="" textlink="">
      <xdr:nvSpPr>
        <xdr:cNvPr id="656" name="楕円 655"/>
        <xdr:cNvSpPr/>
      </xdr:nvSpPr>
      <xdr:spPr>
        <a:xfrm>
          <a:off x="12763500" y="1036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130302</xdr:rowOff>
    </xdr:from>
    <xdr:to>
      <xdr:col>71</xdr:col>
      <xdr:colOff>177800</xdr:colOff>
      <xdr:row>60</xdr:row>
      <xdr:rowOff>130302</xdr:rowOff>
    </xdr:to>
    <xdr:cxnSp macro="">
      <xdr:nvCxnSpPr>
        <xdr:cNvPr id="657" name="直線コネクタ 656"/>
        <xdr:cNvCxnSpPr/>
      </xdr:nvCxnSpPr>
      <xdr:spPr>
        <a:xfrm>
          <a:off x="12814300" y="1041730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142765</xdr:rowOff>
    </xdr:from>
    <xdr:ext cx="405111" cy="259045"/>
    <xdr:sp macro="" textlink="">
      <xdr:nvSpPr>
        <xdr:cNvPr id="658" name="n_1aveValue【学校施設】&#10;有形固定資産減価償却率"/>
        <xdr:cNvSpPr txBox="1"/>
      </xdr:nvSpPr>
      <xdr:spPr>
        <a:xfrm>
          <a:off x="15266044" y="9915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140479</xdr:rowOff>
    </xdr:from>
    <xdr:ext cx="405111" cy="259045"/>
    <xdr:sp macro="" textlink="">
      <xdr:nvSpPr>
        <xdr:cNvPr id="659" name="n_2aveValue【学校施設】&#10;有形固定資産減価償却率"/>
        <xdr:cNvSpPr txBox="1"/>
      </xdr:nvSpPr>
      <xdr:spPr>
        <a:xfrm>
          <a:off x="14389744" y="9913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115333</xdr:rowOff>
    </xdr:from>
    <xdr:ext cx="405111" cy="259045"/>
    <xdr:sp macro="" textlink="">
      <xdr:nvSpPr>
        <xdr:cNvPr id="660" name="n_3aveValue【学校施設】&#10;有形固定資産減価償却率"/>
        <xdr:cNvSpPr txBox="1"/>
      </xdr:nvSpPr>
      <xdr:spPr>
        <a:xfrm>
          <a:off x="13500744" y="9887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103903</xdr:rowOff>
    </xdr:from>
    <xdr:ext cx="405111" cy="259045"/>
    <xdr:sp macro="" textlink="">
      <xdr:nvSpPr>
        <xdr:cNvPr id="661" name="n_4aveValue【学校施設】&#10;有形固定資産減価償却率"/>
        <xdr:cNvSpPr txBox="1"/>
      </xdr:nvSpPr>
      <xdr:spPr>
        <a:xfrm>
          <a:off x="12611744" y="9876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156227</xdr:rowOff>
    </xdr:from>
    <xdr:ext cx="405111" cy="259045"/>
    <xdr:sp macro="" textlink="">
      <xdr:nvSpPr>
        <xdr:cNvPr id="662" name="n_1mainValue【学校施設】&#10;有形固定資産減価償却率"/>
        <xdr:cNvSpPr txBox="1"/>
      </xdr:nvSpPr>
      <xdr:spPr>
        <a:xfrm>
          <a:off x="152660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163085</xdr:rowOff>
    </xdr:from>
    <xdr:ext cx="405111" cy="259045"/>
    <xdr:sp macro="" textlink="">
      <xdr:nvSpPr>
        <xdr:cNvPr id="663" name="n_2mainValue【学校施設】&#10;有形固定資産減価償却率"/>
        <xdr:cNvSpPr txBox="1"/>
      </xdr:nvSpPr>
      <xdr:spPr>
        <a:xfrm>
          <a:off x="14389744" y="10450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779</xdr:rowOff>
    </xdr:from>
    <xdr:ext cx="405111" cy="259045"/>
    <xdr:sp macro="" textlink="">
      <xdr:nvSpPr>
        <xdr:cNvPr id="664" name="n_3mainValue【学校施設】&#10;有形固定資産減価償却率"/>
        <xdr:cNvSpPr txBox="1"/>
      </xdr:nvSpPr>
      <xdr:spPr>
        <a:xfrm>
          <a:off x="13500744" y="10459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779</xdr:rowOff>
    </xdr:from>
    <xdr:ext cx="405111" cy="259045"/>
    <xdr:sp macro="" textlink="">
      <xdr:nvSpPr>
        <xdr:cNvPr id="665" name="n_4mainValue【学校施設】&#10;有形固定資産減価償却率"/>
        <xdr:cNvSpPr txBox="1"/>
      </xdr:nvSpPr>
      <xdr:spPr>
        <a:xfrm>
          <a:off x="12611744" y="10459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6" name="直線コネクタ 67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7" name="テキスト ボックス 67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8" name="直線コネクタ 67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9" name="テキスト ボックス 67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0" name="直線コネクタ 67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1" name="テキスト ボックス 68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2" name="直線コネクタ 68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3" name="テキスト ボックス 68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4" name="直線コネクタ 68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5" name="テキスト ボックス 68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6" name="直線コネクタ 68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87" name="テキスト ボックス 686"/>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50673</xdr:rowOff>
    </xdr:from>
    <xdr:to>
      <xdr:col>116</xdr:col>
      <xdr:colOff>62864</xdr:colOff>
      <xdr:row>63</xdr:row>
      <xdr:rowOff>99251</xdr:rowOff>
    </xdr:to>
    <xdr:cxnSp macro="">
      <xdr:nvCxnSpPr>
        <xdr:cNvPr id="689" name="直線コネクタ 688"/>
        <xdr:cNvCxnSpPr/>
      </xdr:nvCxnSpPr>
      <xdr:spPr>
        <a:xfrm flipV="1">
          <a:off x="22160864" y="9651873"/>
          <a:ext cx="0" cy="1248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103078</xdr:rowOff>
    </xdr:from>
    <xdr:ext cx="469744" cy="259045"/>
    <xdr:sp macro="" textlink="">
      <xdr:nvSpPr>
        <xdr:cNvPr id="690" name="【学校施設】&#10;一人当たり面積最小値テキスト"/>
        <xdr:cNvSpPr txBox="1"/>
      </xdr:nvSpPr>
      <xdr:spPr>
        <a:xfrm>
          <a:off x="22199600" y="10904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99251</xdr:rowOff>
    </xdr:from>
    <xdr:to>
      <xdr:col>116</xdr:col>
      <xdr:colOff>152400</xdr:colOff>
      <xdr:row>63</xdr:row>
      <xdr:rowOff>99251</xdr:rowOff>
    </xdr:to>
    <xdr:cxnSp macro="">
      <xdr:nvCxnSpPr>
        <xdr:cNvPr id="691" name="直線コネクタ 690"/>
        <xdr:cNvCxnSpPr/>
      </xdr:nvCxnSpPr>
      <xdr:spPr>
        <a:xfrm>
          <a:off x="22072600" y="10900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168800</xdr:rowOff>
    </xdr:from>
    <xdr:ext cx="469744" cy="259045"/>
    <xdr:sp macro="" textlink="">
      <xdr:nvSpPr>
        <xdr:cNvPr id="692" name="【学校施設】&#10;一人当たり面積最大値テキスト"/>
        <xdr:cNvSpPr txBox="1"/>
      </xdr:nvSpPr>
      <xdr:spPr>
        <a:xfrm>
          <a:off x="22199600" y="9427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50673</xdr:rowOff>
    </xdr:from>
    <xdr:to>
      <xdr:col>116</xdr:col>
      <xdr:colOff>152400</xdr:colOff>
      <xdr:row>56</xdr:row>
      <xdr:rowOff>50673</xdr:rowOff>
    </xdr:to>
    <xdr:cxnSp macro="">
      <xdr:nvCxnSpPr>
        <xdr:cNvPr id="693" name="直線コネクタ 692"/>
        <xdr:cNvCxnSpPr/>
      </xdr:nvCxnSpPr>
      <xdr:spPr>
        <a:xfrm>
          <a:off x="22072600" y="9651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109046</xdr:rowOff>
    </xdr:from>
    <xdr:ext cx="469744" cy="259045"/>
    <xdr:sp macro="" textlink="">
      <xdr:nvSpPr>
        <xdr:cNvPr id="694" name="【学校施設】&#10;一人当たり面積平均値テキスト"/>
        <xdr:cNvSpPr txBox="1"/>
      </xdr:nvSpPr>
      <xdr:spPr>
        <a:xfrm>
          <a:off x="22199600" y="105674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86169</xdr:rowOff>
    </xdr:from>
    <xdr:to>
      <xdr:col>116</xdr:col>
      <xdr:colOff>114300</xdr:colOff>
      <xdr:row>63</xdr:row>
      <xdr:rowOff>16319</xdr:rowOff>
    </xdr:to>
    <xdr:sp macro="" textlink="">
      <xdr:nvSpPr>
        <xdr:cNvPr id="695" name="フローチャート: 判断 694"/>
        <xdr:cNvSpPr/>
      </xdr:nvSpPr>
      <xdr:spPr>
        <a:xfrm>
          <a:off x="22110700" y="10716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87122</xdr:rowOff>
    </xdr:from>
    <xdr:to>
      <xdr:col>112</xdr:col>
      <xdr:colOff>38100</xdr:colOff>
      <xdr:row>63</xdr:row>
      <xdr:rowOff>17272</xdr:rowOff>
    </xdr:to>
    <xdr:sp macro="" textlink="">
      <xdr:nvSpPr>
        <xdr:cNvPr id="696" name="フローチャート: 判断 695"/>
        <xdr:cNvSpPr/>
      </xdr:nvSpPr>
      <xdr:spPr>
        <a:xfrm>
          <a:off x="21272500" y="1071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51498</xdr:rowOff>
    </xdr:from>
    <xdr:to>
      <xdr:col>107</xdr:col>
      <xdr:colOff>101600</xdr:colOff>
      <xdr:row>62</xdr:row>
      <xdr:rowOff>153098</xdr:rowOff>
    </xdr:to>
    <xdr:sp macro="" textlink="">
      <xdr:nvSpPr>
        <xdr:cNvPr id="697" name="フローチャート: 判断 696"/>
        <xdr:cNvSpPr/>
      </xdr:nvSpPr>
      <xdr:spPr>
        <a:xfrm>
          <a:off x="20383500" y="1068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52451</xdr:rowOff>
    </xdr:from>
    <xdr:to>
      <xdr:col>102</xdr:col>
      <xdr:colOff>165100</xdr:colOff>
      <xdr:row>62</xdr:row>
      <xdr:rowOff>154051</xdr:rowOff>
    </xdr:to>
    <xdr:sp macro="" textlink="">
      <xdr:nvSpPr>
        <xdr:cNvPr id="698" name="フローチャート: 判断 697"/>
        <xdr:cNvSpPr/>
      </xdr:nvSpPr>
      <xdr:spPr>
        <a:xfrm>
          <a:off x="19494500" y="1068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61595</xdr:rowOff>
    </xdr:from>
    <xdr:to>
      <xdr:col>98</xdr:col>
      <xdr:colOff>38100</xdr:colOff>
      <xdr:row>62</xdr:row>
      <xdr:rowOff>163195</xdr:rowOff>
    </xdr:to>
    <xdr:sp macro="" textlink="">
      <xdr:nvSpPr>
        <xdr:cNvPr id="699" name="フローチャート: 判断 698"/>
        <xdr:cNvSpPr/>
      </xdr:nvSpPr>
      <xdr:spPr>
        <a:xfrm>
          <a:off x="18605500" y="10691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0" name="テキスト ボックス 69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1" name="テキスト ボックス 70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2" name="テキスト ボックス 70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3" name="テキスト ボックス 70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4" name="テキスト ボックス 70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122555</xdr:rowOff>
    </xdr:from>
    <xdr:to>
      <xdr:col>116</xdr:col>
      <xdr:colOff>114300</xdr:colOff>
      <xdr:row>63</xdr:row>
      <xdr:rowOff>52705</xdr:rowOff>
    </xdr:to>
    <xdr:sp macro="" textlink="">
      <xdr:nvSpPr>
        <xdr:cNvPr id="705" name="楕円 704"/>
        <xdr:cNvSpPr/>
      </xdr:nvSpPr>
      <xdr:spPr>
        <a:xfrm>
          <a:off x="22110700" y="1075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64597</xdr:rowOff>
    </xdr:from>
    <xdr:ext cx="469744" cy="259045"/>
    <xdr:sp macro="" textlink="">
      <xdr:nvSpPr>
        <xdr:cNvPr id="706" name="【学校施設】&#10;一人当たり面積該当値テキスト"/>
        <xdr:cNvSpPr txBox="1"/>
      </xdr:nvSpPr>
      <xdr:spPr>
        <a:xfrm>
          <a:off x="22199600" y="10694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122174</xdr:rowOff>
    </xdr:from>
    <xdr:to>
      <xdr:col>112</xdr:col>
      <xdr:colOff>38100</xdr:colOff>
      <xdr:row>63</xdr:row>
      <xdr:rowOff>52324</xdr:rowOff>
    </xdr:to>
    <xdr:sp macro="" textlink="">
      <xdr:nvSpPr>
        <xdr:cNvPr id="707" name="楕円 706"/>
        <xdr:cNvSpPr/>
      </xdr:nvSpPr>
      <xdr:spPr>
        <a:xfrm>
          <a:off x="21272500" y="10752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1524</xdr:rowOff>
    </xdr:from>
    <xdr:to>
      <xdr:col>116</xdr:col>
      <xdr:colOff>63500</xdr:colOff>
      <xdr:row>63</xdr:row>
      <xdr:rowOff>1905</xdr:rowOff>
    </xdr:to>
    <xdr:cxnSp macro="">
      <xdr:nvCxnSpPr>
        <xdr:cNvPr id="708" name="直線コネクタ 707"/>
        <xdr:cNvCxnSpPr/>
      </xdr:nvCxnSpPr>
      <xdr:spPr>
        <a:xfrm>
          <a:off x="21323300" y="10802874"/>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125794</xdr:rowOff>
    </xdr:from>
    <xdr:to>
      <xdr:col>107</xdr:col>
      <xdr:colOff>101600</xdr:colOff>
      <xdr:row>63</xdr:row>
      <xdr:rowOff>55944</xdr:rowOff>
    </xdr:to>
    <xdr:sp macro="" textlink="">
      <xdr:nvSpPr>
        <xdr:cNvPr id="709" name="楕円 708"/>
        <xdr:cNvSpPr/>
      </xdr:nvSpPr>
      <xdr:spPr>
        <a:xfrm>
          <a:off x="20383500" y="10755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1524</xdr:rowOff>
    </xdr:from>
    <xdr:to>
      <xdr:col>111</xdr:col>
      <xdr:colOff>177800</xdr:colOff>
      <xdr:row>63</xdr:row>
      <xdr:rowOff>5144</xdr:rowOff>
    </xdr:to>
    <xdr:cxnSp macro="">
      <xdr:nvCxnSpPr>
        <xdr:cNvPr id="710" name="直線コネクタ 709"/>
        <xdr:cNvCxnSpPr/>
      </xdr:nvCxnSpPr>
      <xdr:spPr>
        <a:xfrm flipV="1">
          <a:off x="20434300" y="10802874"/>
          <a:ext cx="889000" cy="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128842</xdr:rowOff>
    </xdr:from>
    <xdr:to>
      <xdr:col>102</xdr:col>
      <xdr:colOff>165100</xdr:colOff>
      <xdr:row>63</xdr:row>
      <xdr:rowOff>58992</xdr:rowOff>
    </xdr:to>
    <xdr:sp macro="" textlink="">
      <xdr:nvSpPr>
        <xdr:cNvPr id="711" name="楕円 710"/>
        <xdr:cNvSpPr/>
      </xdr:nvSpPr>
      <xdr:spPr>
        <a:xfrm>
          <a:off x="19494500" y="10758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5144</xdr:rowOff>
    </xdr:from>
    <xdr:to>
      <xdr:col>107</xdr:col>
      <xdr:colOff>50800</xdr:colOff>
      <xdr:row>63</xdr:row>
      <xdr:rowOff>8192</xdr:rowOff>
    </xdr:to>
    <xdr:cxnSp macro="">
      <xdr:nvCxnSpPr>
        <xdr:cNvPr id="712" name="直線コネクタ 711"/>
        <xdr:cNvCxnSpPr/>
      </xdr:nvCxnSpPr>
      <xdr:spPr>
        <a:xfrm flipV="1">
          <a:off x="19545300" y="10806494"/>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130937</xdr:rowOff>
    </xdr:from>
    <xdr:to>
      <xdr:col>98</xdr:col>
      <xdr:colOff>38100</xdr:colOff>
      <xdr:row>63</xdr:row>
      <xdr:rowOff>61087</xdr:rowOff>
    </xdr:to>
    <xdr:sp macro="" textlink="">
      <xdr:nvSpPr>
        <xdr:cNvPr id="713" name="楕円 712"/>
        <xdr:cNvSpPr/>
      </xdr:nvSpPr>
      <xdr:spPr>
        <a:xfrm>
          <a:off x="18605500" y="10760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8192</xdr:rowOff>
    </xdr:from>
    <xdr:to>
      <xdr:col>102</xdr:col>
      <xdr:colOff>114300</xdr:colOff>
      <xdr:row>63</xdr:row>
      <xdr:rowOff>10287</xdr:rowOff>
    </xdr:to>
    <xdr:cxnSp macro="">
      <xdr:nvCxnSpPr>
        <xdr:cNvPr id="714" name="直線コネクタ 713"/>
        <xdr:cNvCxnSpPr/>
      </xdr:nvCxnSpPr>
      <xdr:spPr>
        <a:xfrm flipV="1">
          <a:off x="18656300" y="10809542"/>
          <a:ext cx="889000" cy="2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33799</xdr:rowOff>
    </xdr:from>
    <xdr:ext cx="469744" cy="259045"/>
    <xdr:sp macro="" textlink="">
      <xdr:nvSpPr>
        <xdr:cNvPr id="715" name="n_1aveValue【学校施設】&#10;一人当たり面積"/>
        <xdr:cNvSpPr txBox="1"/>
      </xdr:nvSpPr>
      <xdr:spPr>
        <a:xfrm>
          <a:off x="21075727" y="10492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169625</xdr:rowOff>
    </xdr:from>
    <xdr:ext cx="469744" cy="259045"/>
    <xdr:sp macro="" textlink="">
      <xdr:nvSpPr>
        <xdr:cNvPr id="716" name="n_2aveValue【学校施設】&#10;一人当たり面積"/>
        <xdr:cNvSpPr txBox="1"/>
      </xdr:nvSpPr>
      <xdr:spPr>
        <a:xfrm>
          <a:off x="20199427" y="10456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170578</xdr:rowOff>
    </xdr:from>
    <xdr:ext cx="469744" cy="259045"/>
    <xdr:sp macro="" textlink="">
      <xdr:nvSpPr>
        <xdr:cNvPr id="717" name="n_3aveValue【学校施設】&#10;一人当たり面積"/>
        <xdr:cNvSpPr txBox="1"/>
      </xdr:nvSpPr>
      <xdr:spPr>
        <a:xfrm>
          <a:off x="19310427" y="10457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8272</xdr:rowOff>
    </xdr:from>
    <xdr:ext cx="469744" cy="259045"/>
    <xdr:sp macro="" textlink="">
      <xdr:nvSpPr>
        <xdr:cNvPr id="718" name="n_4aveValue【学校施設】&#10;一人当たり面積"/>
        <xdr:cNvSpPr txBox="1"/>
      </xdr:nvSpPr>
      <xdr:spPr>
        <a:xfrm>
          <a:off x="18421427" y="10466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43451</xdr:rowOff>
    </xdr:from>
    <xdr:ext cx="469744" cy="259045"/>
    <xdr:sp macro="" textlink="">
      <xdr:nvSpPr>
        <xdr:cNvPr id="719" name="n_1mainValue【学校施設】&#10;一人当たり面積"/>
        <xdr:cNvSpPr txBox="1"/>
      </xdr:nvSpPr>
      <xdr:spPr>
        <a:xfrm>
          <a:off x="21075727" y="1084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47071</xdr:rowOff>
    </xdr:from>
    <xdr:ext cx="469744" cy="259045"/>
    <xdr:sp macro="" textlink="">
      <xdr:nvSpPr>
        <xdr:cNvPr id="720" name="n_2mainValue【学校施設】&#10;一人当たり面積"/>
        <xdr:cNvSpPr txBox="1"/>
      </xdr:nvSpPr>
      <xdr:spPr>
        <a:xfrm>
          <a:off x="20199427" y="10848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50119</xdr:rowOff>
    </xdr:from>
    <xdr:ext cx="469744" cy="259045"/>
    <xdr:sp macro="" textlink="">
      <xdr:nvSpPr>
        <xdr:cNvPr id="721" name="n_3mainValue【学校施設】&#10;一人当たり面積"/>
        <xdr:cNvSpPr txBox="1"/>
      </xdr:nvSpPr>
      <xdr:spPr>
        <a:xfrm>
          <a:off x="19310427" y="10851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52214</xdr:rowOff>
    </xdr:from>
    <xdr:ext cx="469744" cy="259045"/>
    <xdr:sp macro="" textlink="">
      <xdr:nvSpPr>
        <xdr:cNvPr id="722" name="n_4mainValue【学校施設】&#10;一人当たり面積"/>
        <xdr:cNvSpPr txBox="1"/>
      </xdr:nvSpPr>
      <xdr:spPr>
        <a:xfrm>
          <a:off x="18421427" y="10853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3" name="正方形/長方形 7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4" name="正方形/長方形 7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5" name="正方形/長方形 7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6" name="正方形/長方形 7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7" name="正方形/長方形 7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8" name="正方形/長方形 7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9" name="正方形/長方形 7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0" name="正方形/長方形 72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1" name="テキスト ボックス 73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2" name="直線コネクタ 73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3" name="テキスト ボックス 73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4" name="直線コネクタ 73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5" name="テキスト ボックス 734"/>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6" name="直線コネクタ 73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7" name="テキスト ボックス 73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8" name="直線コネクタ 73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9" name="テキスト ボックス 73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0" name="直線コネクタ 73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1" name="テキスト ボックス 74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2" name="直線コネクタ 74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3" name="テキスト ボックス 74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4" name="直線コネクタ 74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5" name="テキスト ボックス 744"/>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6" name="直線コネクタ 74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114844</xdr:rowOff>
    </xdr:from>
    <xdr:to>
      <xdr:col>85</xdr:col>
      <xdr:colOff>126364</xdr:colOff>
      <xdr:row>86</xdr:row>
      <xdr:rowOff>168729</xdr:rowOff>
    </xdr:to>
    <xdr:cxnSp macro="">
      <xdr:nvCxnSpPr>
        <xdr:cNvPr id="748" name="直線コネクタ 747"/>
        <xdr:cNvCxnSpPr/>
      </xdr:nvCxnSpPr>
      <xdr:spPr>
        <a:xfrm flipV="1">
          <a:off x="16318864" y="13316494"/>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9"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50" name="直線コネクタ 749"/>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61521</xdr:rowOff>
    </xdr:from>
    <xdr:ext cx="340478" cy="259045"/>
    <xdr:sp macro="" textlink="">
      <xdr:nvSpPr>
        <xdr:cNvPr id="751" name="【児童館】&#10;有形固定資産減価償却率最大値テキスト"/>
        <xdr:cNvSpPr txBox="1"/>
      </xdr:nvSpPr>
      <xdr:spPr>
        <a:xfrm>
          <a:off x="16357600" y="1309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114844</xdr:rowOff>
    </xdr:from>
    <xdr:to>
      <xdr:col>86</xdr:col>
      <xdr:colOff>25400</xdr:colOff>
      <xdr:row>77</xdr:row>
      <xdr:rowOff>114844</xdr:rowOff>
    </xdr:to>
    <xdr:cxnSp macro="">
      <xdr:nvCxnSpPr>
        <xdr:cNvPr id="752" name="直線コネクタ 751"/>
        <xdr:cNvCxnSpPr/>
      </xdr:nvCxnSpPr>
      <xdr:spPr>
        <a:xfrm>
          <a:off x="16230600" y="1331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54264</xdr:rowOff>
    </xdr:from>
    <xdr:ext cx="405111" cy="259045"/>
    <xdr:sp macro="" textlink="">
      <xdr:nvSpPr>
        <xdr:cNvPr id="753" name="【児童館】&#10;有形固定資産減価償却率平均値テキスト"/>
        <xdr:cNvSpPr txBox="1"/>
      </xdr:nvSpPr>
      <xdr:spPr>
        <a:xfrm>
          <a:off x="16357600" y="139417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31387</xdr:rowOff>
    </xdr:from>
    <xdr:to>
      <xdr:col>85</xdr:col>
      <xdr:colOff>177800</xdr:colOff>
      <xdr:row>82</xdr:row>
      <xdr:rowOff>132987</xdr:rowOff>
    </xdr:to>
    <xdr:sp macro="" textlink="">
      <xdr:nvSpPr>
        <xdr:cNvPr id="754" name="フローチャート: 判断 753"/>
        <xdr:cNvSpPr/>
      </xdr:nvSpPr>
      <xdr:spPr>
        <a:xfrm>
          <a:off x="162687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44450</xdr:rowOff>
    </xdr:from>
    <xdr:to>
      <xdr:col>81</xdr:col>
      <xdr:colOff>101600</xdr:colOff>
      <xdr:row>82</xdr:row>
      <xdr:rowOff>146050</xdr:rowOff>
    </xdr:to>
    <xdr:sp macro="" textlink="">
      <xdr:nvSpPr>
        <xdr:cNvPr id="755" name="フローチャート: 判断 754"/>
        <xdr:cNvSpPr/>
      </xdr:nvSpPr>
      <xdr:spPr>
        <a:xfrm>
          <a:off x="15430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88537</xdr:rowOff>
    </xdr:from>
    <xdr:to>
      <xdr:col>76</xdr:col>
      <xdr:colOff>165100</xdr:colOff>
      <xdr:row>84</xdr:row>
      <xdr:rowOff>18687</xdr:rowOff>
    </xdr:to>
    <xdr:sp macro="" textlink="">
      <xdr:nvSpPr>
        <xdr:cNvPr id="756" name="フローチャート: 判断 755"/>
        <xdr:cNvSpPr/>
      </xdr:nvSpPr>
      <xdr:spPr>
        <a:xfrm>
          <a:off x="14541500" y="1431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46082</xdr:rowOff>
    </xdr:from>
    <xdr:to>
      <xdr:col>72</xdr:col>
      <xdr:colOff>38100</xdr:colOff>
      <xdr:row>83</xdr:row>
      <xdr:rowOff>147682</xdr:rowOff>
    </xdr:to>
    <xdr:sp macro="" textlink="">
      <xdr:nvSpPr>
        <xdr:cNvPr id="757" name="フローチャート: 判断 756"/>
        <xdr:cNvSpPr/>
      </xdr:nvSpPr>
      <xdr:spPr>
        <a:xfrm>
          <a:off x="13652500" y="142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28121</xdr:rowOff>
    </xdr:from>
    <xdr:to>
      <xdr:col>67</xdr:col>
      <xdr:colOff>101600</xdr:colOff>
      <xdr:row>83</xdr:row>
      <xdr:rowOff>129721</xdr:rowOff>
    </xdr:to>
    <xdr:sp macro="" textlink="">
      <xdr:nvSpPr>
        <xdr:cNvPr id="758" name="フローチャート: 判断 757"/>
        <xdr:cNvSpPr/>
      </xdr:nvSpPr>
      <xdr:spPr>
        <a:xfrm>
          <a:off x="12763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9" name="テキスト ボックス 75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0" name="テキスト ボックス 75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1" name="テキスト ボックス 76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2" name="テキスト ボックス 76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3" name="テキスト ボックス 76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73842</xdr:rowOff>
    </xdr:from>
    <xdr:to>
      <xdr:col>85</xdr:col>
      <xdr:colOff>177800</xdr:colOff>
      <xdr:row>86</xdr:row>
      <xdr:rowOff>3992</xdr:rowOff>
    </xdr:to>
    <xdr:sp macro="" textlink="">
      <xdr:nvSpPr>
        <xdr:cNvPr id="764" name="楕円 763"/>
        <xdr:cNvSpPr/>
      </xdr:nvSpPr>
      <xdr:spPr>
        <a:xfrm>
          <a:off x="16268700" y="1464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52269</xdr:rowOff>
    </xdr:from>
    <xdr:ext cx="405111" cy="259045"/>
    <xdr:sp macro="" textlink="">
      <xdr:nvSpPr>
        <xdr:cNvPr id="765" name="【児童館】&#10;有形固定資産減価償却率該当値テキスト"/>
        <xdr:cNvSpPr txBox="1"/>
      </xdr:nvSpPr>
      <xdr:spPr>
        <a:xfrm>
          <a:off x="16357600" y="14625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41184</xdr:rowOff>
    </xdr:from>
    <xdr:to>
      <xdr:col>81</xdr:col>
      <xdr:colOff>101600</xdr:colOff>
      <xdr:row>85</xdr:row>
      <xdr:rowOff>142784</xdr:rowOff>
    </xdr:to>
    <xdr:sp macro="" textlink="">
      <xdr:nvSpPr>
        <xdr:cNvPr id="766" name="楕円 765"/>
        <xdr:cNvSpPr/>
      </xdr:nvSpPr>
      <xdr:spPr>
        <a:xfrm>
          <a:off x="15430500" y="1461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91984</xdr:rowOff>
    </xdr:from>
    <xdr:to>
      <xdr:col>85</xdr:col>
      <xdr:colOff>127000</xdr:colOff>
      <xdr:row>85</xdr:row>
      <xdr:rowOff>124642</xdr:rowOff>
    </xdr:to>
    <xdr:cxnSp macro="">
      <xdr:nvCxnSpPr>
        <xdr:cNvPr id="767" name="直線コネクタ 766"/>
        <xdr:cNvCxnSpPr/>
      </xdr:nvCxnSpPr>
      <xdr:spPr>
        <a:xfrm>
          <a:off x="15481300" y="14665234"/>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8527</xdr:rowOff>
    </xdr:from>
    <xdr:to>
      <xdr:col>76</xdr:col>
      <xdr:colOff>165100</xdr:colOff>
      <xdr:row>85</xdr:row>
      <xdr:rowOff>110127</xdr:rowOff>
    </xdr:to>
    <xdr:sp macro="" textlink="">
      <xdr:nvSpPr>
        <xdr:cNvPr id="768" name="楕円 767"/>
        <xdr:cNvSpPr/>
      </xdr:nvSpPr>
      <xdr:spPr>
        <a:xfrm>
          <a:off x="14541500" y="1458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59327</xdr:rowOff>
    </xdr:from>
    <xdr:to>
      <xdr:col>81</xdr:col>
      <xdr:colOff>50800</xdr:colOff>
      <xdr:row>85</xdr:row>
      <xdr:rowOff>91984</xdr:rowOff>
    </xdr:to>
    <xdr:cxnSp macro="">
      <xdr:nvCxnSpPr>
        <xdr:cNvPr id="769" name="直線コネクタ 768"/>
        <xdr:cNvCxnSpPr/>
      </xdr:nvCxnSpPr>
      <xdr:spPr>
        <a:xfrm>
          <a:off x="14592300" y="1463257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147320</xdr:rowOff>
    </xdr:from>
    <xdr:to>
      <xdr:col>72</xdr:col>
      <xdr:colOff>38100</xdr:colOff>
      <xdr:row>85</xdr:row>
      <xdr:rowOff>77470</xdr:rowOff>
    </xdr:to>
    <xdr:sp macro="" textlink="">
      <xdr:nvSpPr>
        <xdr:cNvPr id="770" name="楕円 769"/>
        <xdr:cNvSpPr/>
      </xdr:nvSpPr>
      <xdr:spPr>
        <a:xfrm>
          <a:off x="13652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26670</xdr:rowOff>
    </xdr:from>
    <xdr:to>
      <xdr:col>76</xdr:col>
      <xdr:colOff>114300</xdr:colOff>
      <xdr:row>85</xdr:row>
      <xdr:rowOff>59327</xdr:rowOff>
    </xdr:to>
    <xdr:cxnSp macro="">
      <xdr:nvCxnSpPr>
        <xdr:cNvPr id="771" name="直線コネクタ 770"/>
        <xdr:cNvCxnSpPr/>
      </xdr:nvCxnSpPr>
      <xdr:spPr>
        <a:xfrm>
          <a:off x="13703300" y="1459992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134257</xdr:rowOff>
    </xdr:from>
    <xdr:to>
      <xdr:col>67</xdr:col>
      <xdr:colOff>101600</xdr:colOff>
      <xdr:row>85</xdr:row>
      <xdr:rowOff>64407</xdr:rowOff>
    </xdr:to>
    <xdr:sp macro="" textlink="">
      <xdr:nvSpPr>
        <xdr:cNvPr id="772" name="楕円 771"/>
        <xdr:cNvSpPr/>
      </xdr:nvSpPr>
      <xdr:spPr>
        <a:xfrm>
          <a:off x="12763500" y="1453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13607</xdr:rowOff>
    </xdr:from>
    <xdr:to>
      <xdr:col>71</xdr:col>
      <xdr:colOff>177800</xdr:colOff>
      <xdr:row>85</xdr:row>
      <xdr:rowOff>26670</xdr:rowOff>
    </xdr:to>
    <xdr:cxnSp macro="">
      <xdr:nvCxnSpPr>
        <xdr:cNvPr id="773" name="直線コネクタ 772"/>
        <xdr:cNvCxnSpPr/>
      </xdr:nvCxnSpPr>
      <xdr:spPr>
        <a:xfrm>
          <a:off x="12814300" y="1458685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162577</xdr:rowOff>
    </xdr:from>
    <xdr:ext cx="405111" cy="259045"/>
    <xdr:sp macro="" textlink="">
      <xdr:nvSpPr>
        <xdr:cNvPr id="774" name="n_1aveValue【児童館】&#10;有形固定資産減価償却率"/>
        <xdr:cNvSpPr txBox="1"/>
      </xdr:nvSpPr>
      <xdr:spPr>
        <a:xfrm>
          <a:off x="15266044" y="1387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35214</xdr:rowOff>
    </xdr:from>
    <xdr:ext cx="405111" cy="259045"/>
    <xdr:sp macro="" textlink="">
      <xdr:nvSpPr>
        <xdr:cNvPr id="775" name="n_2aveValue【児童館】&#10;有形固定資産減価償却率"/>
        <xdr:cNvSpPr txBox="1"/>
      </xdr:nvSpPr>
      <xdr:spPr>
        <a:xfrm>
          <a:off x="14389744" y="14094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164209</xdr:rowOff>
    </xdr:from>
    <xdr:ext cx="405111" cy="259045"/>
    <xdr:sp macro="" textlink="">
      <xdr:nvSpPr>
        <xdr:cNvPr id="776" name="n_3aveValue【児童館】&#10;有形固定資産減価償却率"/>
        <xdr:cNvSpPr txBox="1"/>
      </xdr:nvSpPr>
      <xdr:spPr>
        <a:xfrm>
          <a:off x="13500744" y="14051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146248</xdr:rowOff>
    </xdr:from>
    <xdr:ext cx="405111" cy="259045"/>
    <xdr:sp macro="" textlink="">
      <xdr:nvSpPr>
        <xdr:cNvPr id="777" name="n_4aveValue【児童館】&#10;有形固定資産減価償却率"/>
        <xdr:cNvSpPr txBox="1"/>
      </xdr:nvSpPr>
      <xdr:spPr>
        <a:xfrm>
          <a:off x="126117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133911</xdr:rowOff>
    </xdr:from>
    <xdr:ext cx="405111" cy="259045"/>
    <xdr:sp macro="" textlink="">
      <xdr:nvSpPr>
        <xdr:cNvPr id="778" name="n_1mainValue【児童館】&#10;有形固定資産減価償却率"/>
        <xdr:cNvSpPr txBox="1"/>
      </xdr:nvSpPr>
      <xdr:spPr>
        <a:xfrm>
          <a:off x="15266044" y="14707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101254</xdr:rowOff>
    </xdr:from>
    <xdr:ext cx="405111" cy="259045"/>
    <xdr:sp macro="" textlink="">
      <xdr:nvSpPr>
        <xdr:cNvPr id="779" name="n_2mainValue【児童館】&#10;有形固定資産減価償却率"/>
        <xdr:cNvSpPr txBox="1"/>
      </xdr:nvSpPr>
      <xdr:spPr>
        <a:xfrm>
          <a:off x="14389744" y="14674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68597</xdr:rowOff>
    </xdr:from>
    <xdr:ext cx="405111" cy="259045"/>
    <xdr:sp macro="" textlink="">
      <xdr:nvSpPr>
        <xdr:cNvPr id="780" name="n_3mainValue【児童館】&#10;有形固定資産減価償却率"/>
        <xdr:cNvSpPr txBox="1"/>
      </xdr:nvSpPr>
      <xdr:spPr>
        <a:xfrm>
          <a:off x="13500744" y="1464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55534</xdr:rowOff>
    </xdr:from>
    <xdr:ext cx="405111" cy="259045"/>
    <xdr:sp macro="" textlink="">
      <xdr:nvSpPr>
        <xdr:cNvPr id="781" name="n_4mainValue【児童館】&#10;有形固定資産減価償却率"/>
        <xdr:cNvSpPr txBox="1"/>
      </xdr:nvSpPr>
      <xdr:spPr>
        <a:xfrm>
          <a:off x="12611744" y="1462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2" name="正方形/長方形 78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3" name="正方形/長方形 78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4" name="正方形/長方形 78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5" name="正方形/長方形 78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6" name="正方形/長方形 78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7" name="正方形/長方形 78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8" name="正方形/長方形 78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9" name="正方形/長方形 78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0" name="テキスト ボックス 78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1" name="直線コネクタ 79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2" name="直線コネクタ 79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3" name="テキスト ボックス 79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4" name="直線コネクタ 79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5" name="テキスト ボックス 79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6" name="直線コネクタ 79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7" name="テキスト ボックス 79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8" name="直線コネクタ 79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9" name="テキスト ボックス 79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0" name="直線コネクタ 79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1" name="テキスト ボックス 80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2" name="直線コネクタ 80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3" name="テキスト ボックス 80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4"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19050</xdr:rowOff>
    </xdr:from>
    <xdr:to>
      <xdr:col>116</xdr:col>
      <xdr:colOff>62864</xdr:colOff>
      <xdr:row>86</xdr:row>
      <xdr:rowOff>76200</xdr:rowOff>
    </xdr:to>
    <xdr:cxnSp macro="">
      <xdr:nvCxnSpPr>
        <xdr:cNvPr id="805" name="直線コネクタ 804"/>
        <xdr:cNvCxnSpPr/>
      </xdr:nvCxnSpPr>
      <xdr:spPr>
        <a:xfrm flipV="1">
          <a:off x="22160864" y="133921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806"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807" name="直線コネクタ 806"/>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137177</xdr:rowOff>
    </xdr:from>
    <xdr:ext cx="469744" cy="259045"/>
    <xdr:sp macro="" textlink="">
      <xdr:nvSpPr>
        <xdr:cNvPr id="808" name="【児童館】&#10;一人当たり面積最大値テキスト"/>
        <xdr:cNvSpPr txBox="1"/>
      </xdr:nvSpPr>
      <xdr:spPr>
        <a:xfrm>
          <a:off x="22199600" y="1316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19050</xdr:rowOff>
    </xdr:from>
    <xdr:to>
      <xdr:col>116</xdr:col>
      <xdr:colOff>152400</xdr:colOff>
      <xdr:row>78</xdr:row>
      <xdr:rowOff>19050</xdr:rowOff>
    </xdr:to>
    <xdr:cxnSp macro="">
      <xdr:nvCxnSpPr>
        <xdr:cNvPr id="809" name="直線コネクタ 808"/>
        <xdr:cNvCxnSpPr/>
      </xdr:nvCxnSpPr>
      <xdr:spPr>
        <a:xfrm>
          <a:off x="22072600" y="1339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105427</xdr:rowOff>
    </xdr:from>
    <xdr:ext cx="469744" cy="259045"/>
    <xdr:sp macro="" textlink="">
      <xdr:nvSpPr>
        <xdr:cNvPr id="810" name="【児童館】&#10;一人当たり面積平均値テキスト"/>
        <xdr:cNvSpPr txBox="1"/>
      </xdr:nvSpPr>
      <xdr:spPr>
        <a:xfrm>
          <a:off x="22199600" y="1416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82550</xdr:rowOff>
    </xdr:from>
    <xdr:to>
      <xdr:col>116</xdr:col>
      <xdr:colOff>114300</xdr:colOff>
      <xdr:row>84</xdr:row>
      <xdr:rowOff>12700</xdr:rowOff>
    </xdr:to>
    <xdr:sp macro="" textlink="">
      <xdr:nvSpPr>
        <xdr:cNvPr id="811" name="フローチャート: 判断 810"/>
        <xdr:cNvSpPr/>
      </xdr:nvSpPr>
      <xdr:spPr>
        <a:xfrm>
          <a:off x="221107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812" name="フローチャート: 判断 811"/>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813" name="フローチャート: 判断 812"/>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814" name="フローチャート: 判断 813"/>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120650</xdr:rowOff>
    </xdr:from>
    <xdr:to>
      <xdr:col>98</xdr:col>
      <xdr:colOff>38100</xdr:colOff>
      <xdr:row>84</xdr:row>
      <xdr:rowOff>50800</xdr:rowOff>
    </xdr:to>
    <xdr:sp macro="" textlink="">
      <xdr:nvSpPr>
        <xdr:cNvPr id="815" name="フローチャート: 判断 814"/>
        <xdr:cNvSpPr/>
      </xdr:nvSpPr>
      <xdr:spPr>
        <a:xfrm>
          <a:off x="18605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6" name="テキスト ボックス 81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7" name="テキスト ボックス 81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8" name="テキスト ボックス 81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9" name="テキスト ボックス 81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0" name="テキスト ボックス 81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120650</xdr:rowOff>
    </xdr:from>
    <xdr:to>
      <xdr:col>116</xdr:col>
      <xdr:colOff>114300</xdr:colOff>
      <xdr:row>86</xdr:row>
      <xdr:rowOff>50800</xdr:rowOff>
    </xdr:to>
    <xdr:sp macro="" textlink="">
      <xdr:nvSpPr>
        <xdr:cNvPr id="821" name="楕円 820"/>
        <xdr:cNvSpPr/>
      </xdr:nvSpPr>
      <xdr:spPr>
        <a:xfrm>
          <a:off x="221107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35577</xdr:rowOff>
    </xdr:from>
    <xdr:ext cx="469744" cy="259045"/>
    <xdr:sp macro="" textlink="">
      <xdr:nvSpPr>
        <xdr:cNvPr id="822" name="【児童館】&#10;一人当たり面積該当値テキスト"/>
        <xdr:cNvSpPr txBox="1"/>
      </xdr:nvSpPr>
      <xdr:spPr>
        <a:xfrm>
          <a:off x="22199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120650</xdr:rowOff>
    </xdr:from>
    <xdr:to>
      <xdr:col>112</xdr:col>
      <xdr:colOff>38100</xdr:colOff>
      <xdr:row>86</xdr:row>
      <xdr:rowOff>50800</xdr:rowOff>
    </xdr:to>
    <xdr:sp macro="" textlink="">
      <xdr:nvSpPr>
        <xdr:cNvPr id="823" name="楕円 822"/>
        <xdr:cNvSpPr/>
      </xdr:nvSpPr>
      <xdr:spPr>
        <a:xfrm>
          <a:off x="21272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0</xdr:rowOff>
    </xdr:from>
    <xdr:to>
      <xdr:col>116</xdr:col>
      <xdr:colOff>63500</xdr:colOff>
      <xdr:row>86</xdr:row>
      <xdr:rowOff>0</xdr:rowOff>
    </xdr:to>
    <xdr:cxnSp macro="">
      <xdr:nvCxnSpPr>
        <xdr:cNvPr id="824" name="直線コネクタ 823"/>
        <xdr:cNvCxnSpPr/>
      </xdr:nvCxnSpPr>
      <xdr:spPr>
        <a:xfrm>
          <a:off x="21323300" y="14744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120650</xdr:rowOff>
    </xdr:from>
    <xdr:to>
      <xdr:col>107</xdr:col>
      <xdr:colOff>101600</xdr:colOff>
      <xdr:row>86</xdr:row>
      <xdr:rowOff>50800</xdr:rowOff>
    </xdr:to>
    <xdr:sp macro="" textlink="">
      <xdr:nvSpPr>
        <xdr:cNvPr id="825" name="楕円 824"/>
        <xdr:cNvSpPr/>
      </xdr:nvSpPr>
      <xdr:spPr>
        <a:xfrm>
          <a:off x="20383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0</xdr:rowOff>
    </xdr:from>
    <xdr:to>
      <xdr:col>111</xdr:col>
      <xdr:colOff>177800</xdr:colOff>
      <xdr:row>86</xdr:row>
      <xdr:rowOff>0</xdr:rowOff>
    </xdr:to>
    <xdr:cxnSp macro="">
      <xdr:nvCxnSpPr>
        <xdr:cNvPr id="826" name="直線コネクタ 825"/>
        <xdr:cNvCxnSpPr/>
      </xdr:nvCxnSpPr>
      <xdr:spPr>
        <a:xfrm>
          <a:off x="20434300" y="1474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120650</xdr:rowOff>
    </xdr:from>
    <xdr:to>
      <xdr:col>102</xdr:col>
      <xdr:colOff>165100</xdr:colOff>
      <xdr:row>86</xdr:row>
      <xdr:rowOff>50800</xdr:rowOff>
    </xdr:to>
    <xdr:sp macro="" textlink="">
      <xdr:nvSpPr>
        <xdr:cNvPr id="827" name="楕円 826"/>
        <xdr:cNvSpPr/>
      </xdr:nvSpPr>
      <xdr:spPr>
        <a:xfrm>
          <a:off x="19494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0</xdr:rowOff>
    </xdr:from>
    <xdr:to>
      <xdr:col>107</xdr:col>
      <xdr:colOff>50800</xdr:colOff>
      <xdr:row>86</xdr:row>
      <xdr:rowOff>0</xdr:rowOff>
    </xdr:to>
    <xdr:cxnSp macro="">
      <xdr:nvCxnSpPr>
        <xdr:cNvPr id="828" name="直線コネクタ 827"/>
        <xdr:cNvCxnSpPr/>
      </xdr:nvCxnSpPr>
      <xdr:spPr>
        <a:xfrm>
          <a:off x="19545300" y="1474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120650</xdr:rowOff>
    </xdr:from>
    <xdr:to>
      <xdr:col>98</xdr:col>
      <xdr:colOff>38100</xdr:colOff>
      <xdr:row>86</xdr:row>
      <xdr:rowOff>50800</xdr:rowOff>
    </xdr:to>
    <xdr:sp macro="" textlink="">
      <xdr:nvSpPr>
        <xdr:cNvPr id="829" name="楕円 828"/>
        <xdr:cNvSpPr/>
      </xdr:nvSpPr>
      <xdr:spPr>
        <a:xfrm>
          <a:off x="18605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0</xdr:rowOff>
    </xdr:from>
    <xdr:to>
      <xdr:col>102</xdr:col>
      <xdr:colOff>114300</xdr:colOff>
      <xdr:row>86</xdr:row>
      <xdr:rowOff>0</xdr:rowOff>
    </xdr:to>
    <xdr:cxnSp macro="">
      <xdr:nvCxnSpPr>
        <xdr:cNvPr id="830" name="直線コネクタ 829"/>
        <xdr:cNvCxnSpPr/>
      </xdr:nvCxnSpPr>
      <xdr:spPr>
        <a:xfrm>
          <a:off x="18656300" y="1474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67327</xdr:rowOff>
    </xdr:from>
    <xdr:ext cx="469744" cy="259045"/>
    <xdr:sp macro="" textlink="">
      <xdr:nvSpPr>
        <xdr:cNvPr id="831" name="n_1aveValue【児童館】&#10;一人当たり面積"/>
        <xdr:cNvSpPr txBox="1"/>
      </xdr:nvSpPr>
      <xdr:spPr>
        <a:xfrm>
          <a:off x="210757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832" name="n_2aveValue【児童館】&#10;一人当たり面積"/>
        <xdr:cNvSpPr txBox="1"/>
      </xdr:nvSpPr>
      <xdr:spPr>
        <a:xfrm>
          <a:off x="20199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67327</xdr:rowOff>
    </xdr:from>
    <xdr:ext cx="469744" cy="259045"/>
    <xdr:sp macro="" textlink="">
      <xdr:nvSpPr>
        <xdr:cNvPr id="833" name="n_3aveValue【児童館】&#10;一人当たり面積"/>
        <xdr:cNvSpPr txBox="1"/>
      </xdr:nvSpPr>
      <xdr:spPr>
        <a:xfrm>
          <a:off x="19310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67327</xdr:rowOff>
    </xdr:from>
    <xdr:ext cx="469744" cy="259045"/>
    <xdr:sp macro="" textlink="">
      <xdr:nvSpPr>
        <xdr:cNvPr id="834" name="n_4aveValue【児童館】&#10;一人当たり面積"/>
        <xdr:cNvSpPr txBox="1"/>
      </xdr:nvSpPr>
      <xdr:spPr>
        <a:xfrm>
          <a:off x="18421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41927</xdr:rowOff>
    </xdr:from>
    <xdr:ext cx="469744" cy="259045"/>
    <xdr:sp macro="" textlink="">
      <xdr:nvSpPr>
        <xdr:cNvPr id="835" name="n_1mainValue【児童館】&#10;一人当たり面積"/>
        <xdr:cNvSpPr txBox="1"/>
      </xdr:nvSpPr>
      <xdr:spPr>
        <a:xfrm>
          <a:off x="210757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41927</xdr:rowOff>
    </xdr:from>
    <xdr:ext cx="469744" cy="259045"/>
    <xdr:sp macro="" textlink="">
      <xdr:nvSpPr>
        <xdr:cNvPr id="836" name="n_2mainValue【児童館】&#10;一人当たり面積"/>
        <xdr:cNvSpPr txBox="1"/>
      </xdr:nvSpPr>
      <xdr:spPr>
        <a:xfrm>
          <a:off x="201994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41927</xdr:rowOff>
    </xdr:from>
    <xdr:ext cx="469744" cy="259045"/>
    <xdr:sp macro="" textlink="">
      <xdr:nvSpPr>
        <xdr:cNvPr id="837" name="n_3mainValue【児童館】&#10;一人当たり面積"/>
        <xdr:cNvSpPr txBox="1"/>
      </xdr:nvSpPr>
      <xdr:spPr>
        <a:xfrm>
          <a:off x="193104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41927</xdr:rowOff>
    </xdr:from>
    <xdr:ext cx="469744" cy="259045"/>
    <xdr:sp macro="" textlink="">
      <xdr:nvSpPr>
        <xdr:cNvPr id="838" name="n_4mainValue【児童館】&#10;一人当たり面積"/>
        <xdr:cNvSpPr txBox="1"/>
      </xdr:nvSpPr>
      <xdr:spPr>
        <a:xfrm>
          <a:off x="184214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9" name="正方形/長方形 8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0" name="正方形/長方形 8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1" name="正方形/長方形 8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2" name="正方形/長方形 8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3" name="正方形/長方形 8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4" name="正方形/長方形 8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5" name="正方形/長方形 8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6" name="正方形/長方形 8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7" name="テキスト ボックス 8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8" name="直線コネクタ 8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9" name="テキスト ボックス 84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50" name="直線コネクタ 84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51" name="テキスト ボックス 850"/>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2" name="直線コネクタ 85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3" name="テキスト ボックス 85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4" name="直線コネクタ 85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5" name="テキスト ボックス 85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6" name="直線コネクタ 85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7" name="テキスト ボックス 85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8" name="直線コネクタ 85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9" name="テキスト ボックス 858"/>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0" name="直線コネクタ 85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61" name="テキスト ボックス 860"/>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59055</xdr:rowOff>
    </xdr:from>
    <xdr:to>
      <xdr:col>85</xdr:col>
      <xdr:colOff>126364</xdr:colOff>
      <xdr:row>108</xdr:row>
      <xdr:rowOff>152400</xdr:rowOff>
    </xdr:to>
    <xdr:cxnSp macro="">
      <xdr:nvCxnSpPr>
        <xdr:cNvPr id="863" name="直線コネクタ 862"/>
        <xdr:cNvCxnSpPr/>
      </xdr:nvCxnSpPr>
      <xdr:spPr>
        <a:xfrm flipV="1">
          <a:off x="16318864" y="17204055"/>
          <a:ext cx="0" cy="1464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864"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865" name="直線コネクタ 864"/>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5732</xdr:rowOff>
    </xdr:from>
    <xdr:ext cx="405111" cy="259045"/>
    <xdr:sp macro="" textlink="">
      <xdr:nvSpPr>
        <xdr:cNvPr id="866" name="【公民館】&#10;有形固定資産減価償却率最大値テキスト"/>
        <xdr:cNvSpPr txBox="1"/>
      </xdr:nvSpPr>
      <xdr:spPr>
        <a:xfrm>
          <a:off x="16357600" y="16979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59055</xdr:rowOff>
    </xdr:from>
    <xdr:to>
      <xdr:col>86</xdr:col>
      <xdr:colOff>25400</xdr:colOff>
      <xdr:row>100</xdr:row>
      <xdr:rowOff>59055</xdr:rowOff>
    </xdr:to>
    <xdr:cxnSp macro="">
      <xdr:nvCxnSpPr>
        <xdr:cNvPr id="867" name="直線コネクタ 866"/>
        <xdr:cNvCxnSpPr/>
      </xdr:nvCxnSpPr>
      <xdr:spPr>
        <a:xfrm>
          <a:off x="16230600" y="17204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61613</xdr:rowOff>
    </xdr:from>
    <xdr:ext cx="405111" cy="259045"/>
    <xdr:sp macro="" textlink="">
      <xdr:nvSpPr>
        <xdr:cNvPr id="868" name="【公民館】&#10;有形固定資産減価償却率平均値テキスト"/>
        <xdr:cNvSpPr txBox="1"/>
      </xdr:nvSpPr>
      <xdr:spPr>
        <a:xfrm>
          <a:off x="16357600" y="177209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38736</xdr:rowOff>
    </xdr:from>
    <xdr:to>
      <xdr:col>85</xdr:col>
      <xdr:colOff>177800</xdr:colOff>
      <xdr:row>104</xdr:row>
      <xdr:rowOff>140336</xdr:rowOff>
    </xdr:to>
    <xdr:sp macro="" textlink="">
      <xdr:nvSpPr>
        <xdr:cNvPr id="869" name="フローチャート: 判断 868"/>
        <xdr:cNvSpPr/>
      </xdr:nvSpPr>
      <xdr:spPr>
        <a:xfrm>
          <a:off x="16268700" y="1786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34925</xdr:rowOff>
    </xdr:from>
    <xdr:to>
      <xdr:col>81</xdr:col>
      <xdr:colOff>101600</xdr:colOff>
      <xdr:row>104</xdr:row>
      <xdr:rowOff>136525</xdr:rowOff>
    </xdr:to>
    <xdr:sp macro="" textlink="">
      <xdr:nvSpPr>
        <xdr:cNvPr id="870" name="フローチャート: 判断 869"/>
        <xdr:cNvSpPr/>
      </xdr:nvSpPr>
      <xdr:spPr>
        <a:xfrm>
          <a:off x="15430500" y="1786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29211</xdr:rowOff>
    </xdr:from>
    <xdr:to>
      <xdr:col>76</xdr:col>
      <xdr:colOff>165100</xdr:colOff>
      <xdr:row>104</xdr:row>
      <xdr:rowOff>130811</xdr:rowOff>
    </xdr:to>
    <xdr:sp macro="" textlink="">
      <xdr:nvSpPr>
        <xdr:cNvPr id="871" name="フローチャート: 判断 870"/>
        <xdr:cNvSpPr/>
      </xdr:nvSpPr>
      <xdr:spPr>
        <a:xfrm>
          <a:off x="14541500" y="1786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8255</xdr:rowOff>
    </xdr:from>
    <xdr:to>
      <xdr:col>72</xdr:col>
      <xdr:colOff>38100</xdr:colOff>
      <xdr:row>104</xdr:row>
      <xdr:rowOff>109855</xdr:rowOff>
    </xdr:to>
    <xdr:sp macro="" textlink="">
      <xdr:nvSpPr>
        <xdr:cNvPr id="872" name="フローチャート: 判断 871"/>
        <xdr:cNvSpPr/>
      </xdr:nvSpPr>
      <xdr:spPr>
        <a:xfrm>
          <a:off x="13652500" y="1783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154939</xdr:rowOff>
    </xdr:from>
    <xdr:to>
      <xdr:col>67</xdr:col>
      <xdr:colOff>101600</xdr:colOff>
      <xdr:row>104</xdr:row>
      <xdr:rowOff>85089</xdr:rowOff>
    </xdr:to>
    <xdr:sp macro="" textlink="">
      <xdr:nvSpPr>
        <xdr:cNvPr id="873" name="フローチャート: 判断 872"/>
        <xdr:cNvSpPr/>
      </xdr:nvSpPr>
      <xdr:spPr>
        <a:xfrm>
          <a:off x="127635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4" name="テキスト ボックス 87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5" name="テキスト ボックス 87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6" name="テキスト ボックス 87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7" name="テキスト ボックス 87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8" name="テキスト ボックス 87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29211</xdr:rowOff>
    </xdr:from>
    <xdr:to>
      <xdr:col>85</xdr:col>
      <xdr:colOff>177800</xdr:colOff>
      <xdr:row>105</xdr:row>
      <xdr:rowOff>130811</xdr:rowOff>
    </xdr:to>
    <xdr:sp macro="" textlink="">
      <xdr:nvSpPr>
        <xdr:cNvPr id="879" name="楕円 878"/>
        <xdr:cNvSpPr/>
      </xdr:nvSpPr>
      <xdr:spPr>
        <a:xfrm>
          <a:off x="16268700" y="1803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7638</xdr:rowOff>
    </xdr:from>
    <xdr:ext cx="405111" cy="259045"/>
    <xdr:sp macro="" textlink="">
      <xdr:nvSpPr>
        <xdr:cNvPr id="880" name="【公民館】&#10;有形固定資産減価償却率該当値テキスト"/>
        <xdr:cNvSpPr txBox="1"/>
      </xdr:nvSpPr>
      <xdr:spPr>
        <a:xfrm>
          <a:off x="16357600" y="1800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147320</xdr:rowOff>
    </xdr:from>
    <xdr:to>
      <xdr:col>81</xdr:col>
      <xdr:colOff>101600</xdr:colOff>
      <xdr:row>105</xdr:row>
      <xdr:rowOff>77470</xdr:rowOff>
    </xdr:to>
    <xdr:sp macro="" textlink="">
      <xdr:nvSpPr>
        <xdr:cNvPr id="881" name="楕円 880"/>
        <xdr:cNvSpPr/>
      </xdr:nvSpPr>
      <xdr:spPr>
        <a:xfrm>
          <a:off x="15430500" y="1797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26670</xdr:rowOff>
    </xdr:from>
    <xdr:to>
      <xdr:col>85</xdr:col>
      <xdr:colOff>127000</xdr:colOff>
      <xdr:row>105</xdr:row>
      <xdr:rowOff>80011</xdr:rowOff>
    </xdr:to>
    <xdr:cxnSp macro="">
      <xdr:nvCxnSpPr>
        <xdr:cNvPr id="882" name="直線コネクタ 881"/>
        <xdr:cNvCxnSpPr/>
      </xdr:nvCxnSpPr>
      <xdr:spPr>
        <a:xfrm>
          <a:off x="15481300" y="18028920"/>
          <a:ext cx="8382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154939</xdr:rowOff>
    </xdr:from>
    <xdr:to>
      <xdr:col>76</xdr:col>
      <xdr:colOff>165100</xdr:colOff>
      <xdr:row>105</xdr:row>
      <xdr:rowOff>85089</xdr:rowOff>
    </xdr:to>
    <xdr:sp macro="" textlink="">
      <xdr:nvSpPr>
        <xdr:cNvPr id="883" name="楕円 882"/>
        <xdr:cNvSpPr/>
      </xdr:nvSpPr>
      <xdr:spPr>
        <a:xfrm>
          <a:off x="14541500" y="1798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26670</xdr:rowOff>
    </xdr:from>
    <xdr:to>
      <xdr:col>81</xdr:col>
      <xdr:colOff>50800</xdr:colOff>
      <xdr:row>105</xdr:row>
      <xdr:rowOff>34289</xdr:rowOff>
    </xdr:to>
    <xdr:cxnSp macro="">
      <xdr:nvCxnSpPr>
        <xdr:cNvPr id="884" name="直線コネクタ 883"/>
        <xdr:cNvCxnSpPr/>
      </xdr:nvCxnSpPr>
      <xdr:spPr>
        <a:xfrm flipV="1">
          <a:off x="14592300" y="180289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126364</xdr:rowOff>
    </xdr:from>
    <xdr:to>
      <xdr:col>72</xdr:col>
      <xdr:colOff>38100</xdr:colOff>
      <xdr:row>105</xdr:row>
      <xdr:rowOff>56514</xdr:rowOff>
    </xdr:to>
    <xdr:sp macro="" textlink="">
      <xdr:nvSpPr>
        <xdr:cNvPr id="885" name="楕円 884"/>
        <xdr:cNvSpPr/>
      </xdr:nvSpPr>
      <xdr:spPr>
        <a:xfrm>
          <a:off x="13652500" y="1795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5714</xdr:rowOff>
    </xdr:from>
    <xdr:to>
      <xdr:col>76</xdr:col>
      <xdr:colOff>114300</xdr:colOff>
      <xdr:row>105</xdr:row>
      <xdr:rowOff>34289</xdr:rowOff>
    </xdr:to>
    <xdr:cxnSp macro="">
      <xdr:nvCxnSpPr>
        <xdr:cNvPr id="886" name="直線コネクタ 885"/>
        <xdr:cNvCxnSpPr/>
      </xdr:nvCxnSpPr>
      <xdr:spPr>
        <a:xfrm>
          <a:off x="13703300" y="18007964"/>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93980</xdr:rowOff>
    </xdr:from>
    <xdr:to>
      <xdr:col>67</xdr:col>
      <xdr:colOff>101600</xdr:colOff>
      <xdr:row>105</xdr:row>
      <xdr:rowOff>24130</xdr:rowOff>
    </xdr:to>
    <xdr:sp macro="" textlink="">
      <xdr:nvSpPr>
        <xdr:cNvPr id="887" name="楕円 886"/>
        <xdr:cNvSpPr/>
      </xdr:nvSpPr>
      <xdr:spPr>
        <a:xfrm>
          <a:off x="127635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144780</xdr:rowOff>
    </xdr:from>
    <xdr:to>
      <xdr:col>71</xdr:col>
      <xdr:colOff>177800</xdr:colOff>
      <xdr:row>105</xdr:row>
      <xdr:rowOff>5714</xdr:rowOff>
    </xdr:to>
    <xdr:cxnSp macro="">
      <xdr:nvCxnSpPr>
        <xdr:cNvPr id="888" name="直線コネクタ 887"/>
        <xdr:cNvCxnSpPr/>
      </xdr:nvCxnSpPr>
      <xdr:spPr>
        <a:xfrm>
          <a:off x="12814300" y="17975580"/>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153052</xdr:rowOff>
    </xdr:from>
    <xdr:ext cx="405111" cy="259045"/>
    <xdr:sp macro="" textlink="">
      <xdr:nvSpPr>
        <xdr:cNvPr id="889" name="n_1aveValue【公民館】&#10;有形固定資産減価償却率"/>
        <xdr:cNvSpPr txBox="1"/>
      </xdr:nvSpPr>
      <xdr:spPr>
        <a:xfrm>
          <a:off x="15266044" y="1764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147338</xdr:rowOff>
    </xdr:from>
    <xdr:ext cx="405111" cy="259045"/>
    <xdr:sp macro="" textlink="">
      <xdr:nvSpPr>
        <xdr:cNvPr id="890" name="n_2aveValue【公民館】&#10;有形固定資産減価償却率"/>
        <xdr:cNvSpPr txBox="1"/>
      </xdr:nvSpPr>
      <xdr:spPr>
        <a:xfrm>
          <a:off x="14389744" y="17635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126382</xdr:rowOff>
    </xdr:from>
    <xdr:ext cx="405111" cy="259045"/>
    <xdr:sp macro="" textlink="">
      <xdr:nvSpPr>
        <xdr:cNvPr id="891" name="n_3aveValue【公民館】&#10;有形固定資産減価償却率"/>
        <xdr:cNvSpPr txBox="1"/>
      </xdr:nvSpPr>
      <xdr:spPr>
        <a:xfrm>
          <a:off x="13500744" y="1761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101616</xdr:rowOff>
    </xdr:from>
    <xdr:ext cx="405111" cy="259045"/>
    <xdr:sp macro="" textlink="">
      <xdr:nvSpPr>
        <xdr:cNvPr id="892" name="n_4aveValue【公民館】&#10;有形固定資産減価償却率"/>
        <xdr:cNvSpPr txBox="1"/>
      </xdr:nvSpPr>
      <xdr:spPr>
        <a:xfrm>
          <a:off x="12611744" y="1758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68597</xdr:rowOff>
    </xdr:from>
    <xdr:ext cx="405111" cy="259045"/>
    <xdr:sp macro="" textlink="">
      <xdr:nvSpPr>
        <xdr:cNvPr id="893" name="n_1mainValue【公民館】&#10;有形固定資産減価償却率"/>
        <xdr:cNvSpPr txBox="1"/>
      </xdr:nvSpPr>
      <xdr:spPr>
        <a:xfrm>
          <a:off x="15266044" y="1807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76216</xdr:rowOff>
    </xdr:from>
    <xdr:ext cx="405111" cy="259045"/>
    <xdr:sp macro="" textlink="">
      <xdr:nvSpPr>
        <xdr:cNvPr id="894" name="n_2mainValue【公民館】&#10;有形固定資産減価償却率"/>
        <xdr:cNvSpPr txBox="1"/>
      </xdr:nvSpPr>
      <xdr:spPr>
        <a:xfrm>
          <a:off x="14389744" y="18078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47641</xdr:rowOff>
    </xdr:from>
    <xdr:ext cx="405111" cy="259045"/>
    <xdr:sp macro="" textlink="">
      <xdr:nvSpPr>
        <xdr:cNvPr id="895" name="n_3mainValue【公民館】&#10;有形固定資産減価償却率"/>
        <xdr:cNvSpPr txBox="1"/>
      </xdr:nvSpPr>
      <xdr:spPr>
        <a:xfrm>
          <a:off x="13500744" y="18049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15257</xdr:rowOff>
    </xdr:from>
    <xdr:ext cx="405111" cy="259045"/>
    <xdr:sp macro="" textlink="">
      <xdr:nvSpPr>
        <xdr:cNvPr id="896" name="n_4mainValue【公民館】&#10;有形固定資産減価償却率"/>
        <xdr:cNvSpPr txBox="1"/>
      </xdr:nvSpPr>
      <xdr:spPr>
        <a:xfrm>
          <a:off x="12611744" y="1801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7" name="正方形/長方形 89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8" name="正方形/長方形 89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9" name="正方形/長方形 89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0" name="正方形/長方形 89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1" name="正方形/長方形 90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2" name="正方形/長方形 90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3" name="正方形/長方形 90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4" name="正方形/長方形 90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5" name="テキスト ボックス 90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6" name="直線コネクタ 90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7" name="直線コネクタ 90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8" name="テキスト ボックス 90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9" name="直線コネクタ 90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0" name="テキスト ボックス 90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1" name="直線コネクタ 91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2" name="テキスト ボックス 91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3" name="直線コネクタ 91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4" name="テキスト ボックス 91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5" name="直線コネクタ 91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6" name="テキスト ボックス 91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7" name="直線コネクタ 91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8" name="テキスト ボックス 91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9" name="直線コネクタ 91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0" name="テキスト ボックス 91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97427</xdr:rowOff>
    </xdr:from>
    <xdr:to>
      <xdr:col>116</xdr:col>
      <xdr:colOff>62864</xdr:colOff>
      <xdr:row>109</xdr:row>
      <xdr:rowOff>9252</xdr:rowOff>
    </xdr:to>
    <xdr:cxnSp macro="">
      <xdr:nvCxnSpPr>
        <xdr:cNvPr id="922" name="直線コネクタ 921"/>
        <xdr:cNvCxnSpPr/>
      </xdr:nvCxnSpPr>
      <xdr:spPr>
        <a:xfrm flipV="1">
          <a:off x="22160864" y="17070977"/>
          <a:ext cx="0" cy="162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13079</xdr:rowOff>
    </xdr:from>
    <xdr:ext cx="469744" cy="259045"/>
    <xdr:sp macro="" textlink="">
      <xdr:nvSpPr>
        <xdr:cNvPr id="923" name="【公民館】&#10;一人当たり面積最小値テキスト"/>
        <xdr:cNvSpPr txBox="1"/>
      </xdr:nvSpPr>
      <xdr:spPr>
        <a:xfrm>
          <a:off x="22199600" y="18701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9252</xdr:rowOff>
    </xdr:from>
    <xdr:to>
      <xdr:col>116</xdr:col>
      <xdr:colOff>152400</xdr:colOff>
      <xdr:row>109</xdr:row>
      <xdr:rowOff>9252</xdr:rowOff>
    </xdr:to>
    <xdr:cxnSp macro="">
      <xdr:nvCxnSpPr>
        <xdr:cNvPr id="924" name="直線コネクタ 923"/>
        <xdr:cNvCxnSpPr/>
      </xdr:nvCxnSpPr>
      <xdr:spPr>
        <a:xfrm>
          <a:off x="22072600" y="1869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44104</xdr:rowOff>
    </xdr:from>
    <xdr:ext cx="469744" cy="259045"/>
    <xdr:sp macro="" textlink="">
      <xdr:nvSpPr>
        <xdr:cNvPr id="925" name="【公民館】&#10;一人当たり面積最大値テキスト"/>
        <xdr:cNvSpPr txBox="1"/>
      </xdr:nvSpPr>
      <xdr:spPr>
        <a:xfrm>
          <a:off x="22199600" y="16846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97427</xdr:rowOff>
    </xdr:from>
    <xdr:to>
      <xdr:col>116</xdr:col>
      <xdr:colOff>152400</xdr:colOff>
      <xdr:row>99</xdr:row>
      <xdr:rowOff>97427</xdr:rowOff>
    </xdr:to>
    <xdr:cxnSp macro="">
      <xdr:nvCxnSpPr>
        <xdr:cNvPr id="926" name="直線コネクタ 925"/>
        <xdr:cNvCxnSpPr/>
      </xdr:nvCxnSpPr>
      <xdr:spPr>
        <a:xfrm>
          <a:off x="22072600" y="17070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21789</xdr:rowOff>
    </xdr:from>
    <xdr:ext cx="469744" cy="259045"/>
    <xdr:sp macro="" textlink="">
      <xdr:nvSpPr>
        <xdr:cNvPr id="927" name="【公民館】&#10;一人当たり面積平均値テキスト"/>
        <xdr:cNvSpPr txBox="1"/>
      </xdr:nvSpPr>
      <xdr:spPr>
        <a:xfrm>
          <a:off x="22199600" y="183669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43362</xdr:rowOff>
    </xdr:from>
    <xdr:to>
      <xdr:col>116</xdr:col>
      <xdr:colOff>114300</xdr:colOff>
      <xdr:row>107</xdr:row>
      <xdr:rowOff>144962</xdr:rowOff>
    </xdr:to>
    <xdr:sp macro="" textlink="">
      <xdr:nvSpPr>
        <xdr:cNvPr id="928" name="フローチャート: 判断 927"/>
        <xdr:cNvSpPr/>
      </xdr:nvSpPr>
      <xdr:spPr>
        <a:xfrm>
          <a:off x="22110700" y="183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49893</xdr:rowOff>
    </xdr:from>
    <xdr:to>
      <xdr:col>112</xdr:col>
      <xdr:colOff>38100</xdr:colOff>
      <xdr:row>107</xdr:row>
      <xdr:rowOff>151493</xdr:rowOff>
    </xdr:to>
    <xdr:sp macro="" textlink="">
      <xdr:nvSpPr>
        <xdr:cNvPr id="929" name="フローチャート: 判断 928"/>
        <xdr:cNvSpPr/>
      </xdr:nvSpPr>
      <xdr:spPr>
        <a:xfrm>
          <a:off x="21272500" y="1839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41729</xdr:rowOff>
    </xdr:from>
    <xdr:to>
      <xdr:col>107</xdr:col>
      <xdr:colOff>101600</xdr:colOff>
      <xdr:row>106</xdr:row>
      <xdr:rowOff>143329</xdr:rowOff>
    </xdr:to>
    <xdr:sp macro="" textlink="">
      <xdr:nvSpPr>
        <xdr:cNvPr id="930" name="フローチャート: 判断 929"/>
        <xdr:cNvSpPr/>
      </xdr:nvSpPr>
      <xdr:spPr>
        <a:xfrm>
          <a:off x="20383500" y="1821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58057</xdr:rowOff>
    </xdr:from>
    <xdr:to>
      <xdr:col>102</xdr:col>
      <xdr:colOff>165100</xdr:colOff>
      <xdr:row>106</xdr:row>
      <xdr:rowOff>159657</xdr:rowOff>
    </xdr:to>
    <xdr:sp macro="" textlink="">
      <xdr:nvSpPr>
        <xdr:cNvPr id="931" name="フローチャート: 判断 930"/>
        <xdr:cNvSpPr/>
      </xdr:nvSpPr>
      <xdr:spPr>
        <a:xfrm>
          <a:off x="19494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61323</xdr:rowOff>
    </xdr:from>
    <xdr:to>
      <xdr:col>98</xdr:col>
      <xdr:colOff>38100</xdr:colOff>
      <xdr:row>106</xdr:row>
      <xdr:rowOff>162923</xdr:rowOff>
    </xdr:to>
    <xdr:sp macro="" textlink="">
      <xdr:nvSpPr>
        <xdr:cNvPr id="932" name="フローチャート: 判断 931"/>
        <xdr:cNvSpPr/>
      </xdr:nvSpPr>
      <xdr:spPr>
        <a:xfrm>
          <a:off x="186055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3" name="テキスト ボックス 93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4" name="テキスト ボックス 93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5" name="テキスト ボックス 93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6" name="テキスト ボックス 93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7" name="テキスト ボックス 93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40095</xdr:rowOff>
    </xdr:from>
    <xdr:to>
      <xdr:col>116</xdr:col>
      <xdr:colOff>114300</xdr:colOff>
      <xdr:row>107</xdr:row>
      <xdr:rowOff>141695</xdr:rowOff>
    </xdr:to>
    <xdr:sp macro="" textlink="">
      <xdr:nvSpPr>
        <xdr:cNvPr id="938" name="楕円 937"/>
        <xdr:cNvSpPr/>
      </xdr:nvSpPr>
      <xdr:spPr>
        <a:xfrm>
          <a:off x="22110700" y="1838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62972</xdr:rowOff>
    </xdr:from>
    <xdr:ext cx="469744" cy="259045"/>
    <xdr:sp macro="" textlink="">
      <xdr:nvSpPr>
        <xdr:cNvPr id="939" name="【公民館】&#10;一人当たり面積該当値テキスト"/>
        <xdr:cNvSpPr txBox="1"/>
      </xdr:nvSpPr>
      <xdr:spPr>
        <a:xfrm>
          <a:off x="22199600" y="18236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43362</xdr:rowOff>
    </xdr:from>
    <xdr:to>
      <xdr:col>112</xdr:col>
      <xdr:colOff>38100</xdr:colOff>
      <xdr:row>107</xdr:row>
      <xdr:rowOff>144962</xdr:rowOff>
    </xdr:to>
    <xdr:sp macro="" textlink="">
      <xdr:nvSpPr>
        <xdr:cNvPr id="940" name="楕円 939"/>
        <xdr:cNvSpPr/>
      </xdr:nvSpPr>
      <xdr:spPr>
        <a:xfrm>
          <a:off x="21272500" y="1838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90895</xdr:rowOff>
    </xdr:from>
    <xdr:to>
      <xdr:col>116</xdr:col>
      <xdr:colOff>63500</xdr:colOff>
      <xdr:row>107</xdr:row>
      <xdr:rowOff>94162</xdr:rowOff>
    </xdr:to>
    <xdr:cxnSp macro="">
      <xdr:nvCxnSpPr>
        <xdr:cNvPr id="941" name="直線コネクタ 940"/>
        <xdr:cNvCxnSpPr/>
      </xdr:nvCxnSpPr>
      <xdr:spPr>
        <a:xfrm flipV="1">
          <a:off x="21323300" y="18436045"/>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46627</xdr:rowOff>
    </xdr:from>
    <xdr:to>
      <xdr:col>107</xdr:col>
      <xdr:colOff>101600</xdr:colOff>
      <xdr:row>107</xdr:row>
      <xdr:rowOff>148227</xdr:rowOff>
    </xdr:to>
    <xdr:sp macro="" textlink="">
      <xdr:nvSpPr>
        <xdr:cNvPr id="942" name="楕円 941"/>
        <xdr:cNvSpPr/>
      </xdr:nvSpPr>
      <xdr:spPr>
        <a:xfrm>
          <a:off x="20383500" y="1839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94162</xdr:rowOff>
    </xdr:from>
    <xdr:to>
      <xdr:col>111</xdr:col>
      <xdr:colOff>177800</xdr:colOff>
      <xdr:row>107</xdr:row>
      <xdr:rowOff>97427</xdr:rowOff>
    </xdr:to>
    <xdr:cxnSp macro="">
      <xdr:nvCxnSpPr>
        <xdr:cNvPr id="943" name="直線コネクタ 942"/>
        <xdr:cNvCxnSpPr/>
      </xdr:nvCxnSpPr>
      <xdr:spPr>
        <a:xfrm flipV="1">
          <a:off x="20434300" y="18439312"/>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49893</xdr:rowOff>
    </xdr:from>
    <xdr:to>
      <xdr:col>102</xdr:col>
      <xdr:colOff>165100</xdr:colOff>
      <xdr:row>107</xdr:row>
      <xdr:rowOff>151493</xdr:rowOff>
    </xdr:to>
    <xdr:sp macro="" textlink="">
      <xdr:nvSpPr>
        <xdr:cNvPr id="944" name="楕円 943"/>
        <xdr:cNvSpPr/>
      </xdr:nvSpPr>
      <xdr:spPr>
        <a:xfrm>
          <a:off x="19494500" y="1839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97427</xdr:rowOff>
    </xdr:from>
    <xdr:to>
      <xdr:col>107</xdr:col>
      <xdr:colOff>50800</xdr:colOff>
      <xdr:row>107</xdr:row>
      <xdr:rowOff>100693</xdr:rowOff>
    </xdr:to>
    <xdr:cxnSp macro="">
      <xdr:nvCxnSpPr>
        <xdr:cNvPr id="945" name="直線コネクタ 944"/>
        <xdr:cNvCxnSpPr/>
      </xdr:nvCxnSpPr>
      <xdr:spPr>
        <a:xfrm flipV="1">
          <a:off x="19545300" y="1844257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53158</xdr:rowOff>
    </xdr:from>
    <xdr:to>
      <xdr:col>98</xdr:col>
      <xdr:colOff>38100</xdr:colOff>
      <xdr:row>107</xdr:row>
      <xdr:rowOff>154758</xdr:rowOff>
    </xdr:to>
    <xdr:sp macro="" textlink="">
      <xdr:nvSpPr>
        <xdr:cNvPr id="946" name="楕円 945"/>
        <xdr:cNvSpPr/>
      </xdr:nvSpPr>
      <xdr:spPr>
        <a:xfrm>
          <a:off x="18605500" y="1839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100693</xdr:rowOff>
    </xdr:from>
    <xdr:to>
      <xdr:col>102</xdr:col>
      <xdr:colOff>114300</xdr:colOff>
      <xdr:row>107</xdr:row>
      <xdr:rowOff>103958</xdr:rowOff>
    </xdr:to>
    <xdr:cxnSp macro="">
      <xdr:nvCxnSpPr>
        <xdr:cNvPr id="947" name="直線コネクタ 946"/>
        <xdr:cNvCxnSpPr/>
      </xdr:nvCxnSpPr>
      <xdr:spPr>
        <a:xfrm flipV="1">
          <a:off x="18656300" y="1844584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142620</xdr:rowOff>
    </xdr:from>
    <xdr:ext cx="469744" cy="259045"/>
    <xdr:sp macro="" textlink="">
      <xdr:nvSpPr>
        <xdr:cNvPr id="948" name="n_1aveValue【公民館】&#10;一人当たり面積"/>
        <xdr:cNvSpPr txBox="1"/>
      </xdr:nvSpPr>
      <xdr:spPr>
        <a:xfrm>
          <a:off x="21075727" y="1848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159856</xdr:rowOff>
    </xdr:from>
    <xdr:ext cx="469744" cy="259045"/>
    <xdr:sp macro="" textlink="">
      <xdr:nvSpPr>
        <xdr:cNvPr id="949" name="n_2aveValue【公民館】&#10;一人当たり面積"/>
        <xdr:cNvSpPr txBox="1"/>
      </xdr:nvSpPr>
      <xdr:spPr>
        <a:xfrm>
          <a:off x="20199427" y="1799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4734</xdr:rowOff>
    </xdr:from>
    <xdr:ext cx="469744" cy="259045"/>
    <xdr:sp macro="" textlink="">
      <xdr:nvSpPr>
        <xdr:cNvPr id="950" name="n_3aveValue【公民館】&#10;一人当たり面積"/>
        <xdr:cNvSpPr txBox="1"/>
      </xdr:nvSpPr>
      <xdr:spPr>
        <a:xfrm>
          <a:off x="19310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8000</xdr:rowOff>
    </xdr:from>
    <xdr:ext cx="469744" cy="259045"/>
    <xdr:sp macro="" textlink="">
      <xdr:nvSpPr>
        <xdr:cNvPr id="951" name="n_4aveValue【公民館】&#10;一人当たり面積"/>
        <xdr:cNvSpPr txBox="1"/>
      </xdr:nvSpPr>
      <xdr:spPr>
        <a:xfrm>
          <a:off x="18421427" y="18010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161489</xdr:rowOff>
    </xdr:from>
    <xdr:ext cx="469744" cy="259045"/>
    <xdr:sp macro="" textlink="">
      <xdr:nvSpPr>
        <xdr:cNvPr id="952" name="n_1mainValue【公民館】&#10;一人当たり面積"/>
        <xdr:cNvSpPr txBox="1"/>
      </xdr:nvSpPr>
      <xdr:spPr>
        <a:xfrm>
          <a:off x="21075727" y="18163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139354</xdr:rowOff>
    </xdr:from>
    <xdr:ext cx="469744" cy="259045"/>
    <xdr:sp macro="" textlink="">
      <xdr:nvSpPr>
        <xdr:cNvPr id="953" name="n_2mainValue【公民館】&#10;一人当たり面積"/>
        <xdr:cNvSpPr txBox="1"/>
      </xdr:nvSpPr>
      <xdr:spPr>
        <a:xfrm>
          <a:off x="20199427" y="1848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142620</xdr:rowOff>
    </xdr:from>
    <xdr:ext cx="469744" cy="259045"/>
    <xdr:sp macro="" textlink="">
      <xdr:nvSpPr>
        <xdr:cNvPr id="954" name="n_3mainValue【公民館】&#10;一人当たり面積"/>
        <xdr:cNvSpPr txBox="1"/>
      </xdr:nvSpPr>
      <xdr:spPr>
        <a:xfrm>
          <a:off x="19310427" y="1848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145885</xdr:rowOff>
    </xdr:from>
    <xdr:ext cx="469744" cy="259045"/>
    <xdr:sp macro="" textlink="">
      <xdr:nvSpPr>
        <xdr:cNvPr id="955" name="n_4mainValue【公民館】&#10;一人当たり面積"/>
        <xdr:cNvSpPr txBox="1"/>
      </xdr:nvSpPr>
      <xdr:spPr>
        <a:xfrm>
          <a:off x="18421427" y="18491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6" name="正方形/長方形 95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7" name="正方形/長方形 95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8" name="テキスト ボックス 95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ほとんどの施設類型において、有形固定資産減価償却率は類似団体平均を上回っている。その中でも類似団体平均よりも特に高くなっている施設は橋りょう、公営住宅、港湾・漁港、児童館である。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・架設後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年以上経過した橋りょうは全体の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を占めており，平成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月に橋梁長寿命化修繕計画を策定し、計画的かつ予防的な対応に転換を図り、橋梁の長寿命化およびコスト縮減を図ることとしている。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・公営住宅については、約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割が耐用年数を経過し、老朽化が進んでおり、平成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月に「坂出市公営住宅等長寿命化計画」を策定し、適正な管理戸数の維持・確保を目指している。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・港湾・漁港については、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箇所の港湾、</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箇所の漁港があり、その多くは昭和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年代頃に整備されたものであり、高潮対策事業や地震津波対策事業を実施している。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・西庄児童館については、子どもの健全育成に資するよう、図書室及び遊戯室、学習室を提供するとともに、人権教育・啓発の推進に資するよう、各種研修会に利用できる研修室を提供しているが、建築後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年以上を経過しており、今後の改修が課題となっている。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・認定こども園・幼稚園・保育所の多くは、建設後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年以上経過しており、緊急性等の観点から優先順位をつけ認定こども園として集約化・複合化を行っており、令和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年度は川津愛児園と川津幼稚園を川津こども園に集約化した結果、</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ポイント減少し、類似団体内平均を下回っている。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香川県坂出市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50,931
49,695
92.49
27,436,071
26,835,424
473,565
14,104,835
25,099,322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73.8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92528</xdr:rowOff>
    </xdr:from>
    <xdr:to>
      <xdr:col>24</xdr:col>
      <xdr:colOff>62865</xdr:colOff>
      <xdr:row>42</xdr:row>
      <xdr:rowOff>77833</xdr:rowOff>
    </xdr:to>
    <xdr:cxnSp macro="">
      <xdr:nvCxnSpPr>
        <xdr:cNvPr id="58" name="直線コネクタ 57"/>
        <xdr:cNvCxnSpPr/>
      </xdr:nvCxnSpPr>
      <xdr:spPr>
        <a:xfrm flipV="1">
          <a:off x="4634865" y="5750378"/>
          <a:ext cx="0" cy="1528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81660</xdr:rowOff>
    </xdr:from>
    <xdr:ext cx="405111" cy="259045"/>
    <xdr:sp macro="" textlink="">
      <xdr:nvSpPr>
        <xdr:cNvPr id="59" name="【図書館】&#10;有形固定資産減価償却率最小値テキスト"/>
        <xdr:cNvSpPr txBox="1"/>
      </xdr:nvSpPr>
      <xdr:spPr>
        <a:xfrm>
          <a:off x="4673600" y="7282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77833</xdr:rowOff>
    </xdr:from>
    <xdr:to>
      <xdr:col>24</xdr:col>
      <xdr:colOff>152400</xdr:colOff>
      <xdr:row>42</xdr:row>
      <xdr:rowOff>77833</xdr:rowOff>
    </xdr:to>
    <xdr:cxnSp macro="">
      <xdr:nvCxnSpPr>
        <xdr:cNvPr id="60" name="直線コネクタ 59"/>
        <xdr:cNvCxnSpPr/>
      </xdr:nvCxnSpPr>
      <xdr:spPr>
        <a:xfrm>
          <a:off x="4546600" y="727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39205</xdr:rowOff>
    </xdr:from>
    <xdr:ext cx="340478" cy="259045"/>
    <xdr:sp macro="" textlink="">
      <xdr:nvSpPr>
        <xdr:cNvPr id="61" name="【図書館】&#10;有形固定資産減価償却率最大値テキスト"/>
        <xdr:cNvSpPr txBox="1"/>
      </xdr:nvSpPr>
      <xdr:spPr>
        <a:xfrm>
          <a:off x="4673600" y="55256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92528</xdr:rowOff>
    </xdr:from>
    <xdr:to>
      <xdr:col>24</xdr:col>
      <xdr:colOff>152400</xdr:colOff>
      <xdr:row>33</xdr:row>
      <xdr:rowOff>92528</xdr:rowOff>
    </xdr:to>
    <xdr:cxnSp macro="">
      <xdr:nvCxnSpPr>
        <xdr:cNvPr id="62" name="直線コネクタ 61"/>
        <xdr:cNvCxnSpPr/>
      </xdr:nvCxnSpPr>
      <xdr:spPr>
        <a:xfrm>
          <a:off x="4546600" y="575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138084</xdr:rowOff>
    </xdr:from>
    <xdr:ext cx="405111" cy="259045"/>
    <xdr:sp macro="" textlink="">
      <xdr:nvSpPr>
        <xdr:cNvPr id="63" name="【図書館】&#10;有形固定資産減価償却率平均値テキスト"/>
        <xdr:cNvSpPr txBox="1"/>
      </xdr:nvSpPr>
      <xdr:spPr>
        <a:xfrm>
          <a:off x="4673600" y="6310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115207</xdr:rowOff>
    </xdr:from>
    <xdr:to>
      <xdr:col>24</xdr:col>
      <xdr:colOff>114300</xdr:colOff>
      <xdr:row>38</xdr:row>
      <xdr:rowOff>45357</xdr:rowOff>
    </xdr:to>
    <xdr:sp macro="" textlink="">
      <xdr:nvSpPr>
        <xdr:cNvPr id="64" name="フローチャート: 判断 63"/>
        <xdr:cNvSpPr/>
      </xdr:nvSpPr>
      <xdr:spPr>
        <a:xfrm>
          <a:off x="4584700" y="645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95613</xdr:rowOff>
    </xdr:from>
    <xdr:to>
      <xdr:col>20</xdr:col>
      <xdr:colOff>38100</xdr:colOff>
      <xdr:row>38</xdr:row>
      <xdr:rowOff>25763</xdr:rowOff>
    </xdr:to>
    <xdr:sp macro="" textlink="">
      <xdr:nvSpPr>
        <xdr:cNvPr id="65" name="フローチャート: 判断 64"/>
        <xdr:cNvSpPr/>
      </xdr:nvSpPr>
      <xdr:spPr>
        <a:xfrm>
          <a:off x="3746500" y="643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23767</xdr:rowOff>
    </xdr:from>
    <xdr:to>
      <xdr:col>15</xdr:col>
      <xdr:colOff>101600</xdr:colOff>
      <xdr:row>37</xdr:row>
      <xdr:rowOff>125367</xdr:rowOff>
    </xdr:to>
    <xdr:sp macro="" textlink="">
      <xdr:nvSpPr>
        <xdr:cNvPr id="66" name="フローチャート: 判断 65"/>
        <xdr:cNvSpPr/>
      </xdr:nvSpPr>
      <xdr:spPr>
        <a:xfrm>
          <a:off x="2857500" y="63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15603</xdr:rowOff>
    </xdr:from>
    <xdr:to>
      <xdr:col>10</xdr:col>
      <xdr:colOff>165100</xdr:colOff>
      <xdr:row>37</xdr:row>
      <xdr:rowOff>117203</xdr:rowOff>
    </xdr:to>
    <xdr:sp macro="" textlink="">
      <xdr:nvSpPr>
        <xdr:cNvPr id="67" name="フローチャート: 判断 66"/>
        <xdr:cNvSpPr/>
      </xdr:nvSpPr>
      <xdr:spPr>
        <a:xfrm>
          <a:off x="1968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164193</xdr:rowOff>
    </xdr:from>
    <xdr:to>
      <xdr:col>6</xdr:col>
      <xdr:colOff>38100</xdr:colOff>
      <xdr:row>37</xdr:row>
      <xdr:rowOff>94343</xdr:rowOff>
    </xdr:to>
    <xdr:sp macro="" textlink="">
      <xdr:nvSpPr>
        <xdr:cNvPr id="68" name="フローチャート: 判断 67"/>
        <xdr:cNvSpPr/>
      </xdr:nvSpPr>
      <xdr:spPr>
        <a:xfrm>
          <a:off x="1079500" y="633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66222</xdr:rowOff>
    </xdr:from>
    <xdr:to>
      <xdr:col>24</xdr:col>
      <xdr:colOff>114300</xdr:colOff>
      <xdr:row>40</xdr:row>
      <xdr:rowOff>167822</xdr:rowOff>
    </xdr:to>
    <xdr:sp macro="" textlink="">
      <xdr:nvSpPr>
        <xdr:cNvPr id="74" name="楕円 73"/>
        <xdr:cNvSpPr/>
      </xdr:nvSpPr>
      <xdr:spPr>
        <a:xfrm>
          <a:off x="4584700" y="6924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44649</xdr:rowOff>
    </xdr:from>
    <xdr:ext cx="405111" cy="259045"/>
    <xdr:sp macro="" textlink="">
      <xdr:nvSpPr>
        <xdr:cNvPr id="75" name="【図書館】&#10;有形固定資産減価償却率該当値テキスト"/>
        <xdr:cNvSpPr txBox="1"/>
      </xdr:nvSpPr>
      <xdr:spPr>
        <a:xfrm>
          <a:off x="4673600" y="6902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35197</xdr:rowOff>
    </xdr:from>
    <xdr:to>
      <xdr:col>20</xdr:col>
      <xdr:colOff>38100</xdr:colOff>
      <xdr:row>40</xdr:row>
      <xdr:rowOff>136797</xdr:rowOff>
    </xdr:to>
    <xdr:sp macro="" textlink="">
      <xdr:nvSpPr>
        <xdr:cNvPr id="76" name="楕円 75"/>
        <xdr:cNvSpPr/>
      </xdr:nvSpPr>
      <xdr:spPr>
        <a:xfrm>
          <a:off x="3746500" y="689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85997</xdr:rowOff>
    </xdr:from>
    <xdr:to>
      <xdr:col>24</xdr:col>
      <xdr:colOff>63500</xdr:colOff>
      <xdr:row>40</xdr:row>
      <xdr:rowOff>117022</xdr:rowOff>
    </xdr:to>
    <xdr:cxnSp macro="">
      <xdr:nvCxnSpPr>
        <xdr:cNvPr id="77" name="直線コネクタ 76"/>
        <xdr:cNvCxnSpPr/>
      </xdr:nvCxnSpPr>
      <xdr:spPr>
        <a:xfrm>
          <a:off x="3797300" y="6943997"/>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43362</xdr:rowOff>
    </xdr:from>
    <xdr:to>
      <xdr:col>15</xdr:col>
      <xdr:colOff>101600</xdr:colOff>
      <xdr:row>40</xdr:row>
      <xdr:rowOff>144962</xdr:rowOff>
    </xdr:to>
    <xdr:sp macro="" textlink="">
      <xdr:nvSpPr>
        <xdr:cNvPr id="78" name="楕円 77"/>
        <xdr:cNvSpPr/>
      </xdr:nvSpPr>
      <xdr:spPr>
        <a:xfrm>
          <a:off x="2857500" y="690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85997</xdr:rowOff>
    </xdr:from>
    <xdr:to>
      <xdr:col>19</xdr:col>
      <xdr:colOff>177800</xdr:colOff>
      <xdr:row>40</xdr:row>
      <xdr:rowOff>94162</xdr:rowOff>
    </xdr:to>
    <xdr:cxnSp macro="">
      <xdr:nvCxnSpPr>
        <xdr:cNvPr id="79" name="直線コネクタ 78"/>
        <xdr:cNvCxnSpPr/>
      </xdr:nvCxnSpPr>
      <xdr:spPr>
        <a:xfrm flipV="1">
          <a:off x="2908300" y="6943997"/>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22134</xdr:rowOff>
    </xdr:from>
    <xdr:to>
      <xdr:col>10</xdr:col>
      <xdr:colOff>165100</xdr:colOff>
      <xdr:row>40</xdr:row>
      <xdr:rowOff>123734</xdr:rowOff>
    </xdr:to>
    <xdr:sp macro="" textlink="">
      <xdr:nvSpPr>
        <xdr:cNvPr id="80" name="楕円 79"/>
        <xdr:cNvSpPr/>
      </xdr:nvSpPr>
      <xdr:spPr>
        <a:xfrm>
          <a:off x="1968500" y="688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72934</xdr:rowOff>
    </xdr:from>
    <xdr:to>
      <xdr:col>15</xdr:col>
      <xdr:colOff>50800</xdr:colOff>
      <xdr:row>40</xdr:row>
      <xdr:rowOff>94162</xdr:rowOff>
    </xdr:to>
    <xdr:cxnSp macro="">
      <xdr:nvCxnSpPr>
        <xdr:cNvPr id="81" name="直線コネクタ 80"/>
        <xdr:cNvCxnSpPr/>
      </xdr:nvCxnSpPr>
      <xdr:spPr>
        <a:xfrm>
          <a:off x="2019300" y="6930934"/>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162560</xdr:rowOff>
    </xdr:from>
    <xdr:to>
      <xdr:col>6</xdr:col>
      <xdr:colOff>38100</xdr:colOff>
      <xdr:row>40</xdr:row>
      <xdr:rowOff>92710</xdr:rowOff>
    </xdr:to>
    <xdr:sp macro="" textlink="">
      <xdr:nvSpPr>
        <xdr:cNvPr id="82" name="楕円 81"/>
        <xdr:cNvSpPr/>
      </xdr:nvSpPr>
      <xdr:spPr>
        <a:xfrm>
          <a:off x="10795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41910</xdr:rowOff>
    </xdr:from>
    <xdr:to>
      <xdr:col>10</xdr:col>
      <xdr:colOff>114300</xdr:colOff>
      <xdr:row>40</xdr:row>
      <xdr:rowOff>72934</xdr:rowOff>
    </xdr:to>
    <xdr:cxnSp macro="">
      <xdr:nvCxnSpPr>
        <xdr:cNvPr id="83" name="直線コネクタ 82"/>
        <xdr:cNvCxnSpPr/>
      </xdr:nvCxnSpPr>
      <xdr:spPr>
        <a:xfrm>
          <a:off x="1130300" y="689991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42290</xdr:rowOff>
    </xdr:from>
    <xdr:ext cx="405111" cy="259045"/>
    <xdr:sp macro="" textlink="">
      <xdr:nvSpPr>
        <xdr:cNvPr id="84" name="n_1aveValue【図書館】&#10;有形固定資産減価償却率"/>
        <xdr:cNvSpPr txBox="1"/>
      </xdr:nvSpPr>
      <xdr:spPr>
        <a:xfrm>
          <a:off x="3582044" y="621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141894</xdr:rowOff>
    </xdr:from>
    <xdr:ext cx="405111" cy="259045"/>
    <xdr:sp macro="" textlink="">
      <xdr:nvSpPr>
        <xdr:cNvPr id="85" name="n_2aveValue【図書館】&#10;有形固定資産減価償却率"/>
        <xdr:cNvSpPr txBox="1"/>
      </xdr:nvSpPr>
      <xdr:spPr>
        <a:xfrm>
          <a:off x="2705744" y="6142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133730</xdr:rowOff>
    </xdr:from>
    <xdr:ext cx="405111" cy="259045"/>
    <xdr:sp macro="" textlink="">
      <xdr:nvSpPr>
        <xdr:cNvPr id="86" name="n_3aveValue【図書館】&#10;有形固定資産減価償却率"/>
        <xdr:cNvSpPr txBox="1"/>
      </xdr:nvSpPr>
      <xdr:spPr>
        <a:xfrm>
          <a:off x="18167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110870</xdr:rowOff>
    </xdr:from>
    <xdr:ext cx="405111" cy="259045"/>
    <xdr:sp macro="" textlink="">
      <xdr:nvSpPr>
        <xdr:cNvPr id="87" name="n_4aveValue【図書館】&#10;有形固定資産減価償却率"/>
        <xdr:cNvSpPr txBox="1"/>
      </xdr:nvSpPr>
      <xdr:spPr>
        <a:xfrm>
          <a:off x="927744" y="611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127924</xdr:rowOff>
    </xdr:from>
    <xdr:ext cx="405111" cy="259045"/>
    <xdr:sp macro="" textlink="">
      <xdr:nvSpPr>
        <xdr:cNvPr id="88" name="n_1mainValue【図書館】&#10;有形固定資産減価償却率"/>
        <xdr:cNvSpPr txBox="1"/>
      </xdr:nvSpPr>
      <xdr:spPr>
        <a:xfrm>
          <a:off x="3582044" y="6985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136089</xdr:rowOff>
    </xdr:from>
    <xdr:ext cx="405111" cy="259045"/>
    <xdr:sp macro="" textlink="">
      <xdr:nvSpPr>
        <xdr:cNvPr id="89" name="n_2mainValue【図書館】&#10;有形固定資産減価償却率"/>
        <xdr:cNvSpPr txBox="1"/>
      </xdr:nvSpPr>
      <xdr:spPr>
        <a:xfrm>
          <a:off x="2705744" y="6994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114861</xdr:rowOff>
    </xdr:from>
    <xdr:ext cx="405111" cy="259045"/>
    <xdr:sp macro="" textlink="">
      <xdr:nvSpPr>
        <xdr:cNvPr id="90" name="n_3mainValue【図書館】&#10;有形固定資産減価償却率"/>
        <xdr:cNvSpPr txBox="1"/>
      </xdr:nvSpPr>
      <xdr:spPr>
        <a:xfrm>
          <a:off x="1816744" y="6972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83837</xdr:rowOff>
    </xdr:from>
    <xdr:ext cx="405111" cy="259045"/>
    <xdr:sp macro="" textlink="">
      <xdr:nvSpPr>
        <xdr:cNvPr id="91" name="n_4mainValue【図書館】&#10;有形固定資産減価償却率"/>
        <xdr:cNvSpPr txBox="1"/>
      </xdr:nvSpPr>
      <xdr:spPr>
        <a:xfrm>
          <a:off x="927744" y="694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102" name="直線コネクタ 101"/>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3" name="テキスト ボックス 102"/>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6" name="直線コネクタ 105"/>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7" name="テキスト ボックス 106"/>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13335</xdr:rowOff>
    </xdr:from>
    <xdr:to>
      <xdr:col>54</xdr:col>
      <xdr:colOff>189865</xdr:colOff>
      <xdr:row>41</xdr:row>
      <xdr:rowOff>7620</xdr:rowOff>
    </xdr:to>
    <xdr:cxnSp macro="">
      <xdr:nvCxnSpPr>
        <xdr:cNvPr id="111" name="直線コネクタ 110"/>
        <xdr:cNvCxnSpPr/>
      </xdr:nvCxnSpPr>
      <xdr:spPr>
        <a:xfrm flipV="1">
          <a:off x="10476865" y="5842635"/>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11447</xdr:rowOff>
    </xdr:from>
    <xdr:ext cx="469744" cy="259045"/>
    <xdr:sp macro="" textlink="">
      <xdr:nvSpPr>
        <xdr:cNvPr id="112" name="【図書館】&#10;一人当たり面積最小値テキスト"/>
        <xdr:cNvSpPr txBox="1"/>
      </xdr:nvSpPr>
      <xdr:spPr>
        <a:xfrm>
          <a:off x="10515600"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7620</xdr:rowOff>
    </xdr:from>
    <xdr:to>
      <xdr:col>55</xdr:col>
      <xdr:colOff>88900</xdr:colOff>
      <xdr:row>41</xdr:row>
      <xdr:rowOff>7620</xdr:rowOff>
    </xdr:to>
    <xdr:cxnSp macro="">
      <xdr:nvCxnSpPr>
        <xdr:cNvPr id="113" name="直線コネクタ 112"/>
        <xdr:cNvCxnSpPr/>
      </xdr:nvCxnSpPr>
      <xdr:spPr>
        <a:xfrm>
          <a:off x="10388600" y="703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131462</xdr:rowOff>
    </xdr:from>
    <xdr:ext cx="469744" cy="259045"/>
    <xdr:sp macro="" textlink="">
      <xdr:nvSpPr>
        <xdr:cNvPr id="114" name="【図書館】&#10;一人当たり面積最大値テキスト"/>
        <xdr:cNvSpPr txBox="1"/>
      </xdr:nvSpPr>
      <xdr:spPr>
        <a:xfrm>
          <a:off x="10515600" y="5617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13335</xdr:rowOff>
    </xdr:from>
    <xdr:to>
      <xdr:col>55</xdr:col>
      <xdr:colOff>88900</xdr:colOff>
      <xdr:row>34</xdr:row>
      <xdr:rowOff>13335</xdr:rowOff>
    </xdr:to>
    <xdr:cxnSp macro="">
      <xdr:nvCxnSpPr>
        <xdr:cNvPr id="115" name="直線コネクタ 114"/>
        <xdr:cNvCxnSpPr/>
      </xdr:nvCxnSpPr>
      <xdr:spPr>
        <a:xfrm>
          <a:off x="10388600" y="584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43832</xdr:rowOff>
    </xdr:from>
    <xdr:ext cx="469744" cy="259045"/>
    <xdr:sp macro="" textlink="">
      <xdr:nvSpPr>
        <xdr:cNvPr id="116" name="【図書館】&#10;一人当たり面積平均値テキスト"/>
        <xdr:cNvSpPr txBox="1"/>
      </xdr:nvSpPr>
      <xdr:spPr>
        <a:xfrm>
          <a:off x="10515600" y="6730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65405</xdr:rowOff>
    </xdr:from>
    <xdr:to>
      <xdr:col>55</xdr:col>
      <xdr:colOff>50800</xdr:colOff>
      <xdr:row>39</xdr:row>
      <xdr:rowOff>167005</xdr:rowOff>
    </xdr:to>
    <xdr:sp macro="" textlink="">
      <xdr:nvSpPr>
        <xdr:cNvPr id="117" name="フローチャート: 判断 116"/>
        <xdr:cNvSpPr/>
      </xdr:nvSpPr>
      <xdr:spPr>
        <a:xfrm>
          <a:off x="10426700" y="675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65405</xdr:rowOff>
    </xdr:from>
    <xdr:to>
      <xdr:col>50</xdr:col>
      <xdr:colOff>165100</xdr:colOff>
      <xdr:row>39</xdr:row>
      <xdr:rowOff>167005</xdr:rowOff>
    </xdr:to>
    <xdr:sp macro="" textlink="">
      <xdr:nvSpPr>
        <xdr:cNvPr id="118" name="フローチャート: 判断 117"/>
        <xdr:cNvSpPr/>
      </xdr:nvSpPr>
      <xdr:spPr>
        <a:xfrm>
          <a:off x="9588500" y="675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36830</xdr:rowOff>
    </xdr:from>
    <xdr:to>
      <xdr:col>46</xdr:col>
      <xdr:colOff>38100</xdr:colOff>
      <xdr:row>39</xdr:row>
      <xdr:rowOff>138430</xdr:rowOff>
    </xdr:to>
    <xdr:sp macro="" textlink="">
      <xdr:nvSpPr>
        <xdr:cNvPr id="119" name="フローチャート: 判断 118"/>
        <xdr:cNvSpPr/>
      </xdr:nvSpPr>
      <xdr:spPr>
        <a:xfrm>
          <a:off x="8699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36830</xdr:rowOff>
    </xdr:from>
    <xdr:to>
      <xdr:col>41</xdr:col>
      <xdr:colOff>101600</xdr:colOff>
      <xdr:row>39</xdr:row>
      <xdr:rowOff>138430</xdr:rowOff>
    </xdr:to>
    <xdr:sp macro="" textlink="">
      <xdr:nvSpPr>
        <xdr:cNvPr id="120" name="フローチャート: 判断 119"/>
        <xdr:cNvSpPr/>
      </xdr:nvSpPr>
      <xdr:spPr>
        <a:xfrm>
          <a:off x="7810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36830</xdr:rowOff>
    </xdr:from>
    <xdr:to>
      <xdr:col>36</xdr:col>
      <xdr:colOff>165100</xdr:colOff>
      <xdr:row>39</xdr:row>
      <xdr:rowOff>138430</xdr:rowOff>
    </xdr:to>
    <xdr:sp macro="" textlink="">
      <xdr:nvSpPr>
        <xdr:cNvPr id="121" name="フローチャート: 判断 120"/>
        <xdr:cNvSpPr/>
      </xdr:nvSpPr>
      <xdr:spPr>
        <a:xfrm>
          <a:off x="6921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59690</xdr:rowOff>
    </xdr:from>
    <xdr:to>
      <xdr:col>55</xdr:col>
      <xdr:colOff>50800</xdr:colOff>
      <xdr:row>39</xdr:row>
      <xdr:rowOff>161290</xdr:rowOff>
    </xdr:to>
    <xdr:sp macro="" textlink="">
      <xdr:nvSpPr>
        <xdr:cNvPr id="127" name="楕円 126"/>
        <xdr:cNvSpPr/>
      </xdr:nvSpPr>
      <xdr:spPr>
        <a:xfrm>
          <a:off x="104267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82567</xdr:rowOff>
    </xdr:from>
    <xdr:ext cx="469744" cy="259045"/>
    <xdr:sp macro="" textlink="">
      <xdr:nvSpPr>
        <xdr:cNvPr id="128" name="【図書館】&#10;一人当たり面積該当値テキスト"/>
        <xdr:cNvSpPr txBox="1"/>
      </xdr:nvSpPr>
      <xdr:spPr>
        <a:xfrm>
          <a:off x="10515600" y="6597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59690</xdr:rowOff>
    </xdr:from>
    <xdr:to>
      <xdr:col>50</xdr:col>
      <xdr:colOff>165100</xdr:colOff>
      <xdr:row>39</xdr:row>
      <xdr:rowOff>161290</xdr:rowOff>
    </xdr:to>
    <xdr:sp macro="" textlink="">
      <xdr:nvSpPr>
        <xdr:cNvPr id="129" name="楕円 128"/>
        <xdr:cNvSpPr/>
      </xdr:nvSpPr>
      <xdr:spPr>
        <a:xfrm>
          <a:off x="9588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110490</xdr:rowOff>
    </xdr:from>
    <xdr:to>
      <xdr:col>55</xdr:col>
      <xdr:colOff>0</xdr:colOff>
      <xdr:row>39</xdr:row>
      <xdr:rowOff>110490</xdr:rowOff>
    </xdr:to>
    <xdr:cxnSp macro="">
      <xdr:nvCxnSpPr>
        <xdr:cNvPr id="130" name="直線コネクタ 129"/>
        <xdr:cNvCxnSpPr/>
      </xdr:nvCxnSpPr>
      <xdr:spPr>
        <a:xfrm>
          <a:off x="9639300" y="67970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65405</xdr:rowOff>
    </xdr:from>
    <xdr:to>
      <xdr:col>46</xdr:col>
      <xdr:colOff>38100</xdr:colOff>
      <xdr:row>39</xdr:row>
      <xdr:rowOff>167005</xdr:rowOff>
    </xdr:to>
    <xdr:sp macro="" textlink="">
      <xdr:nvSpPr>
        <xdr:cNvPr id="131" name="楕円 130"/>
        <xdr:cNvSpPr/>
      </xdr:nvSpPr>
      <xdr:spPr>
        <a:xfrm>
          <a:off x="8699500" y="675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110490</xdr:rowOff>
    </xdr:from>
    <xdr:to>
      <xdr:col>50</xdr:col>
      <xdr:colOff>114300</xdr:colOff>
      <xdr:row>39</xdr:row>
      <xdr:rowOff>116205</xdr:rowOff>
    </xdr:to>
    <xdr:cxnSp macro="">
      <xdr:nvCxnSpPr>
        <xdr:cNvPr id="132" name="直線コネクタ 131"/>
        <xdr:cNvCxnSpPr/>
      </xdr:nvCxnSpPr>
      <xdr:spPr>
        <a:xfrm flipV="1">
          <a:off x="8750300" y="679704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71120</xdr:rowOff>
    </xdr:from>
    <xdr:to>
      <xdr:col>41</xdr:col>
      <xdr:colOff>101600</xdr:colOff>
      <xdr:row>40</xdr:row>
      <xdr:rowOff>1270</xdr:rowOff>
    </xdr:to>
    <xdr:sp macro="" textlink="">
      <xdr:nvSpPr>
        <xdr:cNvPr id="133" name="楕円 132"/>
        <xdr:cNvSpPr/>
      </xdr:nvSpPr>
      <xdr:spPr>
        <a:xfrm>
          <a:off x="7810500" y="675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116205</xdr:rowOff>
    </xdr:from>
    <xdr:to>
      <xdr:col>45</xdr:col>
      <xdr:colOff>177800</xdr:colOff>
      <xdr:row>39</xdr:row>
      <xdr:rowOff>121920</xdr:rowOff>
    </xdr:to>
    <xdr:cxnSp macro="">
      <xdr:nvCxnSpPr>
        <xdr:cNvPr id="134" name="直線コネクタ 133"/>
        <xdr:cNvCxnSpPr/>
      </xdr:nvCxnSpPr>
      <xdr:spPr>
        <a:xfrm flipV="1">
          <a:off x="7861300" y="680275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71120</xdr:rowOff>
    </xdr:from>
    <xdr:to>
      <xdr:col>36</xdr:col>
      <xdr:colOff>165100</xdr:colOff>
      <xdr:row>40</xdr:row>
      <xdr:rowOff>1270</xdr:rowOff>
    </xdr:to>
    <xdr:sp macro="" textlink="">
      <xdr:nvSpPr>
        <xdr:cNvPr id="135" name="楕円 134"/>
        <xdr:cNvSpPr/>
      </xdr:nvSpPr>
      <xdr:spPr>
        <a:xfrm>
          <a:off x="6921500" y="675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121920</xdr:rowOff>
    </xdr:from>
    <xdr:to>
      <xdr:col>41</xdr:col>
      <xdr:colOff>50800</xdr:colOff>
      <xdr:row>39</xdr:row>
      <xdr:rowOff>121920</xdr:rowOff>
    </xdr:to>
    <xdr:cxnSp macro="">
      <xdr:nvCxnSpPr>
        <xdr:cNvPr id="136" name="直線コネクタ 135"/>
        <xdr:cNvCxnSpPr/>
      </xdr:nvCxnSpPr>
      <xdr:spPr>
        <a:xfrm>
          <a:off x="6972300" y="68084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158132</xdr:rowOff>
    </xdr:from>
    <xdr:ext cx="469744" cy="259045"/>
    <xdr:sp macro="" textlink="">
      <xdr:nvSpPr>
        <xdr:cNvPr id="137" name="n_1aveValue【図書館】&#10;一人当たり面積"/>
        <xdr:cNvSpPr txBox="1"/>
      </xdr:nvSpPr>
      <xdr:spPr>
        <a:xfrm>
          <a:off x="9391727" y="6844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154957</xdr:rowOff>
    </xdr:from>
    <xdr:ext cx="469744" cy="259045"/>
    <xdr:sp macro="" textlink="">
      <xdr:nvSpPr>
        <xdr:cNvPr id="138" name="n_2aveValue【図書館】&#10;一人当たり面積"/>
        <xdr:cNvSpPr txBox="1"/>
      </xdr:nvSpPr>
      <xdr:spPr>
        <a:xfrm>
          <a:off x="85154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154957</xdr:rowOff>
    </xdr:from>
    <xdr:ext cx="469744" cy="259045"/>
    <xdr:sp macro="" textlink="">
      <xdr:nvSpPr>
        <xdr:cNvPr id="139" name="n_3aveValue【図書館】&#10;一人当たり面積"/>
        <xdr:cNvSpPr txBox="1"/>
      </xdr:nvSpPr>
      <xdr:spPr>
        <a:xfrm>
          <a:off x="76264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154957</xdr:rowOff>
    </xdr:from>
    <xdr:ext cx="469744" cy="259045"/>
    <xdr:sp macro="" textlink="">
      <xdr:nvSpPr>
        <xdr:cNvPr id="140" name="n_4aveValue【図書館】&#10;一人当たり面積"/>
        <xdr:cNvSpPr txBox="1"/>
      </xdr:nvSpPr>
      <xdr:spPr>
        <a:xfrm>
          <a:off x="67374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6367</xdr:rowOff>
    </xdr:from>
    <xdr:ext cx="469744" cy="259045"/>
    <xdr:sp macro="" textlink="">
      <xdr:nvSpPr>
        <xdr:cNvPr id="141" name="n_1mainValue【図書館】&#10;一人当たり面積"/>
        <xdr:cNvSpPr txBox="1"/>
      </xdr:nvSpPr>
      <xdr:spPr>
        <a:xfrm>
          <a:off x="939172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158132</xdr:rowOff>
    </xdr:from>
    <xdr:ext cx="469744" cy="259045"/>
    <xdr:sp macro="" textlink="">
      <xdr:nvSpPr>
        <xdr:cNvPr id="142" name="n_2mainValue【図書館】&#10;一人当たり面積"/>
        <xdr:cNvSpPr txBox="1"/>
      </xdr:nvSpPr>
      <xdr:spPr>
        <a:xfrm>
          <a:off x="8515427" y="6844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163847</xdr:rowOff>
    </xdr:from>
    <xdr:ext cx="469744" cy="259045"/>
    <xdr:sp macro="" textlink="">
      <xdr:nvSpPr>
        <xdr:cNvPr id="143" name="n_3mainValue【図書館】&#10;一人当たり面積"/>
        <xdr:cNvSpPr txBox="1"/>
      </xdr:nvSpPr>
      <xdr:spPr>
        <a:xfrm>
          <a:off x="7626427" y="685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163847</xdr:rowOff>
    </xdr:from>
    <xdr:ext cx="469744" cy="259045"/>
    <xdr:sp macro="" textlink="">
      <xdr:nvSpPr>
        <xdr:cNvPr id="144" name="n_4mainValue【図書館】&#10;一人当たり面積"/>
        <xdr:cNvSpPr txBox="1"/>
      </xdr:nvSpPr>
      <xdr:spPr>
        <a:xfrm>
          <a:off x="6737427" y="685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7" name="テキスト ボックス 156"/>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5" name="テキスト ボックス 164"/>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7" name="テキスト ボックス 166"/>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64</xdr:row>
      <xdr:rowOff>76200</xdr:rowOff>
    </xdr:to>
    <xdr:cxnSp macro="">
      <xdr:nvCxnSpPr>
        <xdr:cNvPr id="169" name="直線コネクタ 168"/>
        <xdr:cNvCxnSpPr/>
      </xdr:nvCxnSpPr>
      <xdr:spPr>
        <a:xfrm flipV="1">
          <a:off x="4634865" y="957834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0"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1" name="直線コネクタ 170"/>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405111" cy="259045"/>
    <xdr:sp macro="" textlink="">
      <xdr:nvSpPr>
        <xdr:cNvPr id="172" name="【体育館・プール】&#10;有形固定資産減価償却率最大値テキスト"/>
        <xdr:cNvSpPr txBox="1"/>
      </xdr:nvSpPr>
      <xdr:spPr>
        <a:xfrm>
          <a:off x="4673600" y="935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173" name="直線コネクタ 172"/>
        <xdr:cNvCxnSpPr/>
      </xdr:nvCxnSpPr>
      <xdr:spPr>
        <a:xfrm>
          <a:off x="4546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1922</xdr:rowOff>
    </xdr:from>
    <xdr:ext cx="405111" cy="259045"/>
    <xdr:sp macro="" textlink="">
      <xdr:nvSpPr>
        <xdr:cNvPr id="174" name="【体育館・プール】&#10;有形固定資産減価償却率平均値テキスト"/>
        <xdr:cNvSpPr txBox="1"/>
      </xdr:nvSpPr>
      <xdr:spPr>
        <a:xfrm>
          <a:off x="4673600" y="10288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23495</xdr:rowOff>
    </xdr:from>
    <xdr:to>
      <xdr:col>24</xdr:col>
      <xdr:colOff>114300</xdr:colOff>
      <xdr:row>60</xdr:row>
      <xdr:rowOff>125095</xdr:rowOff>
    </xdr:to>
    <xdr:sp macro="" textlink="">
      <xdr:nvSpPr>
        <xdr:cNvPr id="175" name="フローチャート: 判断 174"/>
        <xdr:cNvSpPr/>
      </xdr:nvSpPr>
      <xdr:spPr>
        <a:xfrm>
          <a:off x="4584700" y="1031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170180</xdr:rowOff>
    </xdr:from>
    <xdr:to>
      <xdr:col>20</xdr:col>
      <xdr:colOff>38100</xdr:colOff>
      <xdr:row>60</xdr:row>
      <xdr:rowOff>100330</xdr:rowOff>
    </xdr:to>
    <xdr:sp macro="" textlink="">
      <xdr:nvSpPr>
        <xdr:cNvPr id="176" name="フローチャート: 判断 175"/>
        <xdr:cNvSpPr/>
      </xdr:nvSpPr>
      <xdr:spPr>
        <a:xfrm>
          <a:off x="37465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164465</xdr:rowOff>
    </xdr:from>
    <xdr:to>
      <xdr:col>15</xdr:col>
      <xdr:colOff>101600</xdr:colOff>
      <xdr:row>60</xdr:row>
      <xdr:rowOff>94615</xdr:rowOff>
    </xdr:to>
    <xdr:sp macro="" textlink="">
      <xdr:nvSpPr>
        <xdr:cNvPr id="177" name="フローチャート: 判断 176"/>
        <xdr:cNvSpPr/>
      </xdr:nvSpPr>
      <xdr:spPr>
        <a:xfrm>
          <a:off x="2857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154940</xdr:rowOff>
    </xdr:from>
    <xdr:to>
      <xdr:col>10</xdr:col>
      <xdr:colOff>165100</xdr:colOff>
      <xdr:row>60</xdr:row>
      <xdr:rowOff>85090</xdr:rowOff>
    </xdr:to>
    <xdr:sp macro="" textlink="">
      <xdr:nvSpPr>
        <xdr:cNvPr id="178" name="フローチャート: 判断 177"/>
        <xdr:cNvSpPr/>
      </xdr:nvSpPr>
      <xdr:spPr>
        <a:xfrm>
          <a:off x="1968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164465</xdr:rowOff>
    </xdr:from>
    <xdr:to>
      <xdr:col>6</xdr:col>
      <xdr:colOff>38100</xdr:colOff>
      <xdr:row>60</xdr:row>
      <xdr:rowOff>94615</xdr:rowOff>
    </xdr:to>
    <xdr:sp macro="" textlink="">
      <xdr:nvSpPr>
        <xdr:cNvPr id="179" name="フローチャート: 判断 178"/>
        <xdr:cNvSpPr/>
      </xdr:nvSpPr>
      <xdr:spPr>
        <a:xfrm>
          <a:off x="1079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61595</xdr:rowOff>
    </xdr:from>
    <xdr:to>
      <xdr:col>24</xdr:col>
      <xdr:colOff>114300</xdr:colOff>
      <xdr:row>59</xdr:row>
      <xdr:rowOff>163195</xdr:rowOff>
    </xdr:to>
    <xdr:sp macro="" textlink="">
      <xdr:nvSpPr>
        <xdr:cNvPr id="185" name="楕円 184"/>
        <xdr:cNvSpPr/>
      </xdr:nvSpPr>
      <xdr:spPr>
        <a:xfrm>
          <a:off x="4584700" y="1017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84472</xdr:rowOff>
    </xdr:from>
    <xdr:ext cx="405111" cy="259045"/>
    <xdr:sp macro="" textlink="">
      <xdr:nvSpPr>
        <xdr:cNvPr id="186" name="【体育館・プール】&#10;有形固定資産減価償却率該当値テキスト"/>
        <xdr:cNvSpPr txBox="1"/>
      </xdr:nvSpPr>
      <xdr:spPr>
        <a:xfrm>
          <a:off x="4673600" y="1002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19685</xdr:rowOff>
    </xdr:from>
    <xdr:to>
      <xdr:col>20</xdr:col>
      <xdr:colOff>38100</xdr:colOff>
      <xdr:row>62</xdr:row>
      <xdr:rowOff>121285</xdr:rowOff>
    </xdr:to>
    <xdr:sp macro="" textlink="">
      <xdr:nvSpPr>
        <xdr:cNvPr id="187" name="楕円 186"/>
        <xdr:cNvSpPr/>
      </xdr:nvSpPr>
      <xdr:spPr>
        <a:xfrm>
          <a:off x="3746500" y="1064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112395</xdr:rowOff>
    </xdr:from>
    <xdr:to>
      <xdr:col>24</xdr:col>
      <xdr:colOff>63500</xdr:colOff>
      <xdr:row>62</xdr:row>
      <xdr:rowOff>70485</xdr:rowOff>
    </xdr:to>
    <xdr:cxnSp macro="">
      <xdr:nvCxnSpPr>
        <xdr:cNvPr id="188" name="直線コネクタ 187"/>
        <xdr:cNvCxnSpPr/>
      </xdr:nvCxnSpPr>
      <xdr:spPr>
        <a:xfrm flipV="1">
          <a:off x="3797300" y="10227945"/>
          <a:ext cx="838200" cy="472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74930</xdr:rowOff>
    </xdr:from>
    <xdr:to>
      <xdr:col>15</xdr:col>
      <xdr:colOff>101600</xdr:colOff>
      <xdr:row>64</xdr:row>
      <xdr:rowOff>5080</xdr:rowOff>
    </xdr:to>
    <xdr:sp macro="" textlink="">
      <xdr:nvSpPr>
        <xdr:cNvPr id="189" name="楕円 188"/>
        <xdr:cNvSpPr/>
      </xdr:nvSpPr>
      <xdr:spPr>
        <a:xfrm>
          <a:off x="28575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70485</xdr:rowOff>
    </xdr:from>
    <xdr:to>
      <xdr:col>19</xdr:col>
      <xdr:colOff>177800</xdr:colOff>
      <xdr:row>63</xdr:row>
      <xdr:rowOff>125730</xdr:rowOff>
    </xdr:to>
    <xdr:cxnSp macro="">
      <xdr:nvCxnSpPr>
        <xdr:cNvPr id="190" name="直線コネクタ 189"/>
        <xdr:cNvCxnSpPr/>
      </xdr:nvCxnSpPr>
      <xdr:spPr>
        <a:xfrm flipV="1">
          <a:off x="2908300" y="10700385"/>
          <a:ext cx="889000" cy="226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105410</xdr:rowOff>
    </xdr:from>
    <xdr:to>
      <xdr:col>10</xdr:col>
      <xdr:colOff>165100</xdr:colOff>
      <xdr:row>64</xdr:row>
      <xdr:rowOff>35560</xdr:rowOff>
    </xdr:to>
    <xdr:sp macro="" textlink="">
      <xdr:nvSpPr>
        <xdr:cNvPr id="191" name="楕円 190"/>
        <xdr:cNvSpPr/>
      </xdr:nvSpPr>
      <xdr:spPr>
        <a:xfrm>
          <a:off x="1968500" y="1090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125730</xdr:rowOff>
    </xdr:from>
    <xdr:to>
      <xdr:col>15</xdr:col>
      <xdr:colOff>50800</xdr:colOff>
      <xdr:row>63</xdr:row>
      <xdr:rowOff>156210</xdr:rowOff>
    </xdr:to>
    <xdr:cxnSp macro="">
      <xdr:nvCxnSpPr>
        <xdr:cNvPr id="192" name="直線コネクタ 191"/>
        <xdr:cNvCxnSpPr/>
      </xdr:nvCxnSpPr>
      <xdr:spPr>
        <a:xfrm flipV="1">
          <a:off x="2019300" y="109270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103505</xdr:rowOff>
    </xdr:from>
    <xdr:to>
      <xdr:col>6</xdr:col>
      <xdr:colOff>38100</xdr:colOff>
      <xdr:row>64</xdr:row>
      <xdr:rowOff>33655</xdr:rowOff>
    </xdr:to>
    <xdr:sp macro="" textlink="">
      <xdr:nvSpPr>
        <xdr:cNvPr id="193" name="楕円 192"/>
        <xdr:cNvSpPr/>
      </xdr:nvSpPr>
      <xdr:spPr>
        <a:xfrm>
          <a:off x="1079500" y="1090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154305</xdr:rowOff>
    </xdr:from>
    <xdr:to>
      <xdr:col>10</xdr:col>
      <xdr:colOff>114300</xdr:colOff>
      <xdr:row>63</xdr:row>
      <xdr:rowOff>156210</xdr:rowOff>
    </xdr:to>
    <xdr:cxnSp macro="">
      <xdr:nvCxnSpPr>
        <xdr:cNvPr id="194" name="直線コネクタ 193"/>
        <xdr:cNvCxnSpPr/>
      </xdr:nvCxnSpPr>
      <xdr:spPr>
        <a:xfrm>
          <a:off x="1130300" y="1095565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116857</xdr:rowOff>
    </xdr:from>
    <xdr:ext cx="405111" cy="259045"/>
    <xdr:sp macro="" textlink="">
      <xdr:nvSpPr>
        <xdr:cNvPr id="195" name="n_1aveValue【体育館・プール】&#10;有形固定資産減価償却率"/>
        <xdr:cNvSpPr txBox="1"/>
      </xdr:nvSpPr>
      <xdr:spPr>
        <a:xfrm>
          <a:off x="3582044" y="1006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111142</xdr:rowOff>
    </xdr:from>
    <xdr:ext cx="405111" cy="259045"/>
    <xdr:sp macro="" textlink="">
      <xdr:nvSpPr>
        <xdr:cNvPr id="196" name="n_2aveValue【体育館・プール】&#10;有形固定資産減価償却率"/>
        <xdr:cNvSpPr txBox="1"/>
      </xdr:nvSpPr>
      <xdr:spPr>
        <a:xfrm>
          <a:off x="27057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101617</xdr:rowOff>
    </xdr:from>
    <xdr:ext cx="405111" cy="259045"/>
    <xdr:sp macro="" textlink="">
      <xdr:nvSpPr>
        <xdr:cNvPr id="197" name="n_3aveValue【体育館・プール】&#10;有形固定資産減価償却率"/>
        <xdr:cNvSpPr txBox="1"/>
      </xdr:nvSpPr>
      <xdr:spPr>
        <a:xfrm>
          <a:off x="1816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111142</xdr:rowOff>
    </xdr:from>
    <xdr:ext cx="405111" cy="259045"/>
    <xdr:sp macro="" textlink="">
      <xdr:nvSpPr>
        <xdr:cNvPr id="198" name="n_4aveValue【体育館・プール】&#10;有形固定資産減価償却率"/>
        <xdr:cNvSpPr txBox="1"/>
      </xdr:nvSpPr>
      <xdr:spPr>
        <a:xfrm>
          <a:off x="9277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112412</xdr:rowOff>
    </xdr:from>
    <xdr:ext cx="405111" cy="259045"/>
    <xdr:sp macro="" textlink="">
      <xdr:nvSpPr>
        <xdr:cNvPr id="199" name="n_1mainValue【体育館・プール】&#10;有形固定資産減価償却率"/>
        <xdr:cNvSpPr txBox="1"/>
      </xdr:nvSpPr>
      <xdr:spPr>
        <a:xfrm>
          <a:off x="3582044" y="10742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167657</xdr:rowOff>
    </xdr:from>
    <xdr:ext cx="405111" cy="259045"/>
    <xdr:sp macro="" textlink="">
      <xdr:nvSpPr>
        <xdr:cNvPr id="200" name="n_2mainValue【体育館・プール】&#10;有形固定資産減価償却率"/>
        <xdr:cNvSpPr txBox="1"/>
      </xdr:nvSpPr>
      <xdr:spPr>
        <a:xfrm>
          <a:off x="2705744" y="1096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26687</xdr:rowOff>
    </xdr:from>
    <xdr:ext cx="405111" cy="259045"/>
    <xdr:sp macro="" textlink="">
      <xdr:nvSpPr>
        <xdr:cNvPr id="201" name="n_3mainValue【体育館・プール】&#10;有形固定資産減価償却率"/>
        <xdr:cNvSpPr txBox="1"/>
      </xdr:nvSpPr>
      <xdr:spPr>
        <a:xfrm>
          <a:off x="1816744" y="1099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64</xdr:row>
      <xdr:rowOff>24782</xdr:rowOff>
    </xdr:from>
    <xdr:ext cx="405111" cy="259045"/>
    <xdr:sp macro="" textlink="">
      <xdr:nvSpPr>
        <xdr:cNvPr id="202" name="n_4mainValue【体育館・プール】&#10;有形固定資産減価償却率"/>
        <xdr:cNvSpPr txBox="1"/>
      </xdr:nvSpPr>
      <xdr:spPr>
        <a:xfrm>
          <a:off x="927744" y="1099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3" name="直線コネクタ 212"/>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4" name="テキスト ボックス 213"/>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5" name="直線コネクタ 214"/>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6" name="テキスト ボックス 215"/>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7" name="直線コネクタ 216"/>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8" name="テキスト ボックス 217"/>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9" name="直線コネクタ 218"/>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0" name="テキスト ボックス 219"/>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1" name="直線コネクタ 220"/>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2" name="テキスト ボックス 221"/>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3" name="直線コネクタ 222"/>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4" name="テキスト ボックス 223"/>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137160</xdr:rowOff>
    </xdr:from>
    <xdr:to>
      <xdr:col>54</xdr:col>
      <xdr:colOff>189865</xdr:colOff>
      <xdr:row>64</xdr:row>
      <xdr:rowOff>104503</xdr:rowOff>
    </xdr:to>
    <xdr:cxnSp macro="">
      <xdr:nvCxnSpPr>
        <xdr:cNvPr id="228" name="直線コネクタ 227"/>
        <xdr:cNvCxnSpPr/>
      </xdr:nvCxnSpPr>
      <xdr:spPr>
        <a:xfrm flipV="1">
          <a:off x="10476865" y="9566910"/>
          <a:ext cx="0" cy="1510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108330</xdr:rowOff>
    </xdr:from>
    <xdr:ext cx="469744" cy="259045"/>
    <xdr:sp macro="" textlink="">
      <xdr:nvSpPr>
        <xdr:cNvPr id="229" name="【体育館・プール】&#10;一人当たり面積最小値テキスト"/>
        <xdr:cNvSpPr txBox="1"/>
      </xdr:nvSpPr>
      <xdr:spPr>
        <a:xfrm>
          <a:off x="10515600" y="1108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104503</xdr:rowOff>
    </xdr:from>
    <xdr:to>
      <xdr:col>55</xdr:col>
      <xdr:colOff>88900</xdr:colOff>
      <xdr:row>64</xdr:row>
      <xdr:rowOff>104503</xdr:rowOff>
    </xdr:to>
    <xdr:cxnSp macro="">
      <xdr:nvCxnSpPr>
        <xdr:cNvPr id="230" name="直線コネクタ 229"/>
        <xdr:cNvCxnSpPr/>
      </xdr:nvCxnSpPr>
      <xdr:spPr>
        <a:xfrm>
          <a:off x="10388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83837</xdr:rowOff>
    </xdr:from>
    <xdr:ext cx="469744" cy="259045"/>
    <xdr:sp macro="" textlink="">
      <xdr:nvSpPr>
        <xdr:cNvPr id="231" name="【体育館・プール】&#10;一人当たり面積最大値テキスト"/>
        <xdr:cNvSpPr txBox="1"/>
      </xdr:nvSpPr>
      <xdr:spPr>
        <a:xfrm>
          <a:off x="10515600" y="9342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137160</xdr:rowOff>
    </xdr:from>
    <xdr:to>
      <xdr:col>55</xdr:col>
      <xdr:colOff>88900</xdr:colOff>
      <xdr:row>55</xdr:row>
      <xdr:rowOff>137160</xdr:rowOff>
    </xdr:to>
    <xdr:cxnSp macro="">
      <xdr:nvCxnSpPr>
        <xdr:cNvPr id="232" name="直線コネクタ 231"/>
        <xdr:cNvCxnSpPr/>
      </xdr:nvCxnSpPr>
      <xdr:spPr>
        <a:xfrm>
          <a:off x="10388600" y="956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25961</xdr:rowOff>
    </xdr:from>
    <xdr:ext cx="469744" cy="259045"/>
    <xdr:sp macro="" textlink="">
      <xdr:nvSpPr>
        <xdr:cNvPr id="233" name="【体育館・プール】&#10;一人当たり面積平均値テキスト"/>
        <xdr:cNvSpPr txBox="1"/>
      </xdr:nvSpPr>
      <xdr:spPr>
        <a:xfrm>
          <a:off x="10515600" y="106558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3084</xdr:rowOff>
    </xdr:from>
    <xdr:to>
      <xdr:col>55</xdr:col>
      <xdr:colOff>50800</xdr:colOff>
      <xdr:row>63</xdr:row>
      <xdr:rowOff>104684</xdr:rowOff>
    </xdr:to>
    <xdr:sp macro="" textlink="">
      <xdr:nvSpPr>
        <xdr:cNvPr id="234" name="フローチャート: 判断 233"/>
        <xdr:cNvSpPr/>
      </xdr:nvSpPr>
      <xdr:spPr>
        <a:xfrm>
          <a:off x="10426700" y="10804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171269</xdr:rowOff>
    </xdr:from>
    <xdr:to>
      <xdr:col>50</xdr:col>
      <xdr:colOff>165100</xdr:colOff>
      <xdr:row>63</xdr:row>
      <xdr:rowOff>101419</xdr:rowOff>
    </xdr:to>
    <xdr:sp macro="" textlink="">
      <xdr:nvSpPr>
        <xdr:cNvPr id="235" name="フローチャート: 判断 234"/>
        <xdr:cNvSpPr/>
      </xdr:nvSpPr>
      <xdr:spPr>
        <a:xfrm>
          <a:off x="9588500" y="1080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127181</xdr:rowOff>
    </xdr:from>
    <xdr:to>
      <xdr:col>46</xdr:col>
      <xdr:colOff>38100</xdr:colOff>
      <xdr:row>63</xdr:row>
      <xdr:rowOff>57331</xdr:rowOff>
    </xdr:to>
    <xdr:sp macro="" textlink="">
      <xdr:nvSpPr>
        <xdr:cNvPr id="236" name="フローチャート: 判断 235"/>
        <xdr:cNvSpPr/>
      </xdr:nvSpPr>
      <xdr:spPr>
        <a:xfrm>
          <a:off x="8699500" y="1075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117384</xdr:rowOff>
    </xdr:from>
    <xdr:to>
      <xdr:col>41</xdr:col>
      <xdr:colOff>101600</xdr:colOff>
      <xdr:row>63</xdr:row>
      <xdr:rowOff>47534</xdr:rowOff>
    </xdr:to>
    <xdr:sp macro="" textlink="">
      <xdr:nvSpPr>
        <xdr:cNvPr id="237" name="フローチャート: 判断 236"/>
        <xdr:cNvSpPr/>
      </xdr:nvSpPr>
      <xdr:spPr>
        <a:xfrm>
          <a:off x="7810500" y="1074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52070</xdr:rowOff>
    </xdr:from>
    <xdr:to>
      <xdr:col>36</xdr:col>
      <xdr:colOff>165100</xdr:colOff>
      <xdr:row>62</xdr:row>
      <xdr:rowOff>153670</xdr:rowOff>
    </xdr:to>
    <xdr:sp macro="" textlink="">
      <xdr:nvSpPr>
        <xdr:cNvPr id="238" name="フローチャート: 判断 237"/>
        <xdr:cNvSpPr/>
      </xdr:nvSpPr>
      <xdr:spPr>
        <a:xfrm>
          <a:off x="69215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102688</xdr:rowOff>
    </xdr:from>
    <xdr:to>
      <xdr:col>55</xdr:col>
      <xdr:colOff>50800</xdr:colOff>
      <xdr:row>64</xdr:row>
      <xdr:rowOff>32838</xdr:rowOff>
    </xdr:to>
    <xdr:sp macro="" textlink="">
      <xdr:nvSpPr>
        <xdr:cNvPr id="244" name="楕円 243"/>
        <xdr:cNvSpPr/>
      </xdr:nvSpPr>
      <xdr:spPr>
        <a:xfrm>
          <a:off x="10426700" y="1090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17615</xdr:rowOff>
    </xdr:from>
    <xdr:ext cx="469744" cy="259045"/>
    <xdr:sp macro="" textlink="">
      <xdr:nvSpPr>
        <xdr:cNvPr id="245" name="【体育館・プール】&#10;一人当たり面積該当値テキスト"/>
        <xdr:cNvSpPr txBox="1"/>
      </xdr:nvSpPr>
      <xdr:spPr>
        <a:xfrm>
          <a:off x="10515600" y="10818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104322</xdr:rowOff>
    </xdr:from>
    <xdr:to>
      <xdr:col>50</xdr:col>
      <xdr:colOff>165100</xdr:colOff>
      <xdr:row>64</xdr:row>
      <xdr:rowOff>34472</xdr:rowOff>
    </xdr:to>
    <xdr:sp macro="" textlink="">
      <xdr:nvSpPr>
        <xdr:cNvPr id="246" name="楕円 245"/>
        <xdr:cNvSpPr/>
      </xdr:nvSpPr>
      <xdr:spPr>
        <a:xfrm>
          <a:off x="9588500" y="1090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153488</xdr:rowOff>
    </xdr:from>
    <xdr:to>
      <xdr:col>55</xdr:col>
      <xdr:colOff>0</xdr:colOff>
      <xdr:row>63</xdr:row>
      <xdr:rowOff>155122</xdr:rowOff>
    </xdr:to>
    <xdr:cxnSp macro="">
      <xdr:nvCxnSpPr>
        <xdr:cNvPr id="247" name="直線コネクタ 246"/>
        <xdr:cNvCxnSpPr/>
      </xdr:nvCxnSpPr>
      <xdr:spPr>
        <a:xfrm flipV="1">
          <a:off x="9639300" y="10954838"/>
          <a:ext cx="8382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105954</xdr:rowOff>
    </xdr:from>
    <xdr:to>
      <xdr:col>46</xdr:col>
      <xdr:colOff>38100</xdr:colOff>
      <xdr:row>64</xdr:row>
      <xdr:rowOff>36104</xdr:rowOff>
    </xdr:to>
    <xdr:sp macro="" textlink="">
      <xdr:nvSpPr>
        <xdr:cNvPr id="248" name="楕円 247"/>
        <xdr:cNvSpPr/>
      </xdr:nvSpPr>
      <xdr:spPr>
        <a:xfrm>
          <a:off x="8699500" y="1090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155122</xdr:rowOff>
    </xdr:from>
    <xdr:to>
      <xdr:col>50</xdr:col>
      <xdr:colOff>114300</xdr:colOff>
      <xdr:row>63</xdr:row>
      <xdr:rowOff>156754</xdr:rowOff>
    </xdr:to>
    <xdr:cxnSp macro="">
      <xdr:nvCxnSpPr>
        <xdr:cNvPr id="249" name="直線コネクタ 248"/>
        <xdr:cNvCxnSpPr/>
      </xdr:nvCxnSpPr>
      <xdr:spPr>
        <a:xfrm flipV="1">
          <a:off x="8750300" y="10956472"/>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107587</xdr:rowOff>
    </xdr:from>
    <xdr:to>
      <xdr:col>41</xdr:col>
      <xdr:colOff>101600</xdr:colOff>
      <xdr:row>64</xdr:row>
      <xdr:rowOff>37737</xdr:rowOff>
    </xdr:to>
    <xdr:sp macro="" textlink="">
      <xdr:nvSpPr>
        <xdr:cNvPr id="250" name="楕円 249"/>
        <xdr:cNvSpPr/>
      </xdr:nvSpPr>
      <xdr:spPr>
        <a:xfrm>
          <a:off x="7810500" y="1090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156754</xdr:rowOff>
    </xdr:from>
    <xdr:to>
      <xdr:col>45</xdr:col>
      <xdr:colOff>177800</xdr:colOff>
      <xdr:row>63</xdr:row>
      <xdr:rowOff>158387</xdr:rowOff>
    </xdr:to>
    <xdr:cxnSp macro="">
      <xdr:nvCxnSpPr>
        <xdr:cNvPr id="251" name="直線コネクタ 250"/>
        <xdr:cNvCxnSpPr/>
      </xdr:nvCxnSpPr>
      <xdr:spPr>
        <a:xfrm flipV="1">
          <a:off x="7861300" y="10958104"/>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109220</xdr:rowOff>
    </xdr:from>
    <xdr:to>
      <xdr:col>36</xdr:col>
      <xdr:colOff>165100</xdr:colOff>
      <xdr:row>64</xdr:row>
      <xdr:rowOff>39370</xdr:rowOff>
    </xdr:to>
    <xdr:sp macro="" textlink="">
      <xdr:nvSpPr>
        <xdr:cNvPr id="252" name="楕円 251"/>
        <xdr:cNvSpPr/>
      </xdr:nvSpPr>
      <xdr:spPr>
        <a:xfrm>
          <a:off x="6921500" y="1091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158387</xdr:rowOff>
    </xdr:from>
    <xdr:to>
      <xdr:col>41</xdr:col>
      <xdr:colOff>50800</xdr:colOff>
      <xdr:row>63</xdr:row>
      <xdr:rowOff>160020</xdr:rowOff>
    </xdr:to>
    <xdr:cxnSp macro="">
      <xdr:nvCxnSpPr>
        <xdr:cNvPr id="253" name="直線コネクタ 252"/>
        <xdr:cNvCxnSpPr/>
      </xdr:nvCxnSpPr>
      <xdr:spPr>
        <a:xfrm flipV="1">
          <a:off x="6972300" y="10959737"/>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117946</xdr:rowOff>
    </xdr:from>
    <xdr:ext cx="469744" cy="259045"/>
    <xdr:sp macro="" textlink="">
      <xdr:nvSpPr>
        <xdr:cNvPr id="254" name="n_1aveValue【体育館・プール】&#10;一人当たり面積"/>
        <xdr:cNvSpPr txBox="1"/>
      </xdr:nvSpPr>
      <xdr:spPr>
        <a:xfrm>
          <a:off x="9391727" y="10576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73858</xdr:rowOff>
    </xdr:from>
    <xdr:ext cx="469744" cy="259045"/>
    <xdr:sp macro="" textlink="">
      <xdr:nvSpPr>
        <xdr:cNvPr id="255" name="n_2aveValue【体育館・プール】&#10;一人当たり面積"/>
        <xdr:cNvSpPr txBox="1"/>
      </xdr:nvSpPr>
      <xdr:spPr>
        <a:xfrm>
          <a:off x="8515427" y="10532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64061</xdr:rowOff>
    </xdr:from>
    <xdr:ext cx="469744" cy="259045"/>
    <xdr:sp macro="" textlink="">
      <xdr:nvSpPr>
        <xdr:cNvPr id="256" name="n_3aveValue【体育館・プール】&#10;一人当たり面積"/>
        <xdr:cNvSpPr txBox="1"/>
      </xdr:nvSpPr>
      <xdr:spPr>
        <a:xfrm>
          <a:off x="7626427" y="10522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170197</xdr:rowOff>
    </xdr:from>
    <xdr:ext cx="469744" cy="259045"/>
    <xdr:sp macro="" textlink="">
      <xdr:nvSpPr>
        <xdr:cNvPr id="257" name="n_4aveValue【体育館・プール】&#10;一人当たり面積"/>
        <xdr:cNvSpPr txBox="1"/>
      </xdr:nvSpPr>
      <xdr:spPr>
        <a:xfrm>
          <a:off x="6737427" y="1045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25599</xdr:rowOff>
    </xdr:from>
    <xdr:ext cx="469744" cy="259045"/>
    <xdr:sp macro="" textlink="">
      <xdr:nvSpPr>
        <xdr:cNvPr id="258" name="n_1mainValue【体育館・プール】&#10;一人当たり面積"/>
        <xdr:cNvSpPr txBox="1"/>
      </xdr:nvSpPr>
      <xdr:spPr>
        <a:xfrm>
          <a:off x="9391727" y="10998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27231</xdr:rowOff>
    </xdr:from>
    <xdr:ext cx="469744" cy="259045"/>
    <xdr:sp macro="" textlink="">
      <xdr:nvSpPr>
        <xdr:cNvPr id="259" name="n_2mainValue【体育館・プール】&#10;一人当たり面積"/>
        <xdr:cNvSpPr txBox="1"/>
      </xdr:nvSpPr>
      <xdr:spPr>
        <a:xfrm>
          <a:off x="8515427" y="11000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28864</xdr:rowOff>
    </xdr:from>
    <xdr:ext cx="469744" cy="259045"/>
    <xdr:sp macro="" textlink="">
      <xdr:nvSpPr>
        <xdr:cNvPr id="260" name="n_3mainValue【体育館・プール】&#10;一人当たり面積"/>
        <xdr:cNvSpPr txBox="1"/>
      </xdr:nvSpPr>
      <xdr:spPr>
        <a:xfrm>
          <a:off x="7626427" y="11001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30497</xdr:rowOff>
    </xdr:from>
    <xdr:ext cx="469744" cy="259045"/>
    <xdr:sp macro="" textlink="">
      <xdr:nvSpPr>
        <xdr:cNvPr id="261" name="n_4mainValue【体育館・プール】&#10;一人当たり面積"/>
        <xdr:cNvSpPr txBox="1"/>
      </xdr:nvSpPr>
      <xdr:spPr>
        <a:xfrm>
          <a:off x="6737427" y="1100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105048</xdr:rowOff>
    </xdr:from>
    <xdr:to>
      <xdr:col>24</xdr:col>
      <xdr:colOff>62865</xdr:colOff>
      <xdr:row>86</xdr:row>
      <xdr:rowOff>168729</xdr:rowOff>
    </xdr:to>
    <xdr:cxnSp macro="">
      <xdr:nvCxnSpPr>
        <xdr:cNvPr id="287" name="直線コネクタ 286"/>
        <xdr:cNvCxnSpPr/>
      </xdr:nvCxnSpPr>
      <xdr:spPr>
        <a:xfrm flipV="1">
          <a:off x="4634865" y="13478148"/>
          <a:ext cx="0" cy="1435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51725</xdr:rowOff>
    </xdr:from>
    <xdr:ext cx="405111" cy="259045"/>
    <xdr:sp macro="" textlink="">
      <xdr:nvSpPr>
        <xdr:cNvPr id="290" name="【福祉施設】&#10;有形固定資産減価償却率最大値テキスト"/>
        <xdr:cNvSpPr txBox="1"/>
      </xdr:nvSpPr>
      <xdr:spPr>
        <a:xfrm>
          <a:off x="4673600" y="13253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105048</xdr:rowOff>
    </xdr:from>
    <xdr:to>
      <xdr:col>24</xdr:col>
      <xdr:colOff>152400</xdr:colOff>
      <xdr:row>78</xdr:row>
      <xdr:rowOff>105048</xdr:rowOff>
    </xdr:to>
    <xdr:cxnSp macro="">
      <xdr:nvCxnSpPr>
        <xdr:cNvPr id="291" name="直線コネクタ 290"/>
        <xdr:cNvCxnSpPr/>
      </xdr:nvCxnSpPr>
      <xdr:spPr>
        <a:xfrm>
          <a:off x="4546600" y="13478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54264</xdr:rowOff>
    </xdr:from>
    <xdr:ext cx="405111" cy="259045"/>
    <xdr:sp macro="" textlink="">
      <xdr:nvSpPr>
        <xdr:cNvPr id="292" name="【福祉施設】&#10;有形固定資産減価償却率平均値テキスト"/>
        <xdr:cNvSpPr txBox="1"/>
      </xdr:nvSpPr>
      <xdr:spPr>
        <a:xfrm>
          <a:off x="4673600" y="141131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31387</xdr:rowOff>
    </xdr:from>
    <xdr:to>
      <xdr:col>24</xdr:col>
      <xdr:colOff>114300</xdr:colOff>
      <xdr:row>83</xdr:row>
      <xdr:rowOff>132987</xdr:rowOff>
    </xdr:to>
    <xdr:sp macro="" textlink="">
      <xdr:nvSpPr>
        <xdr:cNvPr id="293" name="フローチャート: 判断 292"/>
        <xdr:cNvSpPr/>
      </xdr:nvSpPr>
      <xdr:spPr>
        <a:xfrm>
          <a:off x="4584700" y="1426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168548</xdr:rowOff>
    </xdr:from>
    <xdr:to>
      <xdr:col>20</xdr:col>
      <xdr:colOff>38100</xdr:colOff>
      <xdr:row>83</xdr:row>
      <xdr:rowOff>98698</xdr:rowOff>
    </xdr:to>
    <xdr:sp macro="" textlink="">
      <xdr:nvSpPr>
        <xdr:cNvPr id="294" name="フローチャート: 判断 293"/>
        <xdr:cNvSpPr/>
      </xdr:nvSpPr>
      <xdr:spPr>
        <a:xfrm>
          <a:off x="3746500" y="1422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363</xdr:rowOff>
    </xdr:from>
    <xdr:to>
      <xdr:col>15</xdr:col>
      <xdr:colOff>101600</xdr:colOff>
      <xdr:row>83</xdr:row>
      <xdr:rowOff>101963</xdr:rowOff>
    </xdr:to>
    <xdr:sp macro="" textlink="">
      <xdr:nvSpPr>
        <xdr:cNvPr id="295" name="フローチャート: 判断 294"/>
        <xdr:cNvSpPr/>
      </xdr:nvSpPr>
      <xdr:spPr>
        <a:xfrm>
          <a:off x="2857500" y="1423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117929</xdr:rowOff>
    </xdr:from>
    <xdr:to>
      <xdr:col>10</xdr:col>
      <xdr:colOff>165100</xdr:colOff>
      <xdr:row>83</xdr:row>
      <xdr:rowOff>48079</xdr:rowOff>
    </xdr:to>
    <xdr:sp macro="" textlink="">
      <xdr:nvSpPr>
        <xdr:cNvPr id="296" name="フローチャート: 判断 295"/>
        <xdr:cNvSpPr/>
      </xdr:nvSpPr>
      <xdr:spPr>
        <a:xfrm>
          <a:off x="1968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88537</xdr:rowOff>
    </xdr:from>
    <xdr:to>
      <xdr:col>6</xdr:col>
      <xdr:colOff>38100</xdr:colOff>
      <xdr:row>83</xdr:row>
      <xdr:rowOff>18687</xdr:rowOff>
    </xdr:to>
    <xdr:sp macro="" textlink="">
      <xdr:nvSpPr>
        <xdr:cNvPr id="297" name="フローチャート: 判断 296"/>
        <xdr:cNvSpPr/>
      </xdr:nvSpPr>
      <xdr:spPr>
        <a:xfrm>
          <a:off x="1079500" y="1414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37919</xdr:rowOff>
    </xdr:from>
    <xdr:to>
      <xdr:col>24</xdr:col>
      <xdr:colOff>114300</xdr:colOff>
      <xdr:row>84</xdr:row>
      <xdr:rowOff>139519</xdr:rowOff>
    </xdr:to>
    <xdr:sp macro="" textlink="">
      <xdr:nvSpPr>
        <xdr:cNvPr id="303" name="楕円 302"/>
        <xdr:cNvSpPr/>
      </xdr:nvSpPr>
      <xdr:spPr>
        <a:xfrm>
          <a:off x="4584700" y="1443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16346</xdr:rowOff>
    </xdr:from>
    <xdr:ext cx="405111" cy="259045"/>
    <xdr:sp macro="" textlink="">
      <xdr:nvSpPr>
        <xdr:cNvPr id="304" name="【福祉施設】&#10;有形固定資産減価償却率該当値テキスト"/>
        <xdr:cNvSpPr txBox="1"/>
      </xdr:nvSpPr>
      <xdr:spPr>
        <a:xfrm>
          <a:off x="4673600" y="14418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5262</xdr:rowOff>
    </xdr:from>
    <xdr:to>
      <xdr:col>20</xdr:col>
      <xdr:colOff>38100</xdr:colOff>
      <xdr:row>84</xdr:row>
      <xdr:rowOff>106862</xdr:rowOff>
    </xdr:to>
    <xdr:sp macro="" textlink="">
      <xdr:nvSpPr>
        <xdr:cNvPr id="305" name="楕円 304"/>
        <xdr:cNvSpPr/>
      </xdr:nvSpPr>
      <xdr:spPr>
        <a:xfrm>
          <a:off x="3746500" y="1440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56062</xdr:rowOff>
    </xdr:from>
    <xdr:to>
      <xdr:col>24</xdr:col>
      <xdr:colOff>63500</xdr:colOff>
      <xdr:row>84</xdr:row>
      <xdr:rowOff>88719</xdr:rowOff>
    </xdr:to>
    <xdr:cxnSp macro="">
      <xdr:nvCxnSpPr>
        <xdr:cNvPr id="306" name="直線コネクタ 305"/>
        <xdr:cNvCxnSpPr/>
      </xdr:nvCxnSpPr>
      <xdr:spPr>
        <a:xfrm>
          <a:off x="3797300" y="14457862"/>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144055</xdr:rowOff>
    </xdr:from>
    <xdr:to>
      <xdr:col>15</xdr:col>
      <xdr:colOff>101600</xdr:colOff>
      <xdr:row>84</xdr:row>
      <xdr:rowOff>74205</xdr:rowOff>
    </xdr:to>
    <xdr:sp macro="" textlink="">
      <xdr:nvSpPr>
        <xdr:cNvPr id="307" name="楕円 306"/>
        <xdr:cNvSpPr/>
      </xdr:nvSpPr>
      <xdr:spPr>
        <a:xfrm>
          <a:off x="2857500" y="1437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23405</xdr:rowOff>
    </xdr:from>
    <xdr:to>
      <xdr:col>19</xdr:col>
      <xdr:colOff>177800</xdr:colOff>
      <xdr:row>84</xdr:row>
      <xdr:rowOff>56062</xdr:rowOff>
    </xdr:to>
    <xdr:cxnSp macro="">
      <xdr:nvCxnSpPr>
        <xdr:cNvPr id="308" name="直線コネクタ 307"/>
        <xdr:cNvCxnSpPr/>
      </xdr:nvCxnSpPr>
      <xdr:spPr>
        <a:xfrm>
          <a:off x="2908300" y="1442520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111398</xdr:rowOff>
    </xdr:from>
    <xdr:to>
      <xdr:col>10</xdr:col>
      <xdr:colOff>165100</xdr:colOff>
      <xdr:row>84</xdr:row>
      <xdr:rowOff>41548</xdr:rowOff>
    </xdr:to>
    <xdr:sp macro="" textlink="">
      <xdr:nvSpPr>
        <xdr:cNvPr id="309" name="楕円 308"/>
        <xdr:cNvSpPr/>
      </xdr:nvSpPr>
      <xdr:spPr>
        <a:xfrm>
          <a:off x="1968500" y="1434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162198</xdr:rowOff>
    </xdr:from>
    <xdr:to>
      <xdr:col>15</xdr:col>
      <xdr:colOff>50800</xdr:colOff>
      <xdr:row>84</xdr:row>
      <xdr:rowOff>23405</xdr:rowOff>
    </xdr:to>
    <xdr:cxnSp macro="">
      <xdr:nvCxnSpPr>
        <xdr:cNvPr id="310" name="直線コネクタ 309"/>
        <xdr:cNvCxnSpPr/>
      </xdr:nvCxnSpPr>
      <xdr:spPr>
        <a:xfrm>
          <a:off x="2019300" y="1439254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82006</xdr:rowOff>
    </xdr:from>
    <xdr:to>
      <xdr:col>6</xdr:col>
      <xdr:colOff>38100</xdr:colOff>
      <xdr:row>84</xdr:row>
      <xdr:rowOff>12156</xdr:rowOff>
    </xdr:to>
    <xdr:sp macro="" textlink="">
      <xdr:nvSpPr>
        <xdr:cNvPr id="311" name="楕円 310"/>
        <xdr:cNvSpPr/>
      </xdr:nvSpPr>
      <xdr:spPr>
        <a:xfrm>
          <a:off x="1079500" y="1431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132806</xdr:rowOff>
    </xdr:from>
    <xdr:to>
      <xdr:col>10</xdr:col>
      <xdr:colOff>114300</xdr:colOff>
      <xdr:row>83</xdr:row>
      <xdr:rowOff>162198</xdr:rowOff>
    </xdr:to>
    <xdr:cxnSp macro="">
      <xdr:nvCxnSpPr>
        <xdr:cNvPr id="312" name="直線コネクタ 311"/>
        <xdr:cNvCxnSpPr/>
      </xdr:nvCxnSpPr>
      <xdr:spPr>
        <a:xfrm>
          <a:off x="1130300" y="14363156"/>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115225</xdr:rowOff>
    </xdr:from>
    <xdr:ext cx="405111" cy="259045"/>
    <xdr:sp macro="" textlink="">
      <xdr:nvSpPr>
        <xdr:cNvPr id="313" name="n_1aveValue【福祉施設】&#10;有形固定資産減価償却率"/>
        <xdr:cNvSpPr txBox="1"/>
      </xdr:nvSpPr>
      <xdr:spPr>
        <a:xfrm>
          <a:off x="3582044" y="14002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118490</xdr:rowOff>
    </xdr:from>
    <xdr:ext cx="405111" cy="259045"/>
    <xdr:sp macro="" textlink="">
      <xdr:nvSpPr>
        <xdr:cNvPr id="314" name="n_2aveValue【福祉施設】&#10;有形固定資産減価償却率"/>
        <xdr:cNvSpPr txBox="1"/>
      </xdr:nvSpPr>
      <xdr:spPr>
        <a:xfrm>
          <a:off x="2705744" y="1400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64606</xdr:rowOff>
    </xdr:from>
    <xdr:ext cx="405111" cy="259045"/>
    <xdr:sp macro="" textlink="">
      <xdr:nvSpPr>
        <xdr:cNvPr id="315" name="n_3aveValue【福祉施設】&#10;有形固定資産減価償却率"/>
        <xdr:cNvSpPr txBox="1"/>
      </xdr:nvSpPr>
      <xdr:spPr>
        <a:xfrm>
          <a:off x="1816744" y="1395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35214</xdr:rowOff>
    </xdr:from>
    <xdr:ext cx="405111" cy="259045"/>
    <xdr:sp macro="" textlink="">
      <xdr:nvSpPr>
        <xdr:cNvPr id="316" name="n_4aveValue【福祉施設】&#10;有形固定資産減価償却率"/>
        <xdr:cNvSpPr txBox="1"/>
      </xdr:nvSpPr>
      <xdr:spPr>
        <a:xfrm>
          <a:off x="927744" y="1392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97989</xdr:rowOff>
    </xdr:from>
    <xdr:ext cx="405111" cy="259045"/>
    <xdr:sp macro="" textlink="">
      <xdr:nvSpPr>
        <xdr:cNvPr id="317" name="n_1mainValue【福祉施設】&#10;有形固定資産減価償却率"/>
        <xdr:cNvSpPr txBox="1"/>
      </xdr:nvSpPr>
      <xdr:spPr>
        <a:xfrm>
          <a:off x="3582044" y="14499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65332</xdr:rowOff>
    </xdr:from>
    <xdr:ext cx="405111" cy="259045"/>
    <xdr:sp macro="" textlink="">
      <xdr:nvSpPr>
        <xdr:cNvPr id="318" name="n_2mainValue【福祉施設】&#10;有形固定資産減価償却率"/>
        <xdr:cNvSpPr txBox="1"/>
      </xdr:nvSpPr>
      <xdr:spPr>
        <a:xfrm>
          <a:off x="2705744" y="1446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32675</xdr:rowOff>
    </xdr:from>
    <xdr:ext cx="405111" cy="259045"/>
    <xdr:sp macro="" textlink="">
      <xdr:nvSpPr>
        <xdr:cNvPr id="319" name="n_3mainValue【福祉施設】&#10;有形固定資産減価償却率"/>
        <xdr:cNvSpPr txBox="1"/>
      </xdr:nvSpPr>
      <xdr:spPr>
        <a:xfrm>
          <a:off x="1816744" y="14434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3283</xdr:rowOff>
    </xdr:from>
    <xdr:ext cx="405111" cy="259045"/>
    <xdr:sp macro="" textlink="">
      <xdr:nvSpPr>
        <xdr:cNvPr id="320" name="n_4mainValue【福祉施設】&#10;有形固定資産減価償却率"/>
        <xdr:cNvSpPr txBox="1"/>
      </xdr:nvSpPr>
      <xdr:spPr>
        <a:xfrm>
          <a:off x="927744" y="1440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1" name="直線コネクタ 330"/>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2" name="テキスト ボックス 331"/>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5" name="直線コネクタ 334"/>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6" name="テキスト ボックス 335"/>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60961</xdr:rowOff>
    </xdr:from>
    <xdr:to>
      <xdr:col>54</xdr:col>
      <xdr:colOff>189865</xdr:colOff>
      <xdr:row>85</xdr:row>
      <xdr:rowOff>78105</xdr:rowOff>
    </xdr:to>
    <xdr:cxnSp macro="">
      <xdr:nvCxnSpPr>
        <xdr:cNvPr id="340" name="直線コネクタ 339"/>
        <xdr:cNvCxnSpPr/>
      </xdr:nvCxnSpPr>
      <xdr:spPr>
        <a:xfrm flipV="1">
          <a:off x="10476865" y="13434061"/>
          <a:ext cx="0" cy="1217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41" name="【福祉施設】&#10;一人当たり面積最小値テキスト"/>
        <xdr:cNvSpPr txBox="1"/>
      </xdr:nvSpPr>
      <xdr:spPr>
        <a:xfrm>
          <a:off x="10515600" y="1465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42" name="直線コネクタ 341"/>
        <xdr:cNvCxnSpPr/>
      </xdr:nvCxnSpPr>
      <xdr:spPr>
        <a:xfrm>
          <a:off x="10388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7638</xdr:rowOff>
    </xdr:from>
    <xdr:ext cx="469744" cy="259045"/>
    <xdr:sp macro="" textlink="">
      <xdr:nvSpPr>
        <xdr:cNvPr id="343" name="【福祉施設】&#10;一人当たり面積最大値テキスト"/>
        <xdr:cNvSpPr txBox="1"/>
      </xdr:nvSpPr>
      <xdr:spPr>
        <a:xfrm>
          <a:off x="10515600" y="1320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60961</xdr:rowOff>
    </xdr:from>
    <xdr:to>
      <xdr:col>55</xdr:col>
      <xdr:colOff>88900</xdr:colOff>
      <xdr:row>78</xdr:row>
      <xdr:rowOff>60961</xdr:rowOff>
    </xdr:to>
    <xdr:cxnSp macro="">
      <xdr:nvCxnSpPr>
        <xdr:cNvPr id="344" name="直線コネクタ 343"/>
        <xdr:cNvCxnSpPr/>
      </xdr:nvCxnSpPr>
      <xdr:spPr>
        <a:xfrm>
          <a:off x="10388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33038</xdr:rowOff>
    </xdr:from>
    <xdr:ext cx="469744" cy="259045"/>
    <xdr:sp macro="" textlink="">
      <xdr:nvSpPr>
        <xdr:cNvPr id="345" name="【福祉施設】&#10;一人当たり面積平均値テキスト"/>
        <xdr:cNvSpPr txBox="1"/>
      </xdr:nvSpPr>
      <xdr:spPr>
        <a:xfrm>
          <a:off x="10515600" y="140919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10161</xdr:rowOff>
    </xdr:from>
    <xdr:to>
      <xdr:col>55</xdr:col>
      <xdr:colOff>50800</xdr:colOff>
      <xdr:row>83</xdr:row>
      <xdr:rowOff>111761</xdr:rowOff>
    </xdr:to>
    <xdr:sp macro="" textlink="">
      <xdr:nvSpPr>
        <xdr:cNvPr id="346" name="フローチャート: 判断 345"/>
        <xdr:cNvSpPr/>
      </xdr:nvSpPr>
      <xdr:spPr>
        <a:xfrm>
          <a:off x="104267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4445</xdr:rowOff>
    </xdr:from>
    <xdr:to>
      <xdr:col>50</xdr:col>
      <xdr:colOff>165100</xdr:colOff>
      <xdr:row>83</xdr:row>
      <xdr:rowOff>106045</xdr:rowOff>
    </xdr:to>
    <xdr:sp macro="" textlink="">
      <xdr:nvSpPr>
        <xdr:cNvPr id="347" name="フローチャート: 判断 346"/>
        <xdr:cNvSpPr/>
      </xdr:nvSpPr>
      <xdr:spPr>
        <a:xfrm>
          <a:off x="9588500" y="1423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113030</xdr:rowOff>
    </xdr:from>
    <xdr:to>
      <xdr:col>46</xdr:col>
      <xdr:colOff>38100</xdr:colOff>
      <xdr:row>83</xdr:row>
      <xdr:rowOff>43180</xdr:rowOff>
    </xdr:to>
    <xdr:sp macro="" textlink="">
      <xdr:nvSpPr>
        <xdr:cNvPr id="348" name="フローチャート: 判断 347"/>
        <xdr:cNvSpPr/>
      </xdr:nvSpPr>
      <xdr:spPr>
        <a:xfrm>
          <a:off x="86995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61595</xdr:rowOff>
    </xdr:from>
    <xdr:to>
      <xdr:col>41</xdr:col>
      <xdr:colOff>101600</xdr:colOff>
      <xdr:row>82</xdr:row>
      <xdr:rowOff>163195</xdr:rowOff>
    </xdr:to>
    <xdr:sp macro="" textlink="">
      <xdr:nvSpPr>
        <xdr:cNvPr id="349" name="フローチャート: 判断 348"/>
        <xdr:cNvSpPr/>
      </xdr:nvSpPr>
      <xdr:spPr>
        <a:xfrm>
          <a:off x="7810500" y="141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73025</xdr:rowOff>
    </xdr:from>
    <xdr:to>
      <xdr:col>36</xdr:col>
      <xdr:colOff>165100</xdr:colOff>
      <xdr:row>83</xdr:row>
      <xdr:rowOff>3175</xdr:rowOff>
    </xdr:to>
    <xdr:sp macro="" textlink="">
      <xdr:nvSpPr>
        <xdr:cNvPr id="350" name="フローチャート: 判断 349"/>
        <xdr:cNvSpPr/>
      </xdr:nvSpPr>
      <xdr:spPr>
        <a:xfrm>
          <a:off x="6921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147320</xdr:rowOff>
    </xdr:from>
    <xdr:to>
      <xdr:col>55</xdr:col>
      <xdr:colOff>50800</xdr:colOff>
      <xdr:row>85</xdr:row>
      <xdr:rowOff>77470</xdr:rowOff>
    </xdr:to>
    <xdr:sp macro="" textlink="">
      <xdr:nvSpPr>
        <xdr:cNvPr id="356" name="楕円 355"/>
        <xdr:cNvSpPr/>
      </xdr:nvSpPr>
      <xdr:spPr>
        <a:xfrm>
          <a:off x="104267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62247</xdr:rowOff>
    </xdr:from>
    <xdr:ext cx="469744" cy="259045"/>
    <xdr:sp macro="" textlink="">
      <xdr:nvSpPr>
        <xdr:cNvPr id="357" name="【福祉施設】&#10;一人当たり面積該当値テキスト"/>
        <xdr:cNvSpPr txBox="1"/>
      </xdr:nvSpPr>
      <xdr:spPr>
        <a:xfrm>
          <a:off x="10515600" y="1446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147320</xdr:rowOff>
    </xdr:from>
    <xdr:to>
      <xdr:col>50</xdr:col>
      <xdr:colOff>165100</xdr:colOff>
      <xdr:row>85</xdr:row>
      <xdr:rowOff>77470</xdr:rowOff>
    </xdr:to>
    <xdr:sp macro="" textlink="">
      <xdr:nvSpPr>
        <xdr:cNvPr id="358" name="楕円 357"/>
        <xdr:cNvSpPr/>
      </xdr:nvSpPr>
      <xdr:spPr>
        <a:xfrm>
          <a:off x="9588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26670</xdr:rowOff>
    </xdr:from>
    <xdr:to>
      <xdr:col>55</xdr:col>
      <xdr:colOff>0</xdr:colOff>
      <xdr:row>85</xdr:row>
      <xdr:rowOff>26670</xdr:rowOff>
    </xdr:to>
    <xdr:cxnSp macro="">
      <xdr:nvCxnSpPr>
        <xdr:cNvPr id="359" name="直線コネクタ 358"/>
        <xdr:cNvCxnSpPr/>
      </xdr:nvCxnSpPr>
      <xdr:spPr>
        <a:xfrm>
          <a:off x="9639300" y="145999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141605</xdr:rowOff>
    </xdr:from>
    <xdr:to>
      <xdr:col>46</xdr:col>
      <xdr:colOff>38100</xdr:colOff>
      <xdr:row>85</xdr:row>
      <xdr:rowOff>71755</xdr:rowOff>
    </xdr:to>
    <xdr:sp macro="" textlink="">
      <xdr:nvSpPr>
        <xdr:cNvPr id="360" name="楕円 359"/>
        <xdr:cNvSpPr/>
      </xdr:nvSpPr>
      <xdr:spPr>
        <a:xfrm>
          <a:off x="8699500" y="1454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20955</xdr:rowOff>
    </xdr:from>
    <xdr:to>
      <xdr:col>50</xdr:col>
      <xdr:colOff>114300</xdr:colOff>
      <xdr:row>85</xdr:row>
      <xdr:rowOff>26670</xdr:rowOff>
    </xdr:to>
    <xdr:cxnSp macro="">
      <xdr:nvCxnSpPr>
        <xdr:cNvPr id="361" name="直線コネクタ 360"/>
        <xdr:cNvCxnSpPr/>
      </xdr:nvCxnSpPr>
      <xdr:spPr>
        <a:xfrm>
          <a:off x="8750300" y="1459420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147320</xdr:rowOff>
    </xdr:from>
    <xdr:to>
      <xdr:col>41</xdr:col>
      <xdr:colOff>101600</xdr:colOff>
      <xdr:row>85</xdr:row>
      <xdr:rowOff>77470</xdr:rowOff>
    </xdr:to>
    <xdr:sp macro="" textlink="">
      <xdr:nvSpPr>
        <xdr:cNvPr id="362" name="楕円 361"/>
        <xdr:cNvSpPr/>
      </xdr:nvSpPr>
      <xdr:spPr>
        <a:xfrm>
          <a:off x="7810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20955</xdr:rowOff>
    </xdr:from>
    <xdr:to>
      <xdr:col>45</xdr:col>
      <xdr:colOff>177800</xdr:colOff>
      <xdr:row>85</xdr:row>
      <xdr:rowOff>26670</xdr:rowOff>
    </xdr:to>
    <xdr:cxnSp macro="">
      <xdr:nvCxnSpPr>
        <xdr:cNvPr id="363" name="直線コネクタ 362"/>
        <xdr:cNvCxnSpPr/>
      </xdr:nvCxnSpPr>
      <xdr:spPr>
        <a:xfrm flipV="1">
          <a:off x="7861300" y="1459420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147320</xdr:rowOff>
    </xdr:from>
    <xdr:to>
      <xdr:col>36</xdr:col>
      <xdr:colOff>165100</xdr:colOff>
      <xdr:row>85</xdr:row>
      <xdr:rowOff>77470</xdr:rowOff>
    </xdr:to>
    <xdr:sp macro="" textlink="">
      <xdr:nvSpPr>
        <xdr:cNvPr id="364" name="楕円 363"/>
        <xdr:cNvSpPr/>
      </xdr:nvSpPr>
      <xdr:spPr>
        <a:xfrm>
          <a:off x="6921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26670</xdr:rowOff>
    </xdr:from>
    <xdr:to>
      <xdr:col>41</xdr:col>
      <xdr:colOff>50800</xdr:colOff>
      <xdr:row>85</xdr:row>
      <xdr:rowOff>26670</xdr:rowOff>
    </xdr:to>
    <xdr:cxnSp macro="">
      <xdr:nvCxnSpPr>
        <xdr:cNvPr id="365" name="直線コネクタ 364"/>
        <xdr:cNvCxnSpPr/>
      </xdr:nvCxnSpPr>
      <xdr:spPr>
        <a:xfrm>
          <a:off x="6972300" y="14599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122572</xdr:rowOff>
    </xdr:from>
    <xdr:ext cx="469744" cy="259045"/>
    <xdr:sp macro="" textlink="">
      <xdr:nvSpPr>
        <xdr:cNvPr id="366" name="n_1aveValue【福祉施設】&#10;一人当たり面積"/>
        <xdr:cNvSpPr txBox="1"/>
      </xdr:nvSpPr>
      <xdr:spPr>
        <a:xfrm>
          <a:off x="9391727" y="1401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59707</xdr:rowOff>
    </xdr:from>
    <xdr:ext cx="469744" cy="259045"/>
    <xdr:sp macro="" textlink="">
      <xdr:nvSpPr>
        <xdr:cNvPr id="367" name="n_2aveValue【福祉施設】&#10;一人当たり面積"/>
        <xdr:cNvSpPr txBox="1"/>
      </xdr:nvSpPr>
      <xdr:spPr>
        <a:xfrm>
          <a:off x="8515427" y="1394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8272</xdr:rowOff>
    </xdr:from>
    <xdr:ext cx="469744" cy="259045"/>
    <xdr:sp macro="" textlink="">
      <xdr:nvSpPr>
        <xdr:cNvPr id="368" name="n_3aveValue【福祉施設】&#10;一人当たり面積"/>
        <xdr:cNvSpPr txBox="1"/>
      </xdr:nvSpPr>
      <xdr:spPr>
        <a:xfrm>
          <a:off x="7626427" y="13895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19702</xdr:rowOff>
    </xdr:from>
    <xdr:ext cx="469744" cy="259045"/>
    <xdr:sp macro="" textlink="">
      <xdr:nvSpPr>
        <xdr:cNvPr id="369" name="n_4aveValue【福祉施設】&#10;一人当たり面積"/>
        <xdr:cNvSpPr txBox="1"/>
      </xdr:nvSpPr>
      <xdr:spPr>
        <a:xfrm>
          <a:off x="6737427" y="1390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68597</xdr:rowOff>
    </xdr:from>
    <xdr:ext cx="469744" cy="259045"/>
    <xdr:sp macro="" textlink="">
      <xdr:nvSpPr>
        <xdr:cNvPr id="370" name="n_1mainValue【福祉施設】&#10;一人当たり面積"/>
        <xdr:cNvSpPr txBox="1"/>
      </xdr:nvSpPr>
      <xdr:spPr>
        <a:xfrm>
          <a:off x="93917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62882</xdr:rowOff>
    </xdr:from>
    <xdr:ext cx="469744" cy="259045"/>
    <xdr:sp macro="" textlink="">
      <xdr:nvSpPr>
        <xdr:cNvPr id="371" name="n_2mainValue【福祉施設】&#10;一人当たり面積"/>
        <xdr:cNvSpPr txBox="1"/>
      </xdr:nvSpPr>
      <xdr:spPr>
        <a:xfrm>
          <a:off x="8515427" y="1463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68597</xdr:rowOff>
    </xdr:from>
    <xdr:ext cx="469744" cy="259045"/>
    <xdr:sp macro="" textlink="">
      <xdr:nvSpPr>
        <xdr:cNvPr id="372" name="n_3mainValue【福祉施設】&#10;一人当たり面積"/>
        <xdr:cNvSpPr txBox="1"/>
      </xdr:nvSpPr>
      <xdr:spPr>
        <a:xfrm>
          <a:off x="76264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68597</xdr:rowOff>
    </xdr:from>
    <xdr:ext cx="469744" cy="259045"/>
    <xdr:sp macro="" textlink="">
      <xdr:nvSpPr>
        <xdr:cNvPr id="373" name="n_4mainValue【福祉施設】&#10;一人当たり面積"/>
        <xdr:cNvSpPr txBox="1"/>
      </xdr:nvSpPr>
      <xdr:spPr>
        <a:xfrm>
          <a:off x="67374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4" name="テキスト ボックス 383"/>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5" name="直線コネクタ 384"/>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6" name="テキスト ボックス 385"/>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7" name="直線コネクタ 386"/>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8" name="テキスト ボックス 387"/>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9" name="直線コネクタ 388"/>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0" name="テキスト ボックス 389"/>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1" name="直線コネクタ 390"/>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2" name="テキスト ボックス 391"/>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3" name="直線コネクタ 392"/>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4" name="テキスト ボックス 393"/>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397" name="直線コネクタ 396"/>
        <xdr:cNvCxnSpPr/>
      </xdr:nvCxnSpPr>
      <xdr:spPr>
        <a:xfrm flipV="1">
          <a:off x="4634865"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398" name="【市民会館】&#10;有形固定資産減価償却率最小値テキスト"/>
        <xdr:cNvSpPr txBox="1"/>
      </xdr:nvSpPr>
      <xdr:spPr>
        <a:xfrm>
          <a:off x="4673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399" name="直線コネクタ 398"/>
        <xdr:cNvCxnSpPr/>
      </xdr:nvCxnSpPr>
      <xdr:spPr>
        <a:xfrm>
          <a:off x="4546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400" name="【市民会館】&#10;有形固定資産減価償却率最大値テキスト"/>
        <xdr:cNvSpPr txBox="1"/>
      </xdr:nvSpPr>
      <xdr:spPr>
        <a:xfrm>
          <a:off x="4673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401" name="直線コネクタ 400"/>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5097</xdr:rowOff>
    </xdr:from>
    <xdr:ext cx="405111" cy="259045"/>
    <xdr:sp macro="" textlink="">
      <xdr:nvSpPr>
        <xdr:cNvPr id="402" name="【市民会館】&#10;有形固定資産減価償却率平均値テキスト"/>
        <xdr:cNvSpPr txBox="1"/>
      </xdr:nvSpPr>
      <xdr:spPr>
        <a:xfrm>
          <a:off x="4673600" y="178358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26670</xdr:rowOff>
    </xdr:from>
    <xdr:to>
      <xdr:col>24</xdr:col>
      <xdr:colOff>114300</xdr:colOff>
      <xdr:row>104</xdr:row>
      <xdr:rowOff>128270</xdr:rowOff>
    </xdr:to>
    <xdr:sp macro="" textlink="">
      <xdr:nvSpPr>
        <xdr:cNvPr id="403" name="フローチャート: 判断 402"/>
        <xdr:cNvSpPr/>
      </xdr:nvSpPr>
      <xdr:spPr>
        <a:xfrm>
          <a:off x="4584700" y="1785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10161</xdr:rowOff>
    </xdr:from>
    <xdr:to>
      <xdr:col>20</xdr:col>
      <xdr:colOff>38100</xdr:colOff>
      <xdr:row>104</xdr:row>
      <xdr:rowOff>111761</xdr:rowOff>
    </xdr:to>
    <xdr:sp macro="" textlink="">
      <xdr:nvSpPr>
        <xdr:cNvPr id="404" name="フローチャート: 判断 403"/>
        <xdr:cNvSpPr/>
      </xdr:nvSpPr>
      <xdr:spPr>
        <a:xfrm>
          <a:off x="37465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100330</xdr:rowOff>
    </xdr:from>
    <xdr:to>
      <xdr:col>15</xdr:col>
      <xdr:colOff>101600</xdr:colOff>
      <xdr:row>104</xdr:row>
      <xdr:rowOff>30480</xdr:rowOff>
    </xdr:to>
    <xdr:sp macro="" textlink="">
      <xdr:nvSpPr>
        <xdr:cNvPr id="405" name="フローチャート: 判断 404"/>
        <xdr:cNvSpPr/>
      </xdr:nvSpPr>
      <xdr:spPr>
        <a:xfrm>
          <a:off x="2857500" y="17759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87630</xdr:rowOff>
    </xdr:from>
    <xdr:to>
      <xdr:col>10</xdr:col>
      <xdr:colOff>165100</xdr:colOff>
      <xdr:row>104</xdr:row>
      <xdr:rowOff>17780</xdr:rowOff>
    </xdr:to>
    <xdr:sp macro="" textlink="">
      <xdr:nvSpPr>
        <xdr:cNvPr id="406" name="フローチャート: 判断 405"/>
        <xdr:cNvSpPr/>
      </xdr:nvSpPr>
      <xdr:spPr>
        <a:xfrm>
          <a:off x="1968500" y="1774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85089</xdr:rowOff>
    </xdr:from>
    <xdr:to>
      <xdr:col>6</xdr:col>
      <xdr:colOff>38100</xdr:colOff>
      <xdr:row>104</xdr:row>
      <xdr:rowOff>15239</xdr:rowOff>
    </xdr:to>
    <xdr:sp macro="" textlink="">
      <xdr:nvSpPr>
        <xdr:cNvPr id="407" name="フローチャート: 判断 406"/>
        <xdr:cNvSpPr/>
      </xdr:nvSpPr>
      <xdr:spPr>
        <a:xfrm>
          <a:off x="1079500" y="1774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8" name="テキスト ボックス 40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9" name="テキスト ボックス 40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0" name="テキスト ボックス 40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1" name="テキスト ボックス 41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2" name="テキスト ボックス 41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124461</xdr:rowOff>
    </xdr:from>
    <xdr:to>
      <xdr:col>24</xdr:col>
      <xdr:colOff>114300</xdr:colOff>
      <xdr:row>103</xdr:row>
      <xdr:rowOff>54611</xdr:rowOff>
    </xdr:to>
    <xdr:sp macro="" textlink="">
      <xdr:nvSpPr>
        <xdr:cNvPr id="413" name="楕円 412"/>
        <xdr:cNvSpPr/>
      </xdr:nvSpPr>
      <xdr:spPr>
        <a:xfrm>
          <a:off x="4584700" y="1761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147338</xdr:rowOff>
    </xdr:from>
    <xdr:ext cx="405111" cy="259045"/>
    <xdr:sp macro="" textlink="">
      <xdr:nvSpPr>
        <xdr:cNvPr id="414" name="【市民会館】&#10;有形固定資産減価償却率該当値テキスト"/>
        <xdr:cNvSpPr txBox="1"/>
      </xdr:nvSpPr>
      <xdr:spPr>
        <a:xfrm>
          <a:off x="4673600" y="1746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116839</xdr:rowOff>
    </xdr:from>
    <xdr:to>
      <xdr:col>20</xdr:col>
      <xdr:colOff>38100</xdr:colOff>
      <xdr:row>103</xdr:row>
      <xdr:rowOff>46989</xdr:rowOff>
    </xdr:to>
    <xdr:sp macro="" textlink="">
      <xdr:nvSpPr>
        <xdr:cNvPr id="415" name="楕円 414"/>
        <xdr:cNvSpPr/>
      </xdr:nvSpPr>
      <xdr:spPr>
        <a:xfrm>
          <a:off x="3746500" y="1760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167639</xdr:rowOff>
    </xdr:from>
    <xdr:to>
      <xdr:col>24</xdr:col>
      <xdr:colOff>63500</xdr:colOff>
      <xdr:row>103</xdr:row>
      <xdr:rowOff>3811</xdr:rowOff>
    </xdr:to>
    <xdr:cxnSp macro="">
      <xdr:nvCxnSpPr>
        <xdr:cNvPr id="416" name="直線コネクタ 415"/>
        <xdr:cNvCxnSpPr/>
      </xdr:nvCxnSpPr>
      <xdr:spPr>
        <a:xfrm>
          <a:off x="3797300" y="17655539"/>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66039</xdr:rowOff>
    </xdr:from>
    <xdr:to>
      <xdr:col>15</xdr:col>
      <xdr:colOff>101600</xdr:colOff>
      <xdr:row>104</xdr:row>
      <xdr:rowOff>167639</xdr:rowOff>
    </xdr:to>
    <xdr:sp macro="" textlink="">
      <xdr:nvSpPr>
        <xdr:cNvPr id="417" name="楕円 416"/>
        <xdr:cNvSpPr/>
      </xdr:nvSpPr>
      <xdr:spPr>
        <a:xfrm>
          <a:off x="2857500" y="17896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167639</xdr:rowOff>
    </xdr:from>
    <xdr:to>
      <xdr:col>19</xdr:col>
      <xdr:colOff>177800</xdr:colOff>
      <xdr:row>104</xdr:row>
      <xdr:rowOff>116839</xdr:rowOff>
    </xdr:to>
    <xdr:cxnSp macro="">
      <xdr:nvCxnSpPr>
        <xdr:cNvPr id="418" name="直線コネクタ 417"/>
        <xdr:cNvCxnSpPr/>
      </xdr:nvCxnSpPr>
      <xdr:spPr>
        <a:xfrm flipV="1">
          <a:off x="2908300" y="17655539"/>
          <a:ext cx="889000" cy="29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40639</xdr:rowOff>
    </xdr:from>
    <xdr:to>
      <xdr:col>10</xdr:col>
      <xdr:colOff>165100</xdr:colOff>
      <xdr:row>104</xdr:row>
      <xdr:rowOff>142239</xdr:rowOff>
    </xdr:to>
    <xdr:sp macro="" textlink="">
      <xdr:nvSpPr>
        <xdr:cNvPr id="419" name="楕円 418"/>
        <xdr:cNvSpPr/>
      </xdr:nvSpPr>
      <xdr:spPr>
        <a:xfrm>
          <a:off x="1968500" y="1787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91439</xdr:rowOff>
    </xdr:from>
    <xdr:to>
      <xdr:col>15</xdr:col>
      <xdr:colOff>50800</xdr:colOff>
      <xdr:row>104</xdr:row>
      <xdr:rowOff>116839</xdr:rowOff>
    </xdr:to>
    <xdr:cxnSp macro="">
      <xdr:nvCxnSpPr>
        <xdr:cNvPr id="420" name="直線コネクタ 419"/>
        <xdr:cNvCxnSpPr/>
      </xdr:nvCxnSpPr>
      <xdr:spPr>
        <a:xfrm>
          <a:off x="2019300" y="17922239"/>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15239</xdr:rowOff>
    </xdr:from>
    <xdr:to>
      <xdr:col>6</xdr:col>
      <xdr:colOff>38100</xdr:colOff>
      <xdr:row>104</xdr:row>
      <xdr:rowOff>116839</xdr:rowOff>
    </xdr:to>
    <xdr:sp macro="" textlink="">
      <xdr:nvSpPr>
        <xdr:cNvPr id="421" name="楕円 420"/>
        <xdr:cNvSpPr/>
      </xdr:nvSpPr>
      <xdr:spPr>
        <a:xfrm>
          <a:off x="1079500" y="17846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66039</xdr:rowOff>
    </xdr:from>
    <xdr:to>
      <xdr:col>10</xdr:col>
      <xdr:colOff>114300</xdr:colOff>
      <xdr:row>104</xdr:row>
      <xdr:rowOff>91439</xdr:rowOff>
    </xdr:to>
    <xdr:cxnSp macro="">
      <xdr:nvCxnSpPr>
        <xdr:cNvPr id="422" name="直線コネクタ 421"/>
        <xdr:cNvCxnSpPr/>
      </xdr:nvCxnSpPr>
      <xdr:spPr>
        <a:xfrm>
          <a:off x="1130300" y="17896839"/>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102888</xdr:rowOff>
    </xdr:from>
    <xdr:ext cx="405111" cy="259045"/>
    <xdr:sp macro="" textlink="">
      <xdr:nvSpPr>
        <xdr:cNvPr id="423" name="n_1aveValue【市民会館】&#10;有形固定資産減価償却率"/>
        <xdr:cNvSpPr txBox="1"/>
      </xdr:nvSpPr>
      <xdr:spPr>
        <a:xfrm>
          <a:off x="3582044" y="179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47007</xdr:rowOff>
    </xdr:from>
    <xdr:ext cx="405111" cy="259045"/>
    <xdr:sp macro="" textlink="">
      <xdr:nvSpPr>
        <xdr:cNvPr id="424" name="n_2aveValue【市民会館】&#10;有形固定資産減価償却率"/>
        <xdr:cNvSpPr txBox="1"/>
      </xdr:nvSpPr>
      <xdr:spPr>
        <a:xfrm>
          <a:off x="2705744" y="17534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34307</xdr:rowOff>
    </xdr:from>
    <xdr:ext cx="405111" cy="259045"/>
    <xdr:sp macro="" textlink="">
      <xdr:nvSpPr>
        <xdr:cNvPr id="425" name="n_3aveValue【市民会館】&#10;有形固定資産減価償却率"/>
        <xdr:cNvSpPr txBox="1"/>
      </xdr:nvSpPr>
      <xdr:spPr>
        <a:xfrm>
          <a:off x="1816744" y="17522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31766</xdr:rowOff>
    </xdr:from>
    <xdr:ext cx="405111" cy="259045"/>
    <xdr:sp macro="" textlink="">
      <xdr:nvSpPr>
        <xdr:cNvPr id="426" name="n_4aveValue【市民会館】&#10;有形固定資産減価償却率"/>
        <xdr:cNvSpPr txBox="1"/>
      </xdr:nvSpPr>
      <xdr:spPr>
        <a:xfrm>
          <a:off x="927744" y="17519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63516</xdr:rowOff>
    </xdr:from>
    <xdr:ext cx="405111" cy="259045"/>
    <xdr:sp macro="" textlink="">
      <xdr:nvSpPr>
        <xdr:cNvPr id="427" name="n_1mainValue【市民会館】&#10;有形固定資産減価償却率"/>
        <xdr:cNvSpPr txBox="1"/>
      </xdr:nvSpPr>
      <xdr:spPr>
        <a:xfrm>
          <a:off x="3582044" y="1737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158766</xdr:rowOff>
    </xdr:from>
    <xdr:ext cx="405111" cy="259045"/>
    <xdr:sp macro="" textlink="">
      <xdr:nvSpPr>
        <xdr:cNvPr id="428" name="n_2mainValue【市民会館】&#10;有形固定資産減価償却率"/>
        <xdr:cNvSpPr txBox="1"/>
      </xdr:nvSpPr>
      <xdr:spPr>
        <a:xfrm>
          <a:off x="2705744" y="17989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133366</xdr:rowOff>
    </xdr:from>
    <xdr:ext cx="405111" cy="259045"/>
    <xdr:sp macro="" textlink="">
      <xdr:nvSpPr>
        <xdr:cNvPr id="429" name="n_3mainValue【市民会館】&#10;有形固定資産減価償却率"/>
        <xdr:cNvSpPr txBox="1"/>
      </xdr:nvSpPr>
      <xdr:spPr>
        <a:xfrm>
          <a:off x="1816744" y="17964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107966</xdr:rowOff>
    </xdr:from>
    <xdr:ext cx="405111" cy="259045"/>
    <xdr:sp macro="" textlink="">
      <xdr:nvSpPr>
        <xdr:cNvPr id="430" name="n_4mainValue【市民会館】&#10;有形固定資産減価償却率"/>
        <xdr:cNvSpPr txBox="1"/>
      </xdr:nvSpPr>
      <xdr:spPr>
        <a:xfrm>
          <a:off x="927744" y="17938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1" name="正方形/長方形 43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2" name="正方形/長方形 43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3" name="正方形/長方形 43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4" name="正方形/長方形 43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5" name="正方形/長方形 43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6" name="正方形/長方形 43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7" name="正方形/長方形 43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8" name="正方形/長方形 43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9" name="テキスト ボックス 43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0" name="直線コネクタ 43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1" name="直線コネクタ 440"/>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2" name="テキスト ボックス 441"/>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3" name="直線コネクタ 442"/>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4" name="テキスト ボックス 443"/>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5" name="直線コネクタ 444"/>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46" name="テキスト ボックス 445"/>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7" name="直線コネクタ 446"/>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48" name="テキスト ボックス 447"/>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9" name="直線コネクタ 44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0" name="テキスト ボックス 44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80772</xdr:rowOff>
    </xdr:from>
    <xdr:to>
      <xdr:col>54</xdr:col>
      <xdr:colOff>189865</xdr:colOff>
      <xdr:row>108</xdr:row>
      <xdr:rowOff>53339</xdr:rowOff>
    </xdr:to>
    <xdr:cxnSp macro="">
      <xdr:nvCxnSpPr>
        <xdr:cNvPr id="452" name="直線コネクタ 451"/>
        <xdr:cNvCxnSpPr/>
      </xdr:nvCxnSpPr>
      <xdr:spPr>
        <a:xfrm flipV="1">
          <a:off x="10476865" y="17397222"/>
          <a:ext cx="0" cy="1172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57166</xdr:rowOff>
    </xdr:from>
    <xdr:ext cx="469744" cy="259045"/>
    <xdr:sp macro="" textlink="">
      <xdr:nvSpPr>
        <xdr:cNvPr id="453" name="【市民会館】&#10;一人当たり面積最小値テキスト"/>
        <xdr:cNvSpPr txBox="1"/>
      </xdr:nvSpPr>
      <xdr:spPr>
        <a:xfrm>
          <a:off x="10515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53339</xdr:rowOff>
    </xdr:from>
    <xdr:to>
      <xdr:col>55</xdr:col>
      <xdr:colOff>88900</xdr:colOff>
      <xdr:row>108</xdr:row>
      <xdr:rowOff>53339</xdr:rowOff>
    </xdr:to>
    <xdr:cxnSp macro="">
      <xdr:nvCxnSpPr>
        <xdr:cNvPr id="454" name="直線コネクタ 453"/>
        <xdr:cNvCxnSpPr/>
      </xdr:nvCxnSpPr>
      <xdr:spPr>
        <a:xfrm>
          <a:off x="10388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27449</xdr:rowOff>
    </xdr:from>
    <xdr:ext cx="469744" cy="259045"/>
    <xdr:sp macro="" textlink="">
      <xdr:nvSpPr>
        <xdr:cNvPr id="455" name="【市民会館】&#10;一人当たり面積最大値テキスト"/>
        <xdr:cNvSpPr txBox="1"/>
      </xdr:nvSpPr>
      <xdr:spPr>
        <a:xfrm>
          <a:off x="10515600" y="17172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80772</xdr:rowOff>
    </xdr:from>
    <xdr:to>
      <xdr:col>55</xdr:col>
      <xdr:colOff>88900</xdr:colOff>
      <xdr:row>101</xdr:row>
      <xdr:rowOff>80772</xdr:rowOff>
    </xdr:to>
    <xdr:cxnSp macro="">
      <xdr:nvCxnSpPr>
        <xdr:cNvPr id="456" name="直線コネクタ 455"/>
        <xdr:cNvCxnSpPr/>
      </xdr:nvCxnSpPr>
      <xdr:spPr>
        <a:xfrm>
          <a:off x="10388600" y="17397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114571</xdr:rowOff>
    </xdr:from>
    <xdr:ext cx="469744" cy="259045"/>
    <xdr:sp macro="" textlink="">
      <xdr:nvSpPr>
        <xdr:cNvPr id="457" name="【市民会館】&#10;一人当たり面積平均値テキスト"/>
        <xdr:cNvSpPr txBox="1"/>
      </xdr:nvSpPr>
      <xdr:spPr>
        <a:xfrm>
          <a:off x="10515600" y="181168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91694</xdr:rowOff>
    </xdr:from>
    <xdr:to>
      <xdr:col>55</xdr:col>
      <xdr:colOff>50800</xdr:colOff>
      <xdr:row>107</xdr:row>
      <xdr:rowOff>21844</xdr:rowOff>
    </xdr:to>
    <xdr:sp macro="" textlink="">
      <xdr:nvSpPr>
        <xdr:cNvPr id="458" name="フローチャート: 判断 457"/>
        <xdr:cNvSpPr/>
      </xdr:nvSpPr>
      <xdr:spPr>
        <a:xfrm>
          <a:off x="10426700" y="1826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91694</xdr:rowOff>
    </xdr:from>
    <xdr:to>
      <xdr:col>50</xdr:col>
      <xdr:colOff>165100</xdr:colOff>
      <xdr:row>107</xdr:row>
      <xdr:rowOff>21844</xdr:rowOff>
    </xdr:to>
    <xdr:sp macro="" textlink="">
      <xdr:nvSpPr>
        <xdr:cNvPr id="459" name="フローチャート: 判断 458"/>
        <xdr:cNvSpPr/>
      </xdr:nvSpPr>
      <xdr:spPr>
        <a:xfrm>
          <a:off x="9588500" y="1826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50546</xdr:rowOff>
    </xdr:from>
    <xdr:to>
      <xdr:col>46</xdr:col>
      <xdr:colOff>38100</xdr:colOff>
      <xdr:row>106</xdr:row>
      <xdr:rowOff>152146</xdr:rowOff>
    </xdr:to>
    <xdr:sp macro="" textlink="">
      <xdr:nvSpPr>
        <xdr:cNvPr id="460" name="フローチャート: 判断 459"/>
        <xdr:cNvSpPr/>
      </xdr:nvSpPr>
      <xdr:spPr>
        <a:xfrm>
          <a:off x="8699500" y="1822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48261</xdr:rowOff>
    </xdr:from>
    <xdr:to>
      <xdr:col>41</xdr:col>
      <xdr:colOff>101600</xdr:colOff>
      <xdr:row>106</xdr:row>
      <xdr:rowOff>149861</xdr:rowOff>
    </xdr:to>
    <xdr:sp macro="" textlink="">
      <xdr:nvSpPr>
        <xdr:cNvPr id="461" name="フローチャート: 判断 460"/>
        <xdr:cNvSpPr/>
      </xdr:nvSpPr>
      <xdr:spPr>
        <a:xfrm>
          <a:off x="78105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55118</xdr:rowOff>
    </xdr:from>
    <xdr:to>
      <xdr:col>36</xdr:col>
      <xdr:colOff>165100</xdr:colOff>
      <xdr:row>106</xdr:row>
      <xdr:rowOff>156718</xdr:rowOff>
    </xdr:to>
    <xdr:sp macro="" textlink="">
      <xdr:nvSpPr>
        <xdr:cNvPr id="462" name="フローチャート: 判断 461"/>
        <xdr:cNvSpPr/>
      </xdr:nvSpPr>
      <xdr:spPr>
        <a:xfrm>
          <a:off x="6921500" y="1822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3" name="テキスト ボックス 46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4" name="テキスト ボックス 46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5" name="テキスト ボックス 46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6" name="テキスト ボックス 46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7" name="テキスト ボックス 46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23113</xdr:rowOff>
    </xdr:from>
    <xdr:to>
      <xdr:col>55</xdr:col>
      <xdr:colOff>50800</xdr:colOff>
      <xdr:row>107</xdr:row>
      <xdr:rowOff>124713</xdr:rowOff>
    </xdr:to>
    <xdr:sp macro="" textlink="">
      <xdr:nvSpPr>
        <xdr:cNvPr id="468" name="楕円 467"/>
        <xdr:cNvSpPr/>
      </xdr:nvSpPr>
      <xdr:spPr>
        <a:xfrm>
          <a:off x="10426700" y="1836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1540</xdr:rowOff>
    </xdr:from>
    <xdr:ext cx="469744" cy="259045"/>
    <xdr:sp macro="" textlink="">
      <xdr:nvSpPr>
        <xdr:cNvPr id="469" name="【市民会館】&#10;一人当たり面積該当値テキスト"/>
        <xdr:cNvSpPr txBox="1"/>
      </xdr:nvSpPr>
      <xdr:spPr>
        <a:xfrm>
          <a:off x="10515600" y="1834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23113</xdr:rowOff>
    </xdr:from>
    <xdr:to>
      <xdr:col>50</xdr:col>
      <xdr:colOff>165100</xdr:colOff>
      <xdr:row>107</xdr:row>
      <xdr:rowOff>124713</xdr:rowOff>
    </xdr:to>
    <xdr:sp macro="" textlink="">
      <xdr:nvSpPr>
        <xdr:cNvPr id="470" name="楕円 469"/>
        <xdr:cNvSpPr/>
      </xdr:nvSpPr>
      <xdr:spPr>
        <a:xfrm>
          <a:off x="9588500" y="1836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73913</xdr:rowOff>
    </xdr:from>
    <xdr:to>
      <xdr:col>55</xdr:col>
      <xdr:colOff>0</xdr:colOff>
      <xdr:row>107</xdr:row>
      <xdr:rowOff>73913</xdr:rowOff>
    </xdr:to>
    <xdr:cxnSp macro="">
      <xdr:nvCxnSpPr>
        <xdr:cNvPr id="471" name="直線コネクタ 470"/>
        <xdr:cNvCxnSpPr/>
      </xdr:nvCxnSpPr>
      <xdr:spPr>
        <a:xfrm>
          <a:off x="9639300" y="1841906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25400</xdr:rowOff>
    </xdr:from>
    <xdr:to>
      <xdr:col>46</xdr:col>
      <xdr:colOff>38100</xdr:colOff>
      <xdr:row>107</xdr:row>
      <xdr:rowOff>127000</xdr:rowOff>
    </xdr:to>
    <xdr:sp macro="" textlink="">
      <xdr:nvSpPr>
        <xdr:cNvPr id="472" name="楕円 471"/>
        <xdr:cNvSpPr/>
      </xdr:nvSpPr>
      <xdr:spPr>
        <a:xfrm>
          <a:off x="8699500" y="1837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73913</xdr:rowOff>
    </xdr:from>
    <xdr:to>
      <xdr:col>50</xdr:col>
      <xdr:colOff>114300</xdr:colOff>
      <xdr:row>107</xdr:row>
      <xdr:rowOff>76200</xdr:rowOff>
    </xdr:to>
    <xdr:cxnSp macro="">
      <xdr:nvCxnSpPr>
        <xdr:cNvPr id="473" name="直線コネクタ 472"/>
        <xdr:cNvCxnSpPr/>
      </xdr:nvCxnSpPr>
      <xdr:spPr>
        <a:xfrm flipV="1">
          <a:off x="8750300" y="18419063"/>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27687</xdr:rowOff>
    </xdr:from>
    <xdr:to>
      <xdr:col>41</xdr:col>
      <xdr:colOff>101600</xdr:colOff>
      <xdr:row>107</xdr:row>
      <xdr:rowOff>129287</xdr:rowOff>
    </xdr:to>
    <xdr:sp macro="" textlink="">
      <xdr:nvSpPr>
        <xdr:cNvPr id="474" name="楕円 473"/>
        <xdr:cNvSpPr/>
      </xdr:nvSpPr>
      <xdr:spPr>
        <a:xfrm>
          <a:off x="7810500" y="1837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76200</xdr:rowOff>
    </xdr:from>
    <xdr:to>
      <xdr:col>45</xdr:col>
      <xdr:colOff>177800</xdr:colOff>
      <xdr:row>107</xdr:row>
      <xdr:rowOff>78487</xdr:rowOff>
    </xdr:to>
    <xdr:cxnSp macro="">
      <xdr:nvCxnSpPr>
        <xdr:cNvPr id="475" name="直線コネクタ 474"/>
        <xdr:cNvCxnSpPr/>
      </xdr:nvCxnSpPr>
      <xdr:spPr>
        <a:xfrm flipV="1">
          <a:off x="7861300" y="18421350"/>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29972</xdr:rowOff>
    </xdr:from>
    <xdr:to>
      <xdr:col>36</xdr:col>
      <xdr:colOff>165100</xdr:colOff>
      <xdr:row>107</xdr:row>
      <xdr:rowOff>131572</xdr:rowOff>
    </xdr:to>
    <xdr:sp macro="" textlink="">
      <xdr:nvSpPr>
        <xdr:cNvPr id="476" name="楕円 475"/>
        <xdr:cNvSpPr/>
      </xdr:nvSpPr>
      <xdr:spPr>
        <a:xfrm>
          <a:off x="6921500" y="1837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78487</xdr:rowOff>
    </xdr:from>
    <xdr:to>
      <xdr:col>41</xdr:col>
      <xdr:colOff>50800</xdr:colOff>
      <xdr:row>107</xdr:row>
      <xdr:rowOff>80772</xdr:rowOff>
    </xdr:to>
    <xdr:cxnSp macro="">
      <xdr:nvCxnSpPr>
        <xdr:cNvPr id="477" name="直線コネクタ 476"/>
        <xdr:cNvCxnSpPr/>
      </xdr:nvCxnSpPr>
      <xdr:spPr>
        <a:xfrm flipV="1">
          <a:off x="6972300" y="18423637"/>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38371</xdr:rowOff>
    </xdr:from>
    <xdr:ext cx="469744" cy="259045"/>
    <xdr:sp macro="" textlink="">
      <xdr:nvSpPr>
        <xdr:cNvPr id="478" name="n_1aveValue【市民会館】&#10;一人当たり面積"/>
        <xdr:cNvSpPr txBox="1"/>
      </xdr:nvSpPr>
      <xdr:spPr>
        <a:xfrm>
          <a:off x="9391727" y="18040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168673</xdr:rowOff>
    </xdr:from>
    <xdr:ext cx="469744" cy="259045"/>
    <xdr:sp macro="" textlink="">
      <xdr:nvSpPr>
        <xdr:cNvPr id="479" name="n_2aveValue【市民会館】&#10;一人当たり面積"/>
        <xdr:cNvSpPr txBox="1"/>
      </xdr:nvSpPr>
      <xdr:spPr>
        <a:xfrm>
          <a:off x="8515427" y="17999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166388</xdr:rowOff>
    </xdr:from>
    <xdr:ext cx="469744" cy="259045"/>
    <xdr:sp macro="" textlink="">
      <xdr:nvSpPr>
        <xdr:cNvPr id="480" name="n_3aveValue【市民会館】&#10;一人当たり面積"/>
        <xdr:cNvSpPr txBox="1"/>
      </xdr:nvSpPr>
      <xdr:spPr>
        <a:xfrm>
          <a:off x="7626427" y="1799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1795</xdr:rowOff>
    </xdr:from>
    <xdr:ext cx="469744" cy="259045"/>
    <xdr:sp macro="" textlink="">
      <xdr:nvSpPr>
        <xdr:cNvPr id="481" name="n_4aveValue【市民会館】&#10;一人当たり面積"/>
        <xdr:cNvSpPr txBox="1"/>
      </xdr:nvSpPr>
      <xdr:spPr>
        <a:xfrm>
          <a:off x="6737427" y="1800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115840</xdr:rowOff>
    </xdr:from>
    <xdr:ext cx="469744" cy="259045"/>
    <xdr:sp macro="" textlink="">
      <xdr:nvSpPr>
        <xdr:cNvPr id="482" name="n_1mainValue【市民会館】&#10;一人当たり面積"/>
        <xdr:cNvSpPr txBox="1"/>
      </xdr:nvSpPr>
      <xdr:spPr>
        <a:xfrm>
          <a:off x="9391727" y="1846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118127</xdr:rowOff>
    </xdr:from>
    <xdr:ext cx="469744" cy="259045"/>
    <xdr:sp macro="" textlink="">
      <xdr:nvSpPr>
        <xdr:cNvPr id="483" name="n_2mainValue【市民会館】&#10;一人当たり面積"/>
        <xdr:cNvSpPr txBox="1"/>
      </xdr:nvSpPr>
      <xdr:spPr>
        <a:xfrm>
          <a:off x="8515427" y="1846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120414</xdr:rowOff>
    </xdr:from>
    <xdr:ext cx="469744" cy="259045"/>
    <xdr:sp macro="" textlink="">
      <xdr:nvSpPr>
        <xdr:cNvPr id="484" name="n_3mainValue【市民会館】&#10;一人当たり面積"/>
        <xdr:cNvSpPr txBox="1"/>
      </xdr:nvSpPr>
      <xdr:spPr>
        <a:xfrm>
          <a:off x="7626427" y="1846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122699</xdr:rowOff>
    </xdr:from>
    <xdr:ext cx="469744" cy="259045"/>
    <xdr:sp macro="" textlink="">
      <xdr:nvSpPr>
        <xdr:cNvPr id="485" name="n_4mainValue【市民会館】&#10;一人当たり面積"/>
        <xdr:cNvSpPr txBox="1"/>
      </xdr:nvSpPr>
      <xdr:spPr>
        <a:xfrm>
          <a:off x="6737427" y="18467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6" name="正方形/長方形 48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7" name="正方形/長方形 48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8" name="正方形/長方形 48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9" name="正方形/長方形 48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0" name="正方形/長方形 48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1" name="正方形/長方形 49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2" name="正方形/長方形 49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3" name="正方形/長方形 49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4" name="テキスト ボックス 49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5" name="直線コネクタ 49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6" name="テキスト ボックス 49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7" name="直線コネクタ 49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98" name="テキスト ボックス 497"/>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99" name="直線コネクタ 49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0" name="テキスト ボックス 49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1" name="直線コネクタ 50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2" name="テキスト ボックス 50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3" name="直線コネクタ 50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4" name="テキスト ボックス 50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5" name="直線コネクタ 50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6" name="テキスト ボックス 50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7" name="直線コネクタ 50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08" name="テキスト ボックス 507"/>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9" name="直線コネクタ 50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33746</xdr:rowOff>
    </xdr:from>
    <xdr:to>
      <xdr:col>85</xdr:col>
      <xdr:colOff>126364</xdr:colOff>
      <xdr:row>42</xdr:row>
      <xdr:rowOff>19050</xdr:rowOff>
    </xdr:to>
    <xdr:cxnSp macro="">
      <xdr:nvCxnSpPr>
        <xdr:cNvPr id="511" name="直線コネクタ 510"/>
        <xdr:cNvCxnSpPr/>
      </xdr:nvCxnSpPr>
      <xdr:spPr>
        <a:xfrm flipV="1">
          <a:off x="16318864" y="5863046"/>
          <a:ext cx="0" cy="1356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22877</xdr:rowOff>
    </xdr:from>
    <xdr:ext cx="405111" cy="259045"/>
    <xdr:sp macro="" textlink="">
      <xdr:nvSpPr>
        <xdr:cNvPr id="512" name="【一般廃棄物処理施設】&#10;有形固定資産減価償却率最小値テキスト"/>
        <xdr:cNvSpPr txBox="1"/>
      </xdr:nvSpPr>
      <xdr:spPr>
        <a:xfrm>
          <a:off x="16357600" y="722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19050</xdr:rowOff>
    </xdr:from>
    <xdr:to>
      <xdr:col>86</xdr:col>
      <xdr:colOff>25400</xdr:colOff>
      <xdr:row>42</xdr:row>
      <xdr:rowOff>19050</xdr:rowOff>
    </xdr:to>
    <xdr:cxnSp macro="">
      <xdr:nvCxnSpPr>
        <xdr:cNvPr id="513" name="直線コネクタ 512"/>
        <xdr:cNvCxnSpPr/>
      </xdr:nvCxnSpPr>
      <xdr:spPr>
        <a:xfrm>
          <a:off x="16230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151873</xdr:rowOff>
    </xdr:from>
    <xdr:ext cx="405111" cy="259045"/>
    <xdr:sp macro="" textlink="">
      <xdr:nvSpPr>
        <xdr:cNvPr id="514" name="【一般廃棄物処理施設】&#10;有形固定資産減価償却率最大値テキスト"/>
        <xdr:cNvSpPr txBox="1"/>
      </xdr:nvSpPr>
      <xdr:spPr>
        <a:xfrm>
          <a:off x="16357600" y="5638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33746</xdr:rowOff>
    </xdr:from>
    <xdr:to>
      <xdr:col>86</xdr:col>
      <xdr:colOff>25400</xdr:colOff>
      <xdr:row>34</xdr:row>
      <xdr:rowOff>33746</xdr:rowOff>
    </xdr:to>
    <xdr:cxnSp macro="">
      <xdr:nvCxnSpPr>
        <xdr:cNvPr id="515" name="直線コネクタ 514"/>
        <xdr:cNvCxnSpPr/>
      </xdr:nvCxnSpPr>
      <xdr:spPr>
        <a:xfrm>
          <a:off x="16230600" y="5863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105064</xdr:rowOff>
    </xdr:from>
    <xdr:ext cx="405111" cy="259045"/>
    <xdr:sp macro="" textlink="">
      <xdr:nvSpPr>
        <xdr:cNvPr id="516" name="【一般廃棄物処理施設】&#10;有形固定資産減価償却率平均値テキスト"/>
        <xdr:cNvSpPr txBox="1"/>
      </xdr:nvSpPr>
      <xdr:spPr>
        <a:xfrm>
          <a:off x="16357600" y="66201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126637</xdr:rowOff>
    </xdr:from>
    <xdr:to>
      <xdr:col>85</xdr:col>
      <xdr:colOff>177800</xdr:colOff>
      <xdr:row>39</xdr:row>
      <xdr:rowOff>56787</xdr:rowOff>
    </xdr:to>
    <xdr:sp macro="" textlink="">
      <xdr:nvSpPr>
        <xdr:cNvPr id="517" name="フローチャート: 判断 516"/>
        <xdr:cNvSpPr/>
      </xdr:nvSpPr>
      <xdr:spPr>
        <a:xfrm>
          <a:off x="16268700" y="664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123372</xdr:rowOff>
    </xdr:from>
    <xdr:to>
      <xdr:col>81</xdr:col>
      <xdr:colOff>101600</xdr:colOff>
      <xdr:row>39</xdr:row>
      <xdr:rowOff>53522</xdr:rowOff>
    </xdr:to>
    <xdr:sp macro="" textlink="">
      <xdr:nvSpPr>
        <xdr:cNvPr id="518" name="フローチャート: 判断 517"/>
        <xdr:cNvSpPr/>
      </xdr:nvSpPr>
      <xdr:spPr>
        <a:xfrm>
          <a:off x="15430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116840</xdr:rowOff>
    </xdr:from>
    <xdr:to>
      <xdr:col>76</xdr:col>
      <xdr:colOff>165100</xdr:colOff>
      <xdr:row>39</xdr:row>
      <xdr:rowOff>46990</xdr:rowOff>
    </xdr:to>
    <xdr:sp macro="" textlink="">
      <xdr:nvSpPr>
        <xdr:cNvPr id="519" name="フローチャート: 判断 518"/>
        <xdr:cNvSpPr/>
      </xdr:nvSpPr>
      <xdr:spPr>
        <a:xfrm>
          <a:off x="14541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27033</xdr:rowOff>
    </xdr:from>
    <xdr:to>
      <xdr:col>72</xdr:col>
      <xdr:colOff>38100</xdr:colOff>
      <xdr:row>39</xdr:row>
      <xdr:rowOff>128633</xdr:rowOff>
    </xdr:to>
    <xdr:sp macro="" textlink="">
      <xdr:nvSpPr>
        <xdr:cNvPr id="520" name="フローチャート: 判断 519"/>
        <xdr:cNvSpPr/>
      </xdr:nvSpPr>
      <xdr:spPr>
        <a:xfrm>
          <a:off x="13652500" y="671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159294</xdr:rowOff>
    </xdr:from>
    <xdr:to>
      <xdr:col>67</xdr:col>
      <xdr:colOff>101600</xdr:colOff>
      <xdr:row>39</xdr:row>
      <xdr:rowOff>89444</xdr:rowOff>
    </xdr:to>
    <xdr:sp macro="" textlink="">
      <xdr:nvSpPr>
        <xdr:cNvPr id="521" name="フローチャート: 判断 520"/>
        <xdr:cNvSpPr/>
      </xdr:nvSpPr>
      <xdr:spPr>
        <a:xfrm>
          <a:off x="12763500" y="667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2" name="テキスト ボックス 52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3" name="テキスト ボックス 52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4" name="テキスト ボックス 52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5" name="テキスト ボックス 52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6" name="テキスト ボックス 52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62956</xdr:rowOff>
    </xdr:from>
    <xdr:to>
      <xdr:col>85</xdr:col>
      <xdr:colOff>177800</xdr:colOff>
      <xdr:row>38</xdr:row>
      <xdr:rowOff>164556</xdr:rowOff>
    </xdr:to>
    <xdr:sp macro="" textlink="">
      <xdr:nvSpPr>
        <xdr:cNvPr id="527" name="楕円 526"/>
        <xdr:cNvSpPr/>
      </xdr:nvSpPr>
      <xdr:spPr>
        <a:xfrm>
          <a:off x="16268700" y="657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85833</xdr:rowOff>
    </xdr:from>
    <xdr:ext cx="405111" cy="259045"/>
    <xdr:sp macro="" textlink="">
      <xdr:nvSpPr>
        <xdr:cNvPr id="528" name="【一般廃棄物処理施設】&#10;有形固定資産減価償却率該当値テキスト"/>
        <xdr:cNvSpPr txBox="1"/>
      </xdr:nvSpPr>
      <xdr:spPr>
        <a:xfrm>
          <a:off x="16357600" y="6429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84183</xdr:rowOff>
    </xdr:from>
    <xdr:to>
      <xdr:col>81</xdr:col>
      <xdr:colOff>101600</xdr:colOff>
      <xdr:row>39</xdr:row>
      <xdr:rowOff>14333</xdr:rowOff>
    </xdr:to>
    <xdr:sp macro="" textlink="">
      <xdr:nvSpPr>
        <xdr:cNvPr id="529" name="楕円 528"/>
        <xdr:cNvSpPr/>
      </xdr:nvSpPr>
      <xdr:spPr>
        <a:xfrm>
          <a:off x="15430500" y="659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113756</xdr:rowOff>
    </xdr:from>
    <xdr:to>
      <xdr:col>85</xdr:col>
      <xdr:colOff>127000</xdr:colOff>
      <xdr:row>38</xdr:row>
      <xdr:rowOff>134983</xdr:rowOff>
    </xdr:to>
    <xdr:cxnSp macro="">
      <xdr:nvCxnSpPr>
        <xdr:cNvPr id="530" name="直線コネクタ 529"/>
        <xdr:cNvCxnSpPr/>
      </xdr:nvCxnSpPr>
      <xdr:spPr>
        <a:xfrm flipV="1">
          <a:off x="15481300" y="6628856"/>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69487</xdr:rowOff>
    </xdr:from>
    <xdr:to>
      <xdr:col>76</xdr:col>
      <xdr:colOff>165100</xdr:colOff>
      <xdr:row>38</xdr:row>
      <xdr:rowOff>171087</xdr:rowOff>
    </xdr:to>
    <xdr:sp macro="" textlink="">
      <xdr:nvSpPr>
        <xdr:cNvPr id="531" name="楕円 530"/>
        <xdr:cNvSpPr/>
      </xdr:nvSpPr>
      <xdr:spPr>
        <a:xfrm>
          <a:off x="14541500" y="658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120287</xdr:rowOff>
    </xdr:from>
    <xdr:to>
      <xdr:col>81</xdr:col>
      <xdr:colOff>50800</xdr:colOff>
      <xdr:row>38</xdr:row>
      <xdr:rowOff>134983</xdr:rowOff>
    </xdr:to>
    <xdr:cxnSp macro="">
      <xdr:nvCxnSpPr>
        <xdr:cNvPr id="532" name="直線コネクタ 531"/>
        <xdr:cNvCxnSpPr/>
      </xdr:nvCxnSpPr>
      <xdr:spPr>
        <a:xfrm>
          <a:off x="14592300" y="6635387"/>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53159</xdr:rowOff>
    </xdr:from>
    <xdr:to>
      <xdr:col>72</xdr:col>
      <xdr:colOff>38100</xdr:colOff>
      <xdr:row>38</xdr:row>
      <xdr:rowOff>154759</xdr:rowOff>
    </xdr:to>
    <xdr:sp macro="" textlink="">
      <xdr:nvSpPr>
        <xdr:cNvPr id="533" name="楕円 532"/>
        <xdr:cNvSpPr/>
      </xdr:nvSpPr>
      <xdr:spPr>
        <a:xfrm>
          <a:off x="13652500" y="6568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103959</xdr:rowOff>
    </xdr:from>
    <xdr:to>
      <xdr:col>76</xdr:col>
      <xdr:colOff>114300</xdr:colOff>
      <xdr:row>38</xdr:row>
      <xdr:rowOff>120287</xdr:rowOff>
    </xdr:to>
    <xdr:cxnSp macro="">
      <xdr:nvCxnSpPr>
        <xdr:cNvPr id="534" name="直線コネクタ 533"/>
        <xdr:cNvCxnSpPr/>
      </xdr:nvCxnSpPr>
      <xdr:spPr>
        <a:xfrm>
          <a:off x="13703300" y="6619059"/>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31931</xdr:rowOff>
    </xdr:from>
    <xdr:to>
      <xdr:col>67</xdr:col>
      <xdr:colOff>101600</xdr:colOff>
      <xdr:row>38</xdr:row>
      <xdr:rowOff>133531</xdr:rowOff>
    </xdr:to>
    <xdr:sp macro="" textlink="">
      <xdr:nvSpPr>
        <xdr:cNvPr id="535" name="楕円 534"/>
        <xdr:cNvSpPr/>
      </xdr:nvSpPr>
      <xdr:spPr>
        <a:xfrm>
          <a:off x="12763500" y="654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82731</xdr:rowOff>
    </xdr:from>
    <xdr:to>
      <xdr:col>71</xdr:col>
      <xdr:colOff>177800</xdr:colOff>
      <xdr:row>38</xdr:row>
      <xdr:rowOff>103959</xdr:rowOff>
    </xdr:to>
    <xdr:cxnSp macro="">
      <xdr:nvCxnSpPr>
        <xdr:cNvPr id="536" name="直線コネクタ 535"/>
        <xdr:cNvCxnSpPr/>
      </xdr:nvCxnSpPr>
      <xdr:spPr>
        <a:xfrm>
          <a:off x="12814300" y="6597831"/>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44649</xdr:rowOff>
    </xdr:from>
    <xdr:ext cx="405111" cy="259045"/>
    <xdr:sp macro="" textlink="">
      <xdr:nvSpPr>
        <xdr:cNvPr id="537" name="n_1aveValue【一般廃棄物処理施設】&#10;有形固定資産減価償却率"/>
        <xdr:cNvSpPr txBox="1"/>
      </xdr:nvSpPr>
      <xdr:spPr>
        <a:xfrm>
          <a:off x="15266044" y="673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38117</xdr:rowOff>
    </xdr:from>
    <xdr:ext cx="405111" cy="259045"/>
    <xdr:sp macro="" textlink="">
      <xdr:nvSpPr>
        <xdr:cNvPr id="538" name="n_2aveValue【一般廃棄物処理施設】&#10;有形固定資産減価償却率"/>
        <xdr:cNvSpPr txBox="1"/>
      </xdr:nvSpPr>
      <xdr:spPr>
        <a:xfrm>
          <a:off x="14389744"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119760</xdr:rowOff>
    </xdr:from>
    <xdr:ext cx="405111" cy="259045"/>
    <xdr:sp macro="" textlink="">
      <xdr:nvSpPr>
        <xdr:cNvPr id="539" name="n_3aveValue【一般廃棄物処理施設】&#10;有形固定資産減価償却率"/>
        <xdr:cNvSpPr txBox="1"/>
      </xdr:nvSpPr>
      <xdr:spPr>
        <a:xfrm>
          <a:off x="13500744" y="6806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80571</xdr:rowOff>
    </xdr:from>
    <xdr:ext cx="405111" cy="259045"/>
    <xdr:sp macro="" textlink="">
      <xdr:nvSpPr>
        <xdr:cNvPr id="540" name="n_4aveValue【一般廃棄物処理施設】&#10;有形固定資産減価償却率"/>
        <xdr:cNvSpPr txBox="1"/>
      </xdr:nvSpPr>
      <xdr:spPr>
        <a:xfrm>
          <a:off x="12611744" y="676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30860</xdr:rowOff>
    </xdr:from>
    <xdr:ext cx="405111" cy="259045"/>
    <xdr:sp macro="" textlink="">
      <xdr:nvSpPr>
        <xdr:cNvPr id="541" name="n_1mainValue【一般廃棄物処理施設】&#10;有形固定資産減価償却率"/>
        <xdr:cNvSpPr txBox="1"/>
      </xdr:nvSpPr>
      <xdr:spPr>
        <a:xfrm>
          <a:off x="15266044" y="6374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16164</xdr:rowOff>
    </xdr:from>
    <xdr:ext cx="405111" cy="259045"/>
    <xdr:sp macro="" textlink="">
      <xdr:nvSpPr>
        <xdr:cNvPr id="542" name="n_2mainValue【一般廃棄物処理施設】&#10;有形固定資産減価償却率"/>
        <xdr:cNvSpPr txBox="1"/>
      </xdr:nvSpPr>
      <xdr:spPr>
        <a:xfrm>
          <a:off x="14389744" y="635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171285</xdr:rowOff>
    </xdr:from>
    <xdr:ext cx="405111" cy="259045"/>
    <xdr:sp macro="" textlink="">
      <xdr:nvSpPr>
        <xdr:cNvPr id="543" name="n_3mainValue【一般廃棄物処理施設】&#10;有形固定資産減価償却率"/>
        <xdr:cNvSpPr txBox="1"/>
      </xdr:nvSpPr>
      <xdr:spPr>
        <a:xfrm>
          <a:off x="13500744" y="634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150058</xdr:rowOff>
    </xdr:from>
    <xdr:ext cx="405111" cy="259045"/>
    <xdr:sp macro="" textlink="">
      <xdr:nvSpPr>
        <xdr:cNvPr id="544" name="n_4mainValue【一般廃棄物処理施設】&#10;有形固定資産減価償却率"/>
        <xdr:cNvSpPr txBox="1"/>
      </xdr:nvSpPr>
      <xdr:spPr>
        <a:xfrm>
          <a:off x="12611744" y="632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5" name="正方形/長方形 54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6" name="正方形/長方形 54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7" name="正方形/長方形 54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8" name="正方形/長方形 54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9" name="正方形/長方形 54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0" name="正方形/長方形 54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1" name="正方形/長方形 55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2" name="正方形/長方形 55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3" name="テキスト ボックス 55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4" name="直線コネクタ 55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5" name="直線コネクタ 55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6" name="テキスト ボックス 555"/>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7" name="直線コネクタ 55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58" name="テキスト ボックス 557"/>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9" name="直線コネクタ 55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0" name="テキスト ボックス 559"/>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1" name="直線コネクタ 56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2" name="テキスト ボックス 561"/>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3" name="直線コネクタ 56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4" name="テキスト ボックス 563"/>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5" name="直線コネクタ 56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66" name="テキスト ボックス 565"/>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151867</xdr:rowOff>
    </xdr:from>
    <xdr:to>
      <xdr:col>116</xdr:col>
      <xdr:colOff>62864</xdr:colOff>
      <xdr:row>42</xdr:row>
      <xdr:rowOff>37950</xdr:rowOff>
    </xdr:to>
    <xdr:cxnSp macro="">
      <xdr:nvCxnSpPr>
        <xdr:cNvPr id="568" name="直線コネクタ 567"/>
        <xdr:cNvCxnSpPr/>
      </xdr:nvCxnSpPr>
      <xdr:spPr>
        <a:xfrm flipV="1">
          <a:off x="22160864" y="5981167"/>
          <a:ext cx="0" cy="1257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41777</xdr:rowOff>
    </xdr:from>
    <xdr:ext cx="313932" cy="259045"/>
    <xdr:sp macro="" textlink="">
      <xdr:nvSpPr>
        <xdr:cNvPr id="569" name="【一般廃棄物処理施設】&#10;一人当たり有形固定資産（償却資産）額最小値テキスト"/>
        <xdr:cNvSpPr txBox="1"/>
      </xdr:nvSpPr>
      <xdr:spPr>
        <a:xfrm>
          <a:off x="22199600" y="72426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37950</xdr:rowOff>
    </xdr:from>
    <xdr:to>
      <xdr:col>116</xdr:col>
      <xdr:colOff>152400</xdr:colOff>
      <xdr:row>42</xdr:row>
      <xdr:rowOff>37950</xdr:rowOff>
    </xdr:to>
    <xdr:cxnSp macro="">
      <xdr:nvCxnSpPr>
        <xdr:cNvPr id="570" name="直線コネクタ 569"/>
        <xdr:cNvCxnSpPr/>
      </xdr:nvCxnSpPr>
      <xdr:spPr>
        <a:xfrm>
          <a:off x="22072600" y="7238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98544</xdr:rowOff>
    </xdr:from>
    <xdr:ext cx="599010" cy="259045"/>
    <xdr:sp macro="" textlink="">
      <xdr:nvSpPr>
        <xdr:cNvPr id="571" name="【一般廃棄物処理施設】&#10;一人当たり有形固定資産（償却資産）額最大値テキスト"/>
        <xdr:cNvSpPr txBox="1"/>
      </xdr:nvSpPr>
      <xdr:spPr>
        <a:xfrm>
          <a:off x="22199600" y="5756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151867</xdr:rowOff>
    </xdr:from>
    <xdr:to>
      <xdr:col>116</xdr:col>
      <xdr:colOff>152400</xdr:colOff>
      <xdr:row>34</xdr:row>
      <xdr:rowOff>151867</xdr:rowOff>
    </xdr:to>
    <xdr:cxnSp macro="">
      <xdr:nvCxnSpPr>
        <xdr:cNvPr id="572" name="直線コネクタ 571"/>
        <xdr:cNvCxnSpPr/>
      </xdr:nvCxnSpPr>
      <xdr:spPr>
        <a:xfrm>
          <a:off x="22072600" y="598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146801</xdr:rowOff>
    </xdr:from>
    <xdr:ext cx="534377" cy="259045"/>
    <xdr:sp macro="" textlink="">
      <xdr:nvSpPr>
        <xdr:cNvPr id="573" name="【一般廃棄物処理施設】&#10;一人当たり有形固定資産（償却資産）額平均値テキスト"/>
        <xdr:cNvSpPr txBox="1"/>
      </xdr:nvSpPr>
      <xdr:spPr>
        <a:xfrm>
          <a:off x="22199600" y="70048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168374</xdr:rowOff>
    </xdr:from>
    <xdr:to>
      <xdr:col>116</xdr:col>
      <xdr:colOff>114300</xdr:colOff>
      <xdr:row>41</xdr:row>
      <xdr:rowOff>98524</xdr:rowOff>
    </xdr:to>
    <xdr:sp macro="" textlink="">
      <xdr:nvSpPr>
        <xdr:cNvPr id="574" name="フローチャート: 判断 573"/>
        <xdr:cNvSpPr/>
      </xdr:nvSpPr>
      <xdr:spPr>
        <a:xfrm>
          <a:off x="22110700" y="702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5066</xdr:rowOff>
    </xdr:from>
    <xdr:to>
      <xdr:col>112</xdr:col>
      <xdr:colOff>38100</xdr:colOff>
      <xdr:row>41</xdr:row>
      <xdr:rowOff>106666</xdr:rowOff>
    </xdr:to>
    <xdr:sp macro="" textlink="">
      <xdr:nvSpPr>
        <xdr:cNvPr id="575" name="フローチャート: 判断 574"/>
        <xdr:cNvSpPr/>
      </xdr:nvSpPr>
      <xdr:spPr>
        <a:xfrm>
          <a:off x="21272500" y="703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155801</xdr:rowOff>
    </xdr:from>
    <xdr:to>
      <xdr:col>107</xdr:col>
      <xdr:colOff>101600</xdr:colOff>
      <xdr:row>41</xdr:row>
      <xdr:rowOff>85951</xdr:rowOff>
    </xdr:to>
    <xdr:sp macro="" textlink="">
      <xdr:nvSpPr>
        <xdr:cNvPr id="576" name="フローチャート: 判断 575"/>
        <xdr:cNvSpPr/>
      </xdr:nvSpPr>
      <xdr:spPr>
        <a:xfrm>
          <a:off x="20383500" y="7013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155384</xdr:rowOff>
    </xdr:from>
    <xdr:to>
      <xdr:col>102</xdr:col>
      <xdr:colOff>165100</xdr:colOff>
      <xdr:row>41</xdr:row>
      <xdr:rowOff>85534</xdr:rowOff>
    </xdr:to>
    <xdr:sp macro="" textlink="">
      <xdr:nvSpPr>
        <xdr:cNvPr id="577" name="フローチャート: 判断 576"/>
        <xdr:cNvSpPr/>
      </xdr:nvSpPr>
      <xdr:spPr>
        <a:xfrm>
          <a:off x="19494500" y="7013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154308</xdr:rowOff>
    </xdr:from>
    <xdr:to>
      <xdr:col>98</xdr:col>
      <xdr:colOff>38100</xdr:colOff>
      <xdr:row>41</xdr:row>
      <xdr:rowOff>84458</xdr:rowOff>
    </xdr:to>
    <xdr:sp macro="" textlink="">
      <xdr:nvSpPr>
        <xdr:cNvPr id="578" name="フローチャート: 判断 577"/>
        <xdr:cNvSpPr/>
      </xdr:nvSpPr>
      <xdr:spPr>
        <a:xfrm>
          <a:off x="18605500" y="701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9" name="テキスト ボックス 57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0" name="テキスト ボックス 57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1" name="テキスト ボックス 58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2" name="テキスト ボックス 58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3" name="テキスト ボックス 58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80976</xdr:rowOff>
    </xdr:from>
    <xdr:to>
      <xdr:col>116</xdr:col>
      <xdr:colOff>114300</xdr:colOff>
      <xdr:row>41</xdr:row>
      <xdr:rowOff>11126</xdr:rowOff>
    </xdr:to>
    <xdr:sp macro="" textlink="">
      <xdr:nvSpPr>
        <xdr:cNvPr id="584" name="楕円 583"/>
        <xdr:cNvSpPr/>
      </xdr:nvSpPr>
      <xdr:spPr>
        <a:xfrm>
          <a:off x="22110700" y="6938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103853</xdr:rowOff>
    </xdr:from>
    <xdr:ext cx="599010" cy="259045"/>
    <xdr:sp macro="" textlink="">
      <xdr:nvSpPr>
        <xdr:cNvPr id="585" name="【一般廃棄物処理施設】&#10;一人当たり有形固定資産（償却資産）額該当値テキスト"/>
        <xdr:cNvSpPr txBox="1"/>
      </xdr:nvSpPr>
      <xdr:spPr>
        <a:xfrm>
          <a:off x="22199600" y="6790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91870</xdr:rowOff>
    </xdr:from>
    <xdr:to>
      <xdr:col>112</xdr:col>
      <xdr:colOff>38100</xdr:colOff>
      <xdr:row>41</xdr:row>
      <xdr:rowOff>22020</xdr:rowOff>
    </xdr:to>
    <xdr:sp macro="" textlink="">
      <xdr:nvSpPr>
        <xdr:cNvPr id="586" name="楕円 585"/>
        <xdr:cNvSpPr/>
      </xdr:nvSpPr>
      <xdr:spPr>
        <a:xfrm>
          <a:off x="21272500" y="694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131776</xdr:rowOff>
    </xdr:from>
    <xdr:to>
      <xdr:col>116</xdr:col>
      <xdr:colOff>63500</xdr:colOff>
      <xdr:row>40</xdr:row>
      <xdr:rowOff>142670</xdr:rowOff>
    </xdr:to>
    <xdr:cxnSp macro="">
      <xdr:nvCxnSpPr>
        <xdr:cNvPr id="587" name="直線コネクタ 586"/>
        <xdr:cNvCxnSpPr/>
      </xdr:nvCxnSpPr>
      <xdr:spPr>
        <a:xfrm flipV="1">
          <a:off x="21323300" y="6989776"/>
          <a:ext cx="838200" cy="10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96638</xdr:rowOff>
    </xdr:from>
    <xdr:to>
      <xdr:col>107</xdr:col>
      <xdr:colOff>101600</xdr:colOff>
      <xdr:row>41</xdr:row>
      <xdr:rowOff>26788</xdr:rowOff>
    </xdr:to>
    <xdr:sp macro="" textlink="">
      <xdr:nvSpPr>
        <xdr:cNvPr id="588" name="楕円 587"/>
        <xdr:cNvSpPr/>
      </xdr:nvSpPr>
      <xdr:spPr>
        <a:xfrm>
          <a:off x="20383500" y="6954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142670</xdr:rowOff>
    </xdr:from>
    <xdr:to>
      <xdr:col>111</xdr:col>
      <xdr:colOff>177800</xdr:colOff>
      <xdr:row>40</xdr:row>
      <xdr:rowOff>147438</xdr:rowOff>
    </xdr:to>
    <xdr:cxnSp macro="">
      <xdr:nvCxnSpPr>
        <xdr:cNvPr id="589" name="直線コネクタ 588"/>
        <xdr:cNvCxnSpPr/>
      </xdr:nvCxnSpPr>
      <xdr:spPr>
        <a:xfrm flipV="1">
          <a:off x="20434300" y="7000670"/>
          <a:ext cx="889000" cy="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100739</xdr:rowOff>
    </xdr:from>
    <xdr:to>
      <xdr:col>102</xdr:col>
      <xdr:colOff>165100</xdr:colOff>
      <xdr:row>41</xdr:row>
      <xdr:rowOff>30889</xdr:rowOff>
    </xdr:to>
    <xdr:sp macro="" textlink="">
      <xdr:nvSpPr>
        <xdr:cNvPr id="590" name="楕円 589"/>
        <xdr:cNvSpPr/>
      </xdr:nvSpPr>
      <xdr:spPr>
        <a:xfrm>
          <a:off x="19494500" y="6958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147438</xdr:rowOff>
    </xdr:from>
    <xdr:to>
      <xdr:col>107</xdr:col>
      <xdr:colOff>50800</xdr:colOff>
      <xdr:row>40</xdr:row>
      <xdr:rowOff>151539</xdr:rowOff>
    </xdr:to>
    <xdr:cxnSp macro="">
      <xdr:nvCxnSpPr>
        <xdr:cNvPr id="591" name="直線コネクタ 590"/>
        <xdr:cNvCxnSpPr/>
      </xdr:nvCxnSpPr>
      <xdr:spPr>
        <a:xfrm flipV="1">
          <a:off x="19545300" y="7005438"/>
          <a:ext cx="889000" cy="4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107903</xdr:rowOff>
    </xdr:from>
    <xdr:to>
      <xdr:col>98</xdr:col>
      <xdr:colOff>38100</xdr:colOff>
      <xdr:row>41</xdr:row>
      <xdr:rowOff>38053</xdr:rowOff>
    </xdr:to>
    <xdr:sp macro="" textlink="">
      <xdr:nvSpPr>
        <xdr:cNvPr id="592" name="楕円 591"/>
        <xdr:cNvSpPr/>
      </xdr:nvSpPr>
      <xdr:spPr>
        <a:xfrm>
          <a:off x="18605500" y="6965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151539</xdr:rowOff>
    </xdr:from>
    <xdr:to>
      <xdr:col>102</xdr:col>
      <xdr:colOff>114300</xdr:colOff>
      <xdr:row>40</xdr:row>
      <xdr:rowOff>158703</xdr:rowOff>
    </xdr:to>
    <xdr:cxnSp macro="">
      <xdr:nvCxnSpPr>
        <xdr:cNvPr id="593" name="直線コネクタ 592"/>
        <xdr:cNvCxnSpPr/>
      </xdr:nvCxnSpPr>
      <xdr:spPr>
        <a:xfrm flipV="1">
          <a:off x="18656300" y="7009539"/>
          <a:ext cx="889000" cy="7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97793</xdr:rowOff>
    </xdr:from>
    <xdr:ext cx="534377" cy="259045"/>
    <xdr:sp macro="" textlink="">
      <xdr:nvSpPr>
        <xdr:cNvPr id="594" name="n_1aveValue【一般廃棄物処理施設】&#10;一人当たり有形固定資産（償却資産）額"/>
        <xdr:cNvSpPr txBox="1"/>
      </xdr:nvSpPr>
      <xdr:spPr>
        <a:xfrm>
          <a:off x="21043411" y="712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77078</xdr:rowOff>
    </xdr:from>
    <xdr:ext cx="534377" cy="259045"/>
    <xdr:sp macro="" textlink="">
      <xdr:nvSpPr>
        <xdr:cNvPr id="595" name="n_2aveValue【一般廃棄物処理施設】&#10;一人当たり有形固定資産（償却資産）額"/>
        <xdr:cNvSpPr txBox="1"/>
      </xdr:nvSpPr>
      <xdr:spPr>
        <a:xfrm>
          <a:off x="20167111" y="7106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76661</xdr:rowOff>
    </xdr:from>
    <xdr:ext cx="534377" cy="259045"/>
    <xdr:sp macro="" textlink="">
      <xdr:nvSpPr>
        <xdr:cNvPr id="596" name="n_3aveValue【一般廃棄物処理施設】&#10;一人当たり有形固定資産（償却資産）額"/>
        <xdr:cNvSpPr txBox="1"/>
      </xdr:nvSpPr>
      <xdr:spPr>
        <a:xfrm>
          <a:off x="19278111" y="7106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75585</xdr:rowOff>
    </xdr:from>
    <xdr:ext cx="534377" cy="259045"/>
    <xdr:sp macro="" textlink="">
      <xdr:nvSpPr>
        <xdr:cNvPr id="597" name="n_4aveValue【一般廃棄物処理施設】&#10;一人当たり有形固定資産（償却資産）額"/>
        <xdr:cNvSpPr txBox="1"/>
      </xdr:nvSpPr>
      <xdr:spPr>
        <a:xfrm>
          <a:off x="18389111" y="7105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39</xdr:row>
      <xdr:rowOff>38547</xdr:rowOff>
    </xdr:from>
    <xdr:ext cx="599010" cy="259045"/>
    <xdr:sp macro="" textlink="">
      <xdr:nvSpPr>
        <xdr:cNvPr id="598" name="n_1mainValue【一般廃棄物処理施設】&#10;一人当たり有形固定資産（償却資産）額"/>
        <xdr:cNvSpPr txBox="1"/>
      </xdr:nvSpPr>
      <xdr:spPr>
        <a:xfrm>
          <a:off x="21011095" y="6725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43315</xdr:rowOff>
    </xdr:from>
    <xdr:ext cx="599010" cy="259045"/>
    <xdr:sp macro="" textlink="">
      <xdr:nvSpPr>
        <xdr:cNvPr id="599" name="n_2mainValue【一般廃棄物処理施設】&#10;一人当たり有形固定資産（償却資産）額"/>
        <xdr:cNvSpPr txBox="1"/>
      </xdr:nvSpPr>
      <xdr:spPr>
        <a:xfrm>
          <a:off x="20134795" y="6729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47416</xdr:rowOff>
    </xdr:from>
    <xdr:ext cx="599010" cy="259045"/>
    <xdr:sp macro="" textlink="">
      <xdr:nvSpPr>
        <xdr:cNvPr id="600" name="n_3mainValue【一般廃棄物処理施設】&#10;一人当たり有形固定資産（償却資産）額"/>
        <xdr:cNvSpPr txBox="1"/>
      </xdr:nvSpPr>
      <xdr:spPr>
        <a:xfrm>
          <a:off x="19245795" y="6733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54580</xdr:rowOff>
    </xdr:from>
    <xdr:ext cx="599010" cy="259045"/>
    <xdr:sp macro="" textlink="">
      <xdr:nvSpPr>
        <xdr:cNvPr id="601" name="n_4mainValue【一般廃棄物処理施設】&#10;一人当たり有形固定資産（償却資産）額"/>
        <xdr:cNvSpPr txBox="1"/>
      </xdr:nvSpPr>
      <xdr:spPr>
        <a:xfrm>
          <a:off x="18356795" y="6741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2" name="正方形/長方形 60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3" name="正方形/長方形 60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4" name="正方形/長方形 60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5" name="正方形/長方形 60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6" name="正方形/長方形 60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7" name="正方形/長方形 60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8" name="正方形/長方形 60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9" name="正方形/長方形 60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0" name="テキスト ボックス 60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1" name="直線コネクタ 61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2" name="テキスト ボックス 61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3" name="直線コネクタ 61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4" name="テキスト ボックス 613"/>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5" name="直線コネクタ 61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6" name="テキスト ボックス 61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7" name="直線コネクタ 61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18" name="テキスト ボックス 61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19" name="直線コネクタ 61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0" name="テキスト ボックス 61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1" name="直線コネクタ 62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2" name="テキスト ボックス 62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3" name="直線コネクタ 62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4" name="テキスト ボックス 623"/>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5" name="直線コネクタ 62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13063</xdr:rowOff>
    </xdr:from>
    <xdr:to>
      <xdr:col>85</xdr:col>
      <xdr:colOff>126364</xdr:colOff>
      <xdr:row>64</xdr:row>
      <xdr:rowOff>130628</xdr:rowOff>
    </xdr:to>
    <xdr:cxnSp macro="">
      <xdr:nvCxnSpPr>
        <xdr:cNvPr id="627" name="直線コネクタ 626"/>
        <xdr:cNvCxnSpPr/>
      </xdr:nvCxnSpPr>
      <xdr:spPr>
        <a:xfrm flipV="1">
          <a:off x="16318864" y="9614263"/>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28"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29" name="直線コネクタ 628"/>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131190</xdr:rowOff>
    </xdr:from>
    <xdr:ext cx="340478" cy="259045"/>
    <xdr:sp macro="" textlink="">
      <xdr:nvSpPr>
        <xdr:cNvPr id="630" name="【保健センター・保健所】&#10;有形固定資産減価償却率最大値テキスト"/>
        <xdr:cNvSpPr txBox="1"/>
      </xdr:nvSpPr>
      <xdr:spPr>
        <a:xfrm>
          <a:off x="16357600" y="93894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13063</xdr:rowOff>
    </xdr:from>
    <xdr:to>
      <xdr:col>86</xdr:col>
      <xdr:colOff>25400</xdr:colOff>
      <xdr:row>56</xdr:row>
      <xdr:rowOff>13063</xdr:rowOff>
    </xdr:to>
    <xdr:cxnSp macro="">
      <xdr:nvCxnSpPr>
        <xdr:cNvPr id="631" name="直線コネクタ 630"/>
        <xdr:cNvCxnSpPr/>
      </xdr:nvCxnSpPr>
      <xdr:spPr>
        <a:xfrm>
          <a:off x="16230600" y="961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51724</xdr:rowOff>
    </xdr:from>
    <xdr:ext cx="405111" cy="259045"/>
    <xdr:sp macro="" textlink="">
      <xdr:nvSpPr>
        <xdr:cNvPr id="632" name="【保健センター・保健所】&#10;有形固定資産減価償却率平均値テキスト"/>
        <xdr:cNvSpPr txBox="1"/>
      </xdr:nvSpPr>
      <xdr:spPr>
        <a:xfrm>
          <a:off x="16357600" y="101672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73297</xdr:rowOff>
    </xdr:from>
    <xdr:to>
      <xdr:col>85</xdr:col>
      <xdr:colOff>177800</xdr:colOff>
      <xdr:row>60</xdr:row>
      <xdr:rowOff>3447</xdr:rowOff>
    </xdr:to>
    <xdr:sp macro="" textlink="">
      <xdr:nvSpPr>
        <xdr:cNvPr id="633" name="フローチャート: 判断 632"/>
        <xdr:cNvSpPr/>
      </xdr:nvSpPr>
      <xdr:spPr>
        <a:xfrm>
          <a:off x="16268700" y="1018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42273</xdr:rowOff>
    </xdr:from>
    <xdr:to>
      <xdr:col>81</xdr:col>
      <xdr:colOff>101600</xdr:colOff>
      <xdr:row>59</xdr:row>
      <xdr:rowOff>143873</xdr:rowOff>
    </xdr:to>
    <xdr:sp macro="" textlink="">
      <xdr:nvSpPr>
        <xdr:cNvPr id="634" name="フローチャート: 判断 633"/>
        <xdr:cNvSpPr/>
      </xdr:nvSpPr>
      <xdr:spPr>
        <a:xfrm>
          <a:off x="15430500" y="101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1451</xdr:rowOff>
    </xdr:from>
    <xdr:to>
      <xdr:col>76</xdr:col>
      <xdr:colOff>165100</xdr:colOff>
      <xdr:row>60</xdr:row>
      <xdr:rowOff>103051</xdr:rowOff>
    </xdr:to>
    <xdr:sp macro="" textlink="">
      <xdr:nvSpPr>
        <xdr:cNvPr id="635" name="フローチャート: 判断 634"/>
        <xdr:cNvSpPr/>
      </xdr:nvSpPr>
      <xdr:spPr>
        <a:xfrm>
          <a:off x="14541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148409</xdr:rowOff>
    </xdr:from>
    <xdr:to>
      <xdr:col>72</xdr:col>
      <xdr:colOff>38100</xdr:colOff>
      <xdr:row>60</xdr:row>
      <xdr:rowOff>78559</xdr:rowOff>
    </xdr:to>
    <xdr:sp macro="" textlink="">
      <xdr:nvSpPr>
        <xdr:cNvPr id="636" name="フローチャート: 判断 635"/>
        <xdr:cNvSpPr/>
      </xdr:nvSpPr>
      <xdr:spPr>
        <a:xfrm>
          <a:off x="13652500" y="102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119017</xdr:rowOff>
    </xdr:from>
    <xdr:to>
      <xdr:col>67</xdr:col>
      <xdr:colOff>101600</xdr:colOff>
      <xdr:row>60</xdr:row>
      <xdr:rowOff>49167</xdr:rowOff>
    </xdr:to>
    <xdr:sp macro="" textlink="">
      <xdr:nvSpPr>
        <xdr:cNvPr id="637" name="フローチャート: 判断 636"/>
        <xdr:cNvSpPr/>
      </xdr:nvSpPr>
      <xdr:spPr>
        <a:xfrm>
          <a:off x="12763500" y="1023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8" name="テキスト ボックス 63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9" name="テキスト ボックス 63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0" name="テキスト ボックス 63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1" name="テキスト ボックス 64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2" name="テキスト ボックス 64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53703</xdr:rowOff>
    </xdr:from>
    <xdr:to>
      <xdr:col>85</xdr:col>
      <xdr:colOff>177800</xdr:colOff>
      <xdr:row>59</xdr:row>
      <xdr:rowOff>155303</xdr:rowOff>
    </xdr:to>
    <xdr:sp macro="" textlink="">
      <xdr:nvSpPr>
        <xdr:cNvPr id="643" name="楕円 642"/>
        <xdr:cNvSpPr/>
      </xdr:nvSpPr>
      <xdr:spPr>
        <a:xfrm>
          <a:off x="16268700" y="1016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76580</xdr:rowOff>
    </xdr:from>
    <xdr:ext cx="405111" cy="259045"/>
    <xdr:sp macro="" textlink="">
      <xdr:nvSpPr>
        <xdr:cNvPr id="644" name="【保健センター・保健所】&#10;有形固定資産減価償却率該当値テキスト"/>
        <xdr:cNvSpPr txBox="1"/>
      </xdr:nvSpPr>
      <xdr:spPr>
        <a:xfrm>
          <a:off x="16357600" y="10020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9616</xdr:rowOff>
    </xdr:from>
    <xdr:to>
      <xdr:col>81</xdr:col>
      <xdr:colOff>101600</xdr:colOff>
      <xdr:row>59</xdr:row>
      <xdr:rowOff>111216</xdr:rowOff>
    </xdr:to>
    <xdr:sp macro="" textlink="">
      <xdr:nvSpPr>
        <xdr:cNvPr id="645" name="楕円 644"/>
        <xdr:cNvSpPr/>
      </xdr:nvSpPr>
      <xdr:spPr>
        <a:xfrm>
          <a:off x="15430500" y="1012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60416</xdr:rowOff>
    </xdr:from>
    <xdr:to>
      <xdr:col>85</xdr:col>
      <xdr:colOff>127000</xdr:colOff>
      <xdr:row>59</xdr:row>
      <xdr:rowOff>104503</xdr:rowOff>
    </xdr:to>
    <xdr:cxnSp macro="">
      <xdr:nvCxnSpPr>
        <xdr:cNvPr id="646" name="直線コネクタ 645"/>
        <xdr:cNvCxnSpPr/>
      </xdr:nvCxnSpPr>
      <xdr:spPr>
        <a:xfrm>
          <a:off x="15481300" y="10175966"/>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136978</xdr:rowOff>
    </xdr:from>
    <xdr:to>
      <xdr:col>76</xdr:col>
      <xdr:colOff>165100</xdr:colOff>
      <xdr:row>59</xdr:row>
      <xdr:rowOff>67128</xdr:rowOff>
    </xdr:to>
    <xdr:sp macro="" textlink="">
      <xdr:nvSpPr>
        <xdr:cNvPr id="647" name="楕円 646"/>
        <xdr:cNvSpPr/>
      </xdr:nvSpPr>
      <xdr:spPr>
        <a:xfrm>
          <a:off x="14541500" y="1008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16328</xdr:rowOff>
    </xdr:from>
    <xdr:to>
      <xdr:col>81</xdr:col>
      <xdr:colOff>50800</xdr:colOff>
      <xdr:row>59</xdr:row>
      <xdr:rowOff>60416</xdr:rowOff>
    </xdr:to>
    <xdr:cxnSp macro="">
      <xdr:nvCxnSpPr>
        <xdr:cNvPr id="648" name="直線コネクタ 647"/>
        <xdr:cNvCxnSpPr/>
      </xdr:nvCxnSpPr>
      <xdr:spPr>
        <a:xfrm>
          <a:off x="14592300" y="10131878"/>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92891</xdr:rowOff>
    </xdr:from>
    <xdr:to>
      <xdr:col>72</xdr:col>
      <xdr:colOff>38100</xdr:colOff>
      <xdr:row>59</xdr:row>
      <xdr:rowOff>23041</xdr:rowOff>
    </xdr:to>
    <xdr:sp macro="" textlink="">
      <xdr:nvSpPr>
        <xdr:cNvPr id="649" name="楕円 648"/>
        <xdr:cNvSpPr/>
      </xdr:nvSpPr>
      <xdr:spPr>
        <a:xfrm>
          <a:off x="13652500" y="1003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143691</xdr:rowOff>
    </xdr:from>
    <xdr:to>
      <xdr:col>76</xdr:col>
      <xdr:colOff>114300</xdr:colOff>
      <xdr:row>59</xdr:row>
      <xdr:rowOff>16328</xdr:rowOff>
    </xdr:to>
    <xdr:cxnSp macro="">
      <xdr:nvCxnSpPr>
        <xdr:cNvPr id="650" name="直線コネクタ 649"/>
        <xdr:cNvCxnSpPr/>
      </xdr:nvCxnSpPr>
      <xdr:spPr>
        <a:xfrm>
          <a:off x="13703300" y="10087791"/>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48804</xdr:rowOff>
    </xdr:from>
    <xdr:to>
      <xdr:col>67</xdr:col>
      <xdr:colOff>101600</xdr:colOff>
      <xdr:row>58</xdr:row>
      <xdr:rowOff>150404</xdr:rowOff>
    </xdr:to>
    <xdr:sp macro="" textlink="">
      <xdr:nvSpPr>
        <xdr:cNvPr id="651" name="楕円 650"/>
        <xdr:cNvSpPr/>
      </xdr:nvSpPr>
      <xdr:spPr>
        <a:xfrm>
          <a:off x="12763500" y="999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99604</xdr:rowOff>
    </xdr:from>
    <xdr:to>
      <xdr:col>71</xdr:col>
      <xdr:colOff>177800</xdr:colOff>
      <xdr:row>58</xdr:row>
      <xdr:rowOff>143691</xdr:rowOff>
    </xdr:to>
    <xdr:cxnSp macro="">
      <xdr:nvCxnSpPr>
        <xdr:cNvPr id="652" name="直線コネクタ 651"/>
        <xdr:cNvCxnSpPr/>
      </xdr:nvCxnSpPr>
      <xdr:spPr>
        <a:xfrm>
          <a:off x="12814300" y="10043704"/>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135000</xdr:rowOff>
    </xdr:from>
    <xdr:ext cx="405111" cy="259045"/>
    <xdr:sp macro="" textlink="">
      <xdr:nvSpPr>
        <xdr:cNvPr id="653" name="n_1aveValue【保健センター・保健所】&#10;有形固定資産減価償却率"/>
        <xdr:cNvSpPr txBox="1"/>
      </xdr:nvSpPr>
      <xdr:spPr>
        <a:xfrm>
          <a:off x="15266044" y="10250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94178</xdr:rowOff>
    </xdr:from>
    <xdr:ext cx="405111" cy="259045"/>
    <xdr:sp macro="" textlink="">
      <xdr:nvSpPr>
        <xdr:cNvPr id="654" name="n_2aveValue【保健センター・保健所】&#10;有形固定資産減価償却率"/>
        <xdr:cNvSpPr txBox="1"/>
      </xdr:nvSpPr>
      <xdr:spPr>
        <a:xfrm>
          <a:off x="14389744" y="1038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69686</xdr:rowOff>
    </xdr:from>
    <xdr:ext cx="405111" cy="259045"/>
    <xdr:sp macro="" textlink="">
      <xdr:nvSpPr>
        <xdr:cNvPr id="655" name="n_3aveValue【保健センター・保健所】&#10;有形固定資産減価償却率"/>
        <xdr:cNvSpPr txBox="1"/>
      </xdr:nvSpPr>
      <xdr:spPr>
        <a:xfrm>
          <a:off x="13500744" y="10356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40294</xdr:rowOff>
    </xdr:from>
    <xdr:ext cx="405111" cy="259045"/>
    <xdr:sp macro="" textlink="">
      <xdr:nvSpPr>
        <xdr:cNvPr id="656" name="n_4aveValue【保健センター・保健所】&#10;有形固定資産減価償却率"/>
        <xdr:cNvSpPr txBox="1"/>
      </xdr:nvSpPr>
      <xdr:spPr>
        <a:xfrm>
          <a:off x="12611744" y="10327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127743</xdr:rowOff>
    </xdr:from>
    <xdr:ext cx="405111" cy="259045"/>
    <xdr:sp macro="" textlink="">
      <xdr:nvSpPr>
        <xdr:cNvPr id="657" name="n_1mainValue【保健センター・保健所】&#10;有形固定資産減価償却率"/>
        <xdr:cNvSpPr txBox="1"/>
      </xdr:nvSpPr>
      <xdr:spPr>
        <a:xfrm>
          <a:off x="15266044" y="9900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83655</xdr:rowOff>
    </xdr:from>
    <xdr:ext cx="405111" cy="259045"/>
    <xdr:sp macro="" textlink="">
      <xdr:nvSpPr>
        <xdr:cNvPr id="658" name="n_2mainValue【保健センター・保健所】&#10;有形固定資産減価償却率"/>
        <xdr:cNvSpPr txBox="1"/>
      </xdr:nvSpPr>
      <xdr:spPr>
        <a:xfrm>
          <a:off x="14389744" y="9856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39568</xdr:rowOff>
    </xdr:from>
    <xdr:ext cx="405111" cy="259045"/>
    <xdr:sp macro="" textlink="">
      <xdr:nvSpPr>
        <xdr:cNvPr id="659" name="n_3mainValue【保健センター・保健所】&#10;有形固定資産減価償却率"/>
        <xdr:cNvSpPr txBox="1"/>
      </xdr:nvSpPr>
      <xdr:spPr>
        <a:xfrm>
          <a:off x="13500744" y="9812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166931</xdr:rowOff>
    </xdr:from>
    <xdr:ext cx="405111" cy="259045"/>
    <xdr:sp macro="" textlink="">
      <xdr:nvSpPr>
        <xdr:cNvPr id="660" name="n_4mainValue【保健センター・保健所】&#10;有形固定資産減価償却率"/>
        <xdr:cNvSpPr txBox="1"/>
      </xdr:nvSpPr>
      <xdr:spPr>
        <a:xfrm>
          <a:off x="12611744" y="9768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1" name="正方形/長方形 66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2" name="正方形/長方形 66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3" name="正方形/長方形 66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4" name="正方形/長方形 66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5" name="正方形/長方形 66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6" name="正方形/長方形 66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7" name="正方形/長方形 66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8" name="正方形/長方形 66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9" name="テキスト ボックス 66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0" name="直線コネクタ 66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1" name="直線コネクタ 670"/>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2" name="テキスト ボックス 671"/>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3" name="直線コネクタ 672"/>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4" name="テキスト ボックス 673"/>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5" name="直線コネクタ 674"/>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6" name="テキスト ボックス 675"/>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7" name="直線コネクタ 676"/>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8" name="テキスト ボックス 677"/>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9" name="直線コネクタ 67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0" name="テキスト ボックス 67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130302</xdr:rowOff>
    </xdr:from>
    <xdr:to>
      <xdr:col>116</xdr:col>
      <xdr:colOff>62864</xdr:colOff>
      <xdr:row>63</xdr:row>
      <xdr:rowOff>153162</xdr:rowOff>
    </xdr:to>
    <xdr:cxnSp macro="">
      <xdr:nvCxnSpPr>
        <xdr:cNvPr id="682" name="直線コネクタ 681"/>
        <xdr:cNvCxnSpPr/>
      </xdr:nvCxnSpPr>
      <xdr:spPr>
        <a:xfrm flipV="1">
          <a:off x="22160864" y="9560052"/>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683" name="【保健センター・保健所】&#10;一人当たり面積最小値テキスト"/>
        <xdr:cNvSpPr txBox="1"/>
      </xdr:nvSpPr>
      <xdr:spPr>
        <a:xfrm>
          <a:off x="22199600" y="1095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684" name="直線コネクタ 683"/>
        <xdr:cNvCxnSpPr/>
      </xdr:nvCxnSpPr>
      <xdr:spPr>
        <a:xfrm>
          <a:off x="22072600" y="1095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76979</xdr:rowOff>
    </xdr:from>
    <xdr:ext cx="469744" cy="259045"/>
    <xdr:sp macro="" textlink="">
      <xdr:nvSpPr>
        <xdr:cNvPr id="685" name="【保健センター・保健所】&#10;一人当たり面積最大値テキスト"/>
        <xdr:cNvSpPr txBox="1"/>
      </xdr:nvSpPr>
      <xdr:spPr>
        <a:xfrm>
          <a:off x="22199600" y="9335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130302</xdr:rowOff>
    </xdr:from>
    <xdr:to>
      <xdr:col>116</xdr:col>
      <xdr:colOff>152400</xdr:colOff>
      <xdr:row>55</xdr:row>
      <xdr:rowOff>130302</xdr:rowOff>
    </xdr:to>
    <xdr:cxnSp macro="">
      <xdr:nvCxnSpPr>
        <xdr:cNvPr id="686" name="直線コネクタ 685"/>
        <xdr:cNvCxnSpPr/>
      </xdr:nvCxnSpPr>
      <xdr:spPr>
        <a:xfrm>
          <a:off x="22072600" y="956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154957</xdr:rowOff>
    </xdr:from>
    <xdr:ext cx="469744" cy="259045"/>
    <xdr:sp macro="" textlink="">
      <xdr:nvSpPr>
        <xdr:cNvPr id="687" name="【保健センター・保健所】&#10;一人当たり面積平均値テキスト"/>
        <xdr:cNvSpPr txBox="1"/>
      </xdr:nvSpPr>
      <xdr:spPr>
        <a:xfrm>
          <a:off x="22199600" y="10613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132080</xdr:rowOff>
    </xdr:from>
    <xdr:to>
      <xdr:col>116</xdr:col>
      <xdr:colOff>114300</xdr:colOff>
      <xdr:row>63</xdr:row>
      <xdr:rowOff>62230</xdr:rowOff>
    </xdr:to>
    <xdr:sp macro="" textlink="">
      <xdr:nvSpPr>
        <xdr:cNvPr id="688" name="フローチャート: 判断 687"/>
        <xdr:cNvSpPr/>
      </xdr:nvSpPr>
      <xdr:spPr>
        <a:xfrm>
          <a:off x="221107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127508</xdr:rowOff>
    </xdr:from>
    <xdr:to>
      <xdr:col>112</xdr:col>
      <xdr:colOff>38100</xdr:colOff>
      <xdr:row>63</xdr:row>
      <xdr:rowOff>57658</xdr:rowOff>
    </xdr:to>
    <xdr:sp macro="" textlink="">
      <xdr:nvSpPr>
        <xdr:cNvPr id="689" name="フローチャート: 判断 688"/>
        <xdr:cNvSpPr/>
      </xdr:nvSpPr>
      <xdr:spPr>
        <a:xfrm>
          <a:off x="21272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100076</xdr:rowOff>
    </xdr:from>
    <xdr:to>
      <xdr:col>107</xdr:col>
      <xdr:colOff>101600</xdr:colOff>
      <xdr:row>63</xdr:row>
      <xdr:rowOff>30226</xdr:rowOff>
    </xdr:to>
    <xdr:sp macro="" textlink="">
      <xdr:nvSpPr>
        <xdr:cNvPr id="690" name="フローチャート: 判断 689"/>
        <xdr:cNvSpPr/>
      </xdr:nvSpPr>
      <xdr:spPr>
        <a:xfrm>
          <a:off x="20383500" y="1072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100076</xdr:rowOff>
    </xdr:from>
    <xdr:to>
      <xdr:col>102</xdr:col>
      <xdr:colOff>165100</xdr:colOff>
      <xdr:row>63</xdr:row>
      <xdr:rowOff>30226</xdr:rowOff>
    </xdr:to>
    <xdr:sp macro="" textlink="">
      <xdr:nvSpPr>
        <xdr:cNvPr id="691" name="フローチャート: 判断 690"/>
        <xdr:cNvSpPr/>
      </xdr:nvSpPr>
      <xdr:spPr>
        <a:xfrm>
          <a:off x="19494500" y="1072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100076</xdr:rowOff>
    </xdr:from>
    <xdr:to>
      <xdr:col>98</xdr:col>
      <xdr:colOff>38100</xdr:colOff>
      <xdr:row>63</xdr:row>
      <xdr:rowOff>30226</xdr:rowOff>
    </xdr:to>
    <xdr:sp macro="" textlink="">
      <xdr:nvSpPr>
        <xdr:cNvPr id="692" name="フローチャート: 判断 691"/>
        <xdr:cNvSpPr/>
      </xdr:nvSpPr>
      <xdr:spPr>
        <a:xfrm>
          <a:off x="18605500" y="1072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3" name="テキスト ボックス 69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4" name="テキスト ボックス 69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5" name="テキスト ボックス 69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6" name="テキスト ボックス 69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7" name="テキスト ボックス 69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102362</xdr:rowOff>
    </xdr:from>
    <xdr:to>
      <xdr:col>116</xdr:col>
      <xdr:colOff>114300</xdr:colOff>
      <xdr:row>64</xdr:row>
      <xdr:rowOff>32512</xdr:rowOff>
    </xdr:to>
    <xdr:sp macro="" textlink="">
      <xdr:nvSpPr>
        <xdr:cNvPr id="698" name="楕円 697"/>
        <xdr:cNvSpPr/>
      </xdr:nvSpPr>
      <xdr:spPr>
        <a:xfrm>
          <a:off x="22110700" y="10903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17289</xdr:rowOff>
    </xdr:from>
    <xdr:ext cx="469744" cy="259045"/>
    <xdr:sp macro="" textlink="">
      <xdr:nvSpPr>
        <xdr:cNvPr id="699" name="【保健センター・保健所】&#10;一人当たり面積該当値テキスト"/>
        <xdr:cNvSpPr txBox="1"/>
      </xdr:nvSpPr>
      <xdr:spPr>
        <a:xfrm>
          <a:off x="22199600" y="10818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102362</xdr:rowOff>
    </xdr:from>
    <xdr:to>
      <xdr:col>112</xdr:col>
      <xdr:colOff>38100</xdr:colOff>
      <xdr:row>64</xdr:row>
      <xdr:rowOff>32512</xdr:rowOff>
    </xdr:to>
    <xdr:sp macro="" textlink="">
      <xdr:nvSpPr>
        <xdr:cNvPr id="700" name="楕円 699"/>
        <xdr:cNvSpPr/>
      </xdr:nvSpPr>
      <xdr:spPr>
        <a:xfrm>
          <a:off x="21272500" y="10903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153162</xdr:rowOff>
    </xdr:from>
    <xdr:to>
      <xdr:col>116</xdr:col>
      <xdr:colOff>63500</xdr:colOff>
      <xdr:row>63</xdr:row>
      <xdr:rowOff>153162</xdr:rowOff>
    </xdr:to>
    <xdr:cxnSp macro="">
      <xdr:nvCxnSpPr>
        <xdr:cNvPr id="701" name="直線コネクタ 700"/>
        <xdr:cNvCxnSpPr/>
      </xdr:nvCxnSpPr>
      <xdr:spPr>
        <a:xfrm>
          <a:off x="21323300" y="1095451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102362</xdr:rowOff>
    </xdr:from>
    <xdr:to>
      <xdr:col>107</xdr:col>
      <xdr:colOff>101600</xdr:colOff>
      <xdr:row>64</xdr:row>
      <xdr:rowOff>32512</xdr:rowOff>
    </xdr:to>
    <xdr:sp macro="" textlink="">
      <xdr:nvSpPr>
        <xdr:cNvPr id="702" name="楕円 701"/>
        <xdr:cNvSpPr/>
      </xdr:nvSpPr>
      <xdr:spPr>
        <a:xfrm>
          <a:off x="20383500" y="10903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153162</xdr:rowOff>
    </xdr:from>
    <xdr:to>
      <xdr:col>111</xdr:col>
      <xdr:colOff>177800</xdr:colOff>
      <xdr:row>63</xdr:row>
      <xdr:rowOff>153162</xdr:rowOff>
    </xdr:to>
    <xdr:cxnSp macro="">
      <xdr:nvCxnSpPr>
        <xdr:cNvPr id="703" name="直線コネクタ 702"/>
        <xdr:cNvCxnSpPr/>
      </xdr:nvCxnSpPr>
      <xdr:spPr>
        <a:xfrm>
          <a:off x="20434300" y="109545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102362</xdr:rowOff>
    </xdr:from>
    <xdr:to>
      <xdr:col>102</xdr:col>
      <xdr:colOff>165100</xdr:colOff>
      <xdr:row>64</xdr:row>
      <xdr:rowOff>32512</xdr:rowOff>
    </xdr:to>
    <xdr:sp macro="" textlink="">
      <xdr:nvSpPr>
        <xdr:cNvPr id="704" name="楕円 703"/>
        <xdr:cNvSpPr/>
      </xdr:nvSpPr>
      <xdr:spPr>
        <a:xfrm>
          <a:off x="19494500" y="10903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153162</xdr:rowOff>
    </xdr:from>
    <xdr:to>
      <xdr:col>107</xdr:col>
      <xdr:colOff>50800</xdr:colOff>
      <xdr:row>63</xdr:row>
      <xdr:rowOff>153162</xdr:rowOff>
    </xdr:to>
    <xdr:cxnSp macro="">
      <xdr:nvCxnSpPr>
        <xdr:cNvPr id="705" name="直線コネクタ 704"/>
        <xdr:cNvCxnSpPr/>
      </xdr:nvCxnSpPr>
      <xdr:spPr>
        <a:xfrm>
          <a:off x="19545300" y="109545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102362</xdr:rowOff>
    </xdr:from>
    <xdr:to>
      <xdr:col>98</xdr:col>
      <xdr:colOff>38100</xdr:colOff>
      <xdr:row>64</xdr:row>
      <xdr:rowOff>32512</xdr:rowOff>
    </xdr:to>
    <xdr:sp macro="" textlink="">
      <xdr:nvSpPr>
        <xdr:cNvPr id="706" name="楕円 705"/>
        <xdr:cNvSpPr/>
      </xdr:nvSpPr>
      <xdr:spPr>
        <a:xfrm>
          <a:off x="18605500" y="10903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153162</xdr:rowOff>
    </xdr:from>
    <xdr:to>
      <xdr:col>102</xdr:col>
      <xdr:colOff>114300</xdr:colOff>
      <xdr:row>63</xdr:row>
      <xdr:rowOff>153162</xdr:rowOff>
    </xdr:to>
    <xdr:cxnSp macro="">
      <xdr:nvCxnSpPr>
        <xdr:cNvPr id="707" name="直線コネクタ 706"/>
        <xdr:cNvCxnSpPr/>
      </xdr:nvCxnSpPr>
      <xdr:spPr>
        <a:xfrm>
          <a:off x="18656300" y="109545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74185</xdr:rowOff>
    </xdr:from>
    <xdr:ext cx="469744" cy="259045"/>
    <xdr:sp macro="" textlink="">
      <xdr:nvSpPr>
        <xdr:cNvPr id="708" name="n_1aveValue【保健センター・保健所】&#10;一人当たり面積"/>
        <xdr:cNvSpPr txBox="1"/>
      </xdr:nvSpPr>
      <xdr:spPr>
        <a:xfrm>
          <a:off x="21075727" y="1053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46753</xdr:rowOff>
    </xdr:from>
    <xdr:ext cx="469744" cy="259045"/>
    <xdr:sp macro="" textlink="">
      <xdr:nvSpPr>
        <xdr:cNvPr id="709" name="n_2aveValue【保健センター・保健所】&#10;一人当たり面積"/>
        <xdr:cNvSpPr txBox="1"/>
      </xdr:nvSpPr>
      <xdr:spPr>
        <a:xfrm>
          <a:off x="20199427" y="10505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46753</xdr:rowOff>
    </xdr:from>
    <xdr:ext cx="469744" cy="259045"/>
    <xdr:sp macro="" textlink="">
      <xdr:nvSpPr>
        <xdr:cNvPr id="710" name="n_3aveValue【保健センター・保健所】&#10;一人当たり面積"/>
        <xdr:cNvSpPr txBox="1"/>
      </xdr:nvSpPr>
      <xdr:spPr>
        <a:xfrm>
          <a:off x="19310427" y="10505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46753</xdr:rowOff>
    </xdr:from>
    <xdr:ext cx="469744" cy="259045"/>
    <xdr:sp macro="" textlink="">
      <xdr:nvSpPr>
        <xdr:cNvPr id="711" name="n_4aveValue【保健センター・保健所】&#10;一人当たり面積"/>
        <xdr:cNvSpPr txBox="1"/>
      </xdr:nvSpPr>
      <xdr:spPr>
        <a:xfrm>
          <a:off x="18421427" y="10505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23639</xdr:rowOff>
    </xdr:from>
    <xdr:ext cx="469744" cy="259045"/>
    <xdr:sp macro="" textlink="">
      <xdr:nvSpPr>
        <xdr:cNvPr id="712" name="n_1mainValue【保健センター・保健所】&#10;一人当たり面積"/>
        <xdr:cNvSpPr txBox="1"/>
      </xdr:nvSpPr>
      <xdr:spPr>
        <a:xfrm>
          <a:off x="21075727" y="10996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23639</xdr:rowOff>
    </xdr:from>
    <xdr:ext cx="469744" cy="259045"/>
    <xdr:sp macro="" textlink="">
      <xdr:nvSpPr>
        <xdr:cNvPr id="713" name="n_2mainValue【保健センター・保健所】&#10;一人当たり面積"/>
        <xdr:cNvSpPr txBox="1"/>
      </xdr:nvSpPr>
      <xdr:spPr>
        <a:xfrm>
          <a:off x="20199427" y="10996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23639</xdr:rowOff>
    </xdr:from>
    <xdr:ext cx="469744" cy="259045"/>
    <xdr:sp macro="" textlink="">
      <xdr:nvSpPr>
        <xdr:cNvPr id="714" name="n_3mainValue【保健センター・保健所】&#10;一人当たり面積"/>
        <xdr:cNvSpPr txBox="1"/>
      </xdr:nvSpPr>
      <xdr:spPr>
        <a:xfrm>
          <a:off x="19310427" y="10996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23639</xdr:rowOff>
    </xdr:from>
    <xdr:ext cx="469744" cy="259045"/>
    <xdr:sp macro="" textlink="">
      <xdr:nvSpPr>
        <xdr:cNvPr id="715" name="n_4mainValue【保健センター・保健所】&#10;一人当たり面積"/>
        <xdr:cNvSpPr txBox="1"/>
      </xdr:nvSpPr>
      <xdr:spPr>
        <a:xfrm>
          <a:off x="18421427" y="10996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6" name="正方形/長方形 71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7" name="正方形/長方形 71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8" name="正方形/長方形 71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9" name="正方形/長方形 71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0" name="正方形/長方形 71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1" name="正方形/長方形 72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2" name="正方形/長方形 72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3" name="正方形/長方形 72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4" name="テキスト ボックス 72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5" name="直線コネクタ 72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6" name="テキスト ボックス 72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7" name="直線コネクタ 72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8" name="テキスト ボックス 727"/>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29" name="直線コネクタ 72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0" name="テキスト ボックス 72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1" name="直線コネクタ 73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2" name="テキスト ボックス 73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3" name="直線コネクタ 73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4" name="テキスト ボックス 73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5" name="直線コネクタ 73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6" name="テキスト ボックス 73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7" name="直線コネクタ 73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8" name="テキスト ボックス 737"/>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9" name="直線コネクタ 73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93618</xdr:rowOff>
    </xdr:from>
    <xdr:to>
      <xdr:col>85</xdr:col>
      <xdr:colOff>126364</xdr:colOff>
      <xdr:row>86</xdr:row>
      <xdr:rowOff>168729</xdr:rowOff>
    </xdr:to>
    <xdr:cxnSp macro="">
      <xdr:nvCxnSpPr>
        <xdr:cNvPr id="741" name="直線コネクタ 740"/>
        <xdr:cNvCxnSpPr/>
      </xdr:nvCxnSpPr>
      <xdr:spPr>
        <a:xfrm flipV="1">
          <a:off x="16318864" y="13466718"/>
          <a:ext cx="0"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2"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3" name="直線コネクタ 742"/>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40295</xdr:rowOff>
    </xdr:from>
    <xdr:ext cx="405111" cy="259045"/>
    <xdr:sp macro="" textlink="">
      <xdr:nvSpPr>
        <xdr:cNvPr id="744" name="【消防施設】&#10;有形固定資産減価償却率最大値テキスト"/>
        <xdr:cNvSpPr txBox="1"/>
      </xdr:nvSpPr>
      <xdr:spPr>
        <a:xfrm>
          <a:off x="16357600" y="13241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93618</xdr:rowOff>
    </xdr:from>
    <xdr:to>
      <xdr:col>86</xdr:col>
      <xdr:colOff>25400</xdr:colOff>
      <xdr:row>78</xdr:row>
      <xdr:rowOff>93618</xdr:rowOff>
    </xdr:to>
    <xdr:cxnSp macro="">
      <xdr:nvCxnSpPr>
        <xdr:cNvPr id="745" name="直線コネクタ 744"/>
        <xdr:cNvCxnSpPr/>
      </xdr:nvCxnSpPr>
      <xdr:spPr>
        <a:xfrm>
          <a:off x="16230600" y="13466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96719</xdr:rowOff>
    </xdr:from>
    <xdr:ext cx="405111" cy="259045"/>
    <xdr:sp macro="" textlink="">
      <xdr:nvSpPr>
        <xdr:cNvPr id="746" name="【消防施設】&#10;有形固定資産減価償却率平均値テキスト"/>
        <xdr:cNvSpPr txBox="1"/>
      </xdr:nvSpPr>
      <xdr:spPr>
        <a:xfrm>
          <a:off x="16357600" y="141556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73842</xdr:rowOff>
    </xdr:from>
    <xdr:to>
      <xdr:col>85</xdr:col>
      <xdr:colOff>177800</xdr:colOff>
      <xdr:row>84</xdr:row>
      <xdr:rowOff>3992</xdr:rowOff>
    </xdr:to>
    <xdr:sp macro="" textlink="">
      <xdr:nvSpPr>
        <xdr:cNvPr id="747" name="フローチャート: 判断 746"/>
        <xdr:cNvSpPr/>
      </xdr:nvSpPr>
      <xdr:spPr>
        <a:xfrm>
          <a:off x="16268700" y="14304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54248</xdr:rowOff>
    </xdr:from>
    <xdr:to>
      <xdr:col>81</xdr:col>
      <xdr:colOff>101600</xdr:colOff>
      <xdr:row>83</xdr:row>
      <xdr:rowOff>155848</xdr:rowOff>
    </xdr:to>
    <xdr:sp macro="" textlink="">
      <xdr:nvSpPr>
        <xdr:cNvPr id="748" name="フローチャート: 判断 747"/>
        <xdr:cNvSpPr/>
      </xdr:nvSpPr>
      <xdr:spPr>
        <a:xfrm>
          <a:off x="15430500" y="1428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119562</xdr:rowOff>
    </xdr:from>
    <xdr:to>
      <xdr:col>76</xdr:col>
      <xdr:colOff>165100</xdr:colOff>
      <xdr:row>83</xdr:row>
      <xdr:rowOff>49712</xdr:rowOff>
    </xdr:to>
    <xdr:sp macro="" textlink="">
      <xdr:nvSpPr>
        <xdr:cNvPr id="749" name="フローチャート: 判断 748"/>
        <xdr:cNvSpPr/>
      </xdr:nvSpPr>
      <xdr:spPr>
        <a:xfrm>
          <a:off x="145415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152219</xdr:rowOff>
    </xdr:from>
    <xdr:to>
      <xdr:col>72</xdr:col>
      <xdr:colOff>38100</xdr:colOff>
      <xdr:row>83</xdr:row>
      <xdr:rowOff>82369</xdr:rowOff>
    </xdr:to>
    <xdr:sp macro="" textlink="">
      <xdr:nvSpPr>
        <xdr:cNvPr id="750" name="フローチャート: 判断 749"/>
        <xdr:cNvSpPr/>
      </xdr:nvSpPr>
      <xdr:spPr>
        <a:xfrm>
          <a:off x="13652500" y="14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144055</xdr:rowOff>
    </xdr:from>
    <xdr:to>
      <xdr:col>67</xdr:col>
      <xdr:colOff>101600</xdr:colOff>
      <xdr:row>83</xdr:row>
      <xdr:rowOff>74205</xdr:rowOff>
    </xdr:to>
    <xdr:sp macro="" textlink="">
      <xdr:nvSpPr>
        <xdr:cNvPr id="751" name="フローチャート: 判断 750"/>
        <xdr:cNvSpPr/>
      </xdr:nvSpPr>
      <xdr:spPr>
        <a:xfrm>
          <a:off x="12763500" y="1420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2" name="テキスト ボックス 75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3" name="テキスト ボックス 75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4" name="テキスト ボックス 75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5" name="テキスト ボックス 75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6" name="テキスト ボックス 75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116295</xdr:rowOff>
    </xdr:from>
    <xdr:to>
      <xdr:col>85</xdr:col>
      <xdr:colOff>177800</xdr:colOff>
      <xdr:row>84</xdr:row>
      <xdr:rowOff>46445</xdr:rowOff>
    </xdr:to>
    <xdr:sp macro="" textlink="">
      <xdr:nvSpPr>
        <xdr:cNvPr id="757" name="楕円 756"/>
        <xdr:cNvSpPr/>
      </xdr:nvSpPr>
      <xdr:spPr>
        <a:xfrm>
          <a:off x="16268700" y="1434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94722</xdr:rowOff>
    </xdr:from>
    <xdr:ext cx="405111" cy="259045"/>
    <xdr:sp macro="" textlink="">
      <xdr:nvSpPr>
        <xdr:cNvPr id="758" name="【消防施設】&#10;有形固定資産減価償却率該当値テキスト"/>
        <xdr:cNvSpPr txBox="1"/>
      </xdr:nvSpPr>
      <xdr:spPr>
        <a:xfrm>
          <a:off x="16357600" y="1432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126093</xdr:rowOff>
    </xdr:from>
    <xdr:to>
      <xdr:col>81</xdr:col>
      <xdr:colOff>101600</xdr:colOff>
      <xdr:row>84</xdr:row>
      <xdr:rowOff>56243</xdr:rowOff>
    </xdr:to>
    <xdr:sp macro="" textlink="">
      <xdr:nvSpPr>
        <xdr:cNvPr id="759" name="楕円 758"/>
        <xdr:cNvSpPr/>
      </xdr:nvSpPr>
      <xdr:spPr>
        <a:xfrm>
          <a:off x="15430500" y="1435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167095</xdr:rowOff>
    </xdr:from>
    <xdr:to>
      <xdr:col>85</xdr:col>
      <xdr:colOff>127000</xdr:colOff>
      <xdr:row>84</xdr:row>
      <xdr:rowOff>5443</xdr:rowOff>
    </xdr:to>
    <xdr:cxnSp macro="">
      <xdr:nvCxnSpPr>
        <xdr:cNvPr id="760" name="直線コネクタ 759"/>
        <xdr:cNvCxnSpPr/>
      </xdr:nvCxnSpPr>
      <xdr:spPr>
        <a:xfrm flipV="1">
          <a:off x="15481300" y="14397445"/>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5262</xdr:rowOff>
    </xdr:from>
    <xdr:to>
      <xdr:col>76</xdr:col>
      <xdr:colOff>165100</xdr:colOff>
      <xdr:row>84</xdr:row>
      <xdr:rowOff>106862</xdr:rowOff>
    </xdr:to>
    <xdr:sp macro="" textlink="">
      <xdr:nvSpPr>
        <xdr:cNvPr id="761" name="楕円 760"/>
        <xdr:cNvSpPr/>
      </xdr:nvSpPr>
      <xdr:spPr>
        <a:xfrm>
          <a:off x="14541500" y="1440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5443</xdr:rowOff>
    </xdr:from>
    <xdr:to>
      <xdr:col>81</xdr:col>
      <xdr:colOff>50800</xdr:colOff>
      <xdr:row>84</xdr:row>
      <xdr:rowOff>56062</xdr:rowOff>
    </xdr:to>
    <xdr:cxnSp macro="">
      <xdr:nvCxnSpPr>
        <xdr:cNvPr id="762" name="直線コネクタ 761"/>
        <xdr:cNvCxnSpPr/>
      </xdr:nvCxnSpPr>
      <xdr:spPr>
        <a:xfrm flipV="1">
          <a:off x="14592300" y="14407243"/>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157118</xdr:rowOff>
    </xdr:from>
    <xdr:to>
      <xdr:col>72</xdr:col>
      <xdr:colOff>38100</xdr:colOff>
      <xdr:row>84</xdr:row>
      <xdr:rowOff>87268</xdr:rowOff>
    </xdr:to>
    <xdr:sp macro="" textlink="">
      <xdr:nvSpPr>
        <xdr:cNvPr id="763" name="楕円 762"/>
        <xdr:cNvSpPr/>
      </xdr:nvSpPr>
      <xdr:spPr>
        <a:xfrm>
          <a:off x="13652500" y="1438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36468</xdr:rowOff>
    </xdr:from>
    <xdr:to>
      <xdr:col>76</xdr:col>
      <xdr:colOff>114300</xdr:colOff>
      <xdr:row>84</xdr:row>
      <xdr:rowOff>56062</xdr:rowOff>
    </xdr:to>
    <xdr:cxnSp macro="">
      <xdr:nvCxnSpPr>
        <xdr:cNvPr id="764" name="直線コネクタ 763"/>
        <xdr:cNvCxnSpPr/>
      </xdr:nvCxnSpPr>
      <xdr:spPr>
        <a:xfrm>
          <a:off x="13703300" y="14438268"/>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135889</xdr:rowOff>
    </xdr:from>
    <xdr:to>
      <xdr:col>67</xdr:col>
      <xdr:colOff>101600</xdr:colOff>
      <xdr:row>84</xdr:row>
      <xdr:rowOff>66039</xdr:rowOff>
    </xdr:to>
    <xdr:sp macro="" textlink="">
      <xdr:nvSpPr>
        <xdr:cNvPr id="765" name="楕円 764"/>
        <xdr:cNvSpPr/>
      </xdr:nvSpPr>
      <xdr:spPr>
        <a:xfrm>
          <a:off x="12763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15239</xdr:rowOff>
    </xdr:from>
    <xdr:to>
      <xdr:col>71</xdr:col>
      <xdr:colOff>177800</xdr:colOff>
      <xdr:row>84</xdr:row>
      <xdr:rowOff>36468</xdr:rowOff>
    </xdr:to>
    <xdr:cxnSp macro="">
      <xdr:nvCxnSpPr>
        <xdr:cNvPr id="766" name="直線コネクタ 765"/>
        <xdr:cNvCxnSpPr/>
      </xdr:nvCxnSpPr>
      <xdr:spPr>
        <a:xfrm>
          <a:off x="12814300" y="14417039"/>
          <a:ext cx="889000" cy="21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925</xdr:rowOff>
    </xdr:from>
    <xdr:ext cx="405111" cy="259045"/>
    <xdr:sp macro="" textlink="">
      <xdr:nvSpPr>
        <xdr:cNvPr id="767" name="n_1aveValue【消防施設】&#10;有形固定資産減価償却率"/>
        <xdr:cNvSpPr txBox="1"/>
      </xdr:nvSpPr>
      <xdr:spPr>
        <a:xfrm>
          <a:off x="15266044" y="14059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66239</xdr:rowOff>
    </xdr:from>
    <xdr:ext cx="405111" cy="259045"/>
    <xdr:sp macro="" textlink="">
      <xdr:nvSpPr>
        <xdr:cNvPr id="768" name="n_2aveValue【消防施設】&#10;有形固定資産減価償却率"/>
        <xdr:cNvSpPr txBox="1"/>
      </xdr:nvSpPr>
      <xdr:spPr>
        <a:xfrm>
          <a:off x="14389744" y="1395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98896</xdr:rowOff>
    </xdr:from>
    <xdr:ext cx="405111" cy="259045"/>
    <xdr:sp macro="" textlink="">
      <xdr:nvSpPr>
        <xdr:cNvPr id="769" name="n_3aveValue【消防施設】&#10;有形固定資産減価償却率"/>
        <xdr:cNvSpPr txBox="1"/>
      </xdr:nvSpPr>
      <xdr:spPr>
        <a:xfrm>
          <a:off x="13500744" y="1398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90732</xdr:rowOff>
    </xdr:from>
    <xdr:ext cx="405111" cy="259045"/>
    <xdr:sp macro="" textlink="">
      <xdr:nvSpPr>
        <xdr:cNvPr id="770" name="n_4aveValue【消防施設】&#10;有形固定資産減価償却率"/>
        <xdr:cNvSpPr txBox="1"/>
      </xdr:nvSpPr>
      <xdr:spPr>
        <a:xfrm>
          <a:off x="12611744" y="1397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47370</xdr:rowOff>
    </xdr:from>
    <xdr:ext cx="405111" cy="259045"/>
    <xdr:sp macro="" textlink="">
      <xdr:nvSpPr>
        <xdr:cNvPr id="771" name="n_1mainValue【消防施設】&#10;有形固定資産減価償却率"/>
        <xdr:cNvSpPr txBox="1"/>
      </xdr:nvSpPr>
      <xdr:spPr>
        <a:xfrm>
          <a:off x="15266044" y="1444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97989</xdr:rowOff>
    </xdr:from>
    <xdr:ext cx="405111" cy="259045"/>
    <xdr:sp macro="" textlink="">
      <xdr:nvSpPr>
        <xdr:cNvPr id="772" name="n_2mainValue【消防施設】&#10;有形固定資産減価償却率"/>
        <xdr:cNvSpPr txBox="1"/>
      </xdr:nvSpPr>
      <xdr:spPr>
        <a:xfrm>
          <a:off x="14389744" y="14499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78395</xdr:rowOff>
    </xdr:from>
    <xdr:ext cx="405111" cy="259045"/>
    <xdr:sp macro="" textlink="">
      <xdr:nvSpPr>
        <xdr:cNvPr id="773" name="n_3mainValue【消防施設】&#10;有形固定資産減価償却率"/>
        <xdr:cNvSpPr txBox="1"/>
      </xdr:nvSpPr>
      <xdr:spPr>
        <a:xfrm>
          <a:off x="13500744" y="14480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57166</xdr:rowOff>
    </xdr:from>
    <xdr:ext cx="405111" cy="259045"/>
    <xdr:sp macro="" textlink="">
      <xdr:nvSpPr>
        <xdr:cNvPr id="774" name="n_4mainValue【消防施設】&#10;有形固定資産減価償却率"/>
        <xdr:cNvSpPr txBox="1"/>
      </xdr:nvSpPr>
      <xdr:spPr>
        <a:xfrm>
          <a:off x="12611744" y="1445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5" name="正方形/長方形 77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6" name="正方形/長方形 77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7" name="正方形/長方形 77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8" name="正方形/長方形 77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9" name="正方形/長方形 77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0" name="正方形/長方形 77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1" name="正方形/長方形 78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2" name="正方形/長方形 78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3" name="テキスト ボックス 78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4" name="直線コネクタ 78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5" name="直線コネクタ 784"/>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6" name="テキスト ボックス 785"/>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7" name="直線コネクタ 786"/>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88" name="テキスト ボックス 787"/>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89" name="直線コネクタ 788"/>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0" name="テキスト ボックス 789"/>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1" name="直線コネクタ 790"/>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2" name="テキスト ボックス 791"/>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3" name="直線コネクタ 79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4" name="テキスト ボックス 79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152400</xdr:rowOff>
    </xdr:from>
    <xdr:to>
      <xdr:col>116</xdr:col>
      <xdr:colOff>62864</xdr:colOff>
      <xdr:row>86</xdr:row>
      <xdr:rowOff>24385</xdr:rowOff>
    </xdr:to>
    <xdr:cxnSp macro="">
      <xdr:nvCxnSpPr>
        <xdr:cNvPr id="796" name="直線コネクタ 795"/>
        <xdr:cNvCxnSpPr/>
      </xdr:nvCxnSpPr>
      <xdr:spPr>
        <a:xfrm flipV="1">
          <a:off x="22160864" y="13525500"/>
          <a:ext cx="0" cy="1243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97" name="【消防施設】&#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98" name="直線コネクタ 797"/>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99077</xdr:rowOff>
    </xdr:from>
    <xdr:ext cx="469744" cy="259045"/>
    <xdr:sp macro="" textlink="">
      <xdr:nvSpPr>
        <xdr:cNvPr id="799" name="【消防施設】&#10;一人当たり面積最大値テキスト"/>
        <xdr:cNvSpPr txBox="1"/>
      </xdr:nvSpPr>
      <xdr:spPr>
        <a:xfrm>
          <a:off x="22199600" y="1330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152400</xdr:rowOff>
    </xdr:from>
    <xdr:to>
      <xdr:col>116</xdr:col>
      <xdr:colOff>152400</xdr:colOff>
      <xdr:row>78</xdr:row>
      <xdr:rowOff>152400</xdr:rowOff>
    </xdr:to>
    <xdr:cxnSp macro="">
      <xdr:nvCxnSpPr>
        <xdr:cNvPr id="800" name="直線コネクタ 799"/>
        <xdr:cNvCxnSpPr/>
      </xdr:nvCxnSpPr>
      <xdr:spPr>
        <a:xfrm>
          <a:off x="22072600" y="1352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16019</xdr:rowOff>
    </xdr:from>
    <xdr:ext cx="469744" cy="259045"/>
    <xdr:sp macro="" textlink="">
      <xdr:nvSpPr>
        <xdr:cNvPr id="801" name="【消防施設】&#10;一人当たり面積平均値テキスト"/>
        <xdr:cNvSpPr txBox="1"/>
      </xdr:nvSpPr>
      <xdr:spPr>
        <a:xfrm>
          <a:off x="22199600" y="14417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37592</xdr:rowOff>
    </xdr:from>
    <xdr:to>
      <xdr:col>116</xdr:col>
      <xdr:colOff>114300</xdr:colOff>
      <xdr:row>84</xdr:row>
      <xdr:rowOff>139192</xdr:rowOff>
    </xdr:to>
    <xdr:sp macro="" textlink="">
      <xdr:nvSpPr>
        <xdr:cNvPr id="802" name="フローチャート: 判断 801"/>
        <xdr:cNvSpPr/>
      </xdr:nvSpPr>
      <xdr:spPr>
        <a:xfrm>
          <a:off x="22110700" y="1443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803" name="フローチャート: 判断 802"/>
        <xdr:cNvSpPr/>
      </xdr:nvSpPr>
      <xdr:spPr>
        <a:xfrm>
          <a:off x="21272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126746</xdr:rowOff>
    </xdr:from>
    <xdr:to>
      <xdr:col>107</xdr:col>
      <xdr:colOff>101600</xdr:colOff>
      <xdr:row>84</xdr:row>
      <xdr:rowOff>56896</xdr:rowOff>
    </xdr:to>
    <xdr:sp macro="" textlink="">
      <xdr:nvSpPr>
        <xdr:cNvPr id="804" name="フローチャート: 判断 803"/>
        <xdr:cNvSpPr/>
      </xdr:nvSpPr>
      <xdr:spPr>
        <a:xfrm>
          <a:off x="20383500" y="143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90170</xdr:rowOff>
    </xdr:from>
    <xdr:to>
      <xdr:col>102</xdr:col>
      <xdr:colOff>165100</xdr:colOff>
      <xdr:row>84</xdr:row>
      <xdr:rowOff>20320</xdr:rowOff>
    </xdr:to>
    <xdr:sp macro="" textlink="">
      <xdr:nvSpPr>
        <xdr:cNvPr id="805" name="フローチャート: 判断 804"/>
        <xdr:cNvSpPr/>
      </xdr:nvSpPr>
      <xdr:spPr>
        <a:xfrm>
          <a:off x="19494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71882</xdr:rowOff>
    </xdr:from>
    <xdr:to>
      <xdr:col>98</xdr:col>
      <xdr:colOff>38100</xdr:colOff>
      <xdr:row>84</xdr:row>
      <xdr:rowOff>2032</xdr:rowOff>
    </xdr:to>
    <xdr:sp macro="" textlink="">
      <xdr:nvSpPr>
        <xdr:cNvPr id="806" name="フローチャート: 判断 805"/>
        <xdr:cNvSpPr/>
      </xdr:nvSpPr>
      <xdr:spPr>
        <a:xfrm>
          <a:off x="18605500" y="1430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7" name="テキスト ボックス 80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8" name="テキスト ボックス 80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9" name="テキスト ボックス 80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0" name="テキスト ボックス 80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1" name="テキスト ボックス 81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5587</xdr:rowOff>
    </xdr:from>
    <xdr:to>
      <xdr:col>116</xdr:col>
      <xdr:colOff>114300</xdr:colOff>
      <xdr:row>84</xdr:row>
      <xdr:rowOff>107187</xdr:rowOff>
    </xdr:to>
    <xdr:sp macro="" textlink="">
      <xdr:nvSpPr>
        <xdr:cNvPr id="812" name="楕円 811"/>
        <xdr:cNvSpPr/>
      </xdr:nvSpPr>
      <xdr:spPr>
        <a:xfrm>
          <a:off x="22110700" y="1440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28464</xdr:rowOff>
    </xdr:from>
    <xdr:ext cx="469744" cy="259045"/>
    <xdr:sp macro="" textlink="">
      <xdr:nvSpPr>
        <xdr:cNvPr id="813" name="【消防施設】&#10;一人当たり面積該当値テキスト"/>
        <xdr:cNvSpPr txBox="1"/>
      </xdr:nvSpPr>
      <xdr:spPr>
        <a:xfrm>
          <a:off x="22199600" y="14258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10161</xdr:rowOff>
    </xdr:from>
    <xdr:to>
      <xdr:col>112</xdr:col>
      <xdr:colOff>38100</xdr:colOff>
      <xdr:row>84</xdr:row>
      <xdr:rowOff>111761</xdr:rowOff>
    </xdr:to>
    <xdr:sp macro="" textlink="">
      <xdr:nvSpPr>
        <xdr:cNvPr id="814" name="楕円 813"/>
        <xdr:cNvSpPr/>
      </xdr:nvSpPr>
      <xdr:spPr>
        <a:xfrm>
          <a:off x="21272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56387</xdr:rowOff>
    </xdr:from>
    <xdr:to>
      <xdr:col>116</xdr:col>
      <xdr:colOff>63500</xdr:colOff>
      <xdr:row>84</xdr:row>
      <xdr:rowOff>60961</xdr:rowOff>
    </xdr:to>
    <xdr:cxnSp macro="">
      <xdr:nvCxnSpPr>
        <xdr:cNvPr id="815" name="直線コネクタ 814"/>
        <xdr:cNvCxnSpPr/>
      </xdr:nvCxnSpPr>
      <xdr:spPr>
        <a:xfrm flipV="1">
          <a:off x="21323300" y="14458187"/>
          <a:ext cx="8382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14732</xdr:rowOff>
    </xdr:from>
    <xdr:to>
      <xdr:col>107</xdr:col>
      <xdr:colOff>101600</xdr:colOff>
      <xdr:row>84</xdr:row>
      <xdr:rowOff>116332</xdr:rowOff>
    </xdr:to>
    <xdr:sp macro="" textlink="">
      <xdr:nvSpPr>
        <xdr:cNvPr id="816" name="楕円 815"/>
        <xdr:cNvSpPr/>
      </xdr:nvSpPr>
      <xdr:spPr>
        <a:xfrm>
          <a:off x="20383500" y="1441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60961</xdr:rowOff>
    </xdr:from>
    <xdr:to>
      <xdr:col>111</xdr:col>
      <xdr:colOff>177800</xdr:colOff>
      <xdr:row>84</xdr:row>
      <xdr:rowOff>65532</xdr:rowOff>
    </xdr:to>
    <xdr:cxnSp macro="">
      <xdr:nvCxnSpPr>
        <xdr:cNvPr id="817" name="直線コネクタ 816"/>
        <xdr:cNvCxnSpPr/>
      </xdr:nvCxnSpPr>
      <xdr:spPr>
        <a:xfrm flipV="1">
          <a:off x="20434300" y="14462761"/>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19304</xdr:rowOff>
    </xdr:from>
    <xdr:to>
      <xdr:col>102</xdr:col>
      <xdr:colOff>165100</xdr:colOff>
      <xdr:row>84</xdr:row>
      <xdr:rowOff>120904</xdr:rowOff>
    </xdr:to>
    <xdr:sp macro="" textlink="">
      <xdr:nvSpPr>
        <xdr:cNvPr id="818" name="楕円 817"/>
        <xdr:cNvSpPr/>
      </xdr:nvSpPr>
      <xdr:spPr>
        <a:xfrm>
          <a:off x="19494500" y="1442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65532</xdr:rowOff>
    </xdr:from>
    <xdr:to>
      <xdr:col>107</xdr:col>
      <xdr:colOff>50800</xdr:colOff>
      <xdr:row>84</xdr:row>
      <xdr:rowOff>70104</xdr:rowOff>
    </xdr:to>
    <xdr:cxnSp macro="">
      <xdr:nvCxnSpPr>
        <xdr:cNvPr id="819" name="直線コネクタ 818"/>
        <xdr:cNvCxnSpPr/>
      </xdr:nvCxnSpPr>
      <xdr:spPr>
        <a:xfrm flipV="1">
          <a:off x="19545300" y="144673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23876</xdr:rowOff>
    </xdr:from>
    <xdr:to>
      <xdr:col>98</xdr:col>
      <xdr:colOff>38100</xdr:colOff>
      <xdr:row>84</xdr:row>
      <xdr:rowOff>125476</xdr:rowOff>
    </xdr:to>
    <xdr:sp macro="" textlink="">
      <xdr:nvSpPr>
        <xdr:cNvPr id="820" name="楕円 819"/>
        <xdr:cNvSpPr/>
      </xdr:nvSpPr>
      <xdr:spPr>
        <a:xfrm>
          <a:off x="18605500" y="1442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70104</xdr:rowOff>
    </xdr:from>
    <xdr:to>
      <xdr:col>102</xdr:col>
      <xdr:colOff>114300</xdr:colOff>
      <xdr:row>84</xdr:row>
      <xdr:rowOff>74676</xdr:rowOff>
    </xdr:to>
    <xdr:cxnSp macro="">
      <xdr:nvCxnSpPr>
        <xdr:cNvPr id="821" name="直線コネクタ 820"/>
        <xdr:cNvCxnSpPr/>
      </xdr:nvCxnSpPr>
      <xdr:spPr>
        <a:xfrm flipV="1">
          <a:off x="18656300" y="144719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125747</xdr:rowOff>
    </xdr:from>
    <xdr:ext cx="469744" cy="259045"/>
    <xdr:sp macro="" textlink="">
      <xdr:nvSpPr>
        <xdr:cNvPr id="822" name="n_1aveValue【消防施設】&#10;一人当たり面積"/>
        <xdr:cNvSpPr txBox="1"/>
      </xdr:nvSpPr>
      <xdr:spPr>
        <a:xfrm>
          <a:off x="210757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73423</xdr:rowOff>
    </xdr:from>
    <xdr:ext cx="469744" cy="259045"/>
    <xdr:sp macro="" textlink="">
      <xdr:nvSpPr>
        <xdr:cNvPr id="823" name="n_2aveValue【消防施設】&#10;一人当たり面積"/>
        <xdr:cNvSpPr txBox="1"/>
      </xdr:nvSpPr>
      <xdr:spPr>
        <a:xfrm>
          <a:off x="20199427" y="1413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36847</xdr:rowOff>
    </xdr:from>
    <xdr:ext cx="469744" cy="259045"/>
    <xdr:sp macro="" textlink="">
      <xdr:nvSpPr>
        <xdr:cNvPr id="824" name="n_3aveValue【消防施設】&#10;一人当たり面積"/>
        <xdr:cNvSpPr txBox="1"/>
      </xdr:nvSpPr>
      <xdr:spPr>
        <a:xfrm>
          <a:off x="19310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18559</xdr:rowOff>
    </xdr:from>
    <xdr:ext cx="469744" cy="259045"/>
    <xdr:sp macro="" textlink="">
      <xdr:nvSpPr>
        <xdr:cNvPr id="825" name="n_4aveValue【消防施設】&#10;一人当たり面積"/>
        <xdr:cNvSpPr txBox="1"/>
      </xdr:nvSpPr>
      <xdr:spPr>
        <a:xfrm>
          <a:off x="18421427" y="1407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128288</xdr:rowOff>
    </xdr:from>
    <xdr:ext cx="469744" cy="259045"/>
    <xdr:sp macro="" textlink="">
      <xdr:nvSpPr>
        <xdr:cNvPr id="826" name="n_1mainValue【消防施設】&#10;一人当たり面積"/>
        <xdr:cNvSpPr txBox="1"/>
      </xdr:nvSpPr>
      <xdr:spPr>
        <a:xfrm>
          <a:off x="21075727" y="1418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107459</xdr:rowOff>
    </xdr:from>
    <xdr:ext cx="469744" cy="259045"/>
    <xdr:sp macro="" textlink="">
      <xdr:nvSpPr>
        <xdr:cNvPr id="827" name="n_2mainValue【消防施設】&#10;一人当たり面積"/>
        <xdr:cNvSpPr txBox="1"/>
      </xdr:nvSpPr>
      <xdr:spPr>
        <a:xfrm>
          <a:off x="20199427" y="1450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112031</xdr:rowOff>
    </xdr:from>
    <xdr:ext cx="469744" cy="259045"/>
    <xdr:sp macro="" textlink="">
      <xdr:nvSpPr>
        <xdr:cNvPr id="828" name="n_3mainValue【消防施設】&#10;一人当たり面積"/>
        <xdr:cNvSpPr txBox="1"/>
      </xdr:nvSpPr>
      <xdr:spPr>
        <a:xfrm>
          <a:off x="19310427" y="1451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116603</xdr:rowOff>
    </xdr:from>
    <xdr:ext cx="469744" cy="259045"/>
    <xdr:sp macro="" textlink="">
      <xdr:nvSpPr>
        <xdr:cNvPr id="829" name="n_4mainValue【消防施設】&#10;一人当たり面積"/>
        <xdr:cNvSpPr txBox="1"/>
      </xdr:nvSpPr>
      <xdr:spPr>
        <a:xfrm>
          <a:off x="18421427" y="1451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0" name="正方形/長方形 82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1" name="正方形/長方形 83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2" name="正方形/長方形 83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3" name="正方形/長方形 83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4" name="正方形/長方形 83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5" name="正方形/長方形 83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6" name="正方形/長方形 83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7" name="正方形/長方形 83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8" name="テキスト ボックス 83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9" name="直線コネクタ 83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0" name="テキスト ボックス 83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1" name="直線コネクタ 84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2" name="テキスト ボックス 84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3" name="直線コネクタ 84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4" name="テキスト ボックス 84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5" name="直線コネクタ 84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6" name="テキスト ボックス 84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7" name="直線コネクタ 84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8" name="テキスト ボックス 84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9" name="直線コネクタ 84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0" name="テキスト ボックス 84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1" name="直線コネクタ 85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2" name="テキスト ボックス 85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3" name="直線コネクタ 85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131718</xdr:rowOff>
    </xdr:from>
    <xdr:to>
      <xdr:col>85</xdr:col>
      <xdr:colOff>126364</xdr:colOff>
      <xdr:row>108</xdr:row>
      <xdr:rowOff>125186</xdr:rowOff>
    </xdr:to>
    <xdr:cxnSp macro="">
      <xdr:nvCxnSpPr>
        <xdr:cNvPr id="855" name="直線コネクタ 854"/>
        <xdr:cNvCxnSpPr/>
      </xdr:nvCxnSpPr>
      <xdr:spPr>
        <a:xfrm flipV="1">
          <a:off x="16318864" y="17105268"/>
          <a:ext cx="0" cy="1536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129013</xdr:rowOff>
    </xdr:from>
    <xdr:ext cx="405111" cy="259045"/>
    <xdr:sp macro="" textlink="">
      <xdr:nvSpPr>
        <xdr:cNvPr id="856" name="【庁舎】&#10;有形固定資産減価償却率最小値テキスト"/>
        <xdr:cNvSpPr txBox="1"/>
      </xdr:nvSpPr>
      <xdr:spPr>
        <a:xfrm>
          <a:off x="16357600" y="18645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125186</xdr:rowOff>
    </xdr:from>
    <xdr:to>
      <xdr:col>86</xdr:col>
      <xdr:colOff>25400</xdr:colOff>
      <xdr:row>108</xdr:row>
      <xdr:rowOff>125186</xdr:rowOff>
    </xdr:to>
    <xdr:cxnSp macro="">
      <xdr:nvCxnSpPr>
        <xdr:cNvPr id="857" name="直線コネクタ 856"/>
        <xdr:cNvCxnSpPr/>
      </xdr:nvCxnSpPr>
      <xdr:spPr>
        <a:xfrm>
          <a:off x="16230600" y="1864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78395</xdr:rowOff>
    </xdr:from>
    <xdr:ext cx="340478" cy="259045"/>
    <xdr:sp macro="" textlink="">
      <xdr:nvSpPr>
        <xdr:cNvPr id="858" name="【庁舎】&#10;有形固定資産減価償却率最大値テキスト"/>
        <xdr:cNvSpPr txBox="1"/>
      </xdr:nvSpPr>
      <xdr:spPr>
        <a:xfrm>
          <a:off x="16357600" y="168804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131718</xdr:rowOff>
    </xdr:from>
    <xdr:to>
      <xdr:col>86</xdr:col>
      <xdr:colOff>25400</xdr:colOff>
      <xdr:row>99</xdr:row>
      <xdr:rowOff>131718</xdr:rowOff>
    </xdr:to>
    <xdr:cxnSp macro="">
      <xdr:nvCxnSpPr>
        <xdr:cNvPr id="859" name="直線コネクタ 858"/>
        <xdr:cNvCxnSpPr/>
      </xdr:nvCxnSpPr>
      <xdr:spPr>
        <a:xfrm>
          <a:off x="16230600" y="17105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168746</xdr:rowOff>
    </xdr:from>
    <xdr:ext cx="405111" cy="259045"/>
    <xdr:sp macro="" textlink="">
      <xdr:nvSpPr>
        <xdr:cNvPr id="860" name="【庁舎】&#10;有形固定資産減価償却率平均値テキスト"/>
        <xdr:cNvSpPr txBox="1"/>
      </xdr:nvSpPr>
      <xdr:spPr>
        <a:xfrm>
          <a:off x="16357600" y="17828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18869</xdr:rowOff>
    </xdr:from>
    <xdr:to>
      <xdr:col>85</xdr:col>
      <xdr:colOff>177800</xdr:colOff>
      <xdr:row>104</xdr:row>
      <xdr:rowOff>120469</xdr:rowOff>
    </xdr:to>
    <xdr:sp macro="" textlink="">
      <xdr:nvSpPr>
        <xdr:cNvPr id="861" name="フローチャート: 判断 860"/>
        <xdr:cNvSpPr/>
      </xdr:nvSpPr>
      <xdr:spPr>
        <a:xfrm>
          <a:off x="16268700" y="1784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41729</xdr:rowOff>
    </xdr:from>
    <xdr:to>
      <xdr:col>81</xdr:col>
      <xdr:colOff>101600</xdr:colOff>
      <xdr:row>104</xdr:row>
      <xdr:rowOff>143329</xdr:rowOff>
    </xdr:to>
    <xdr:sp macro="" textlink="">
      <xdr:nvSpPr>
        <xdr:cNvPr id="862" name="フローチャート: 判断 861"/>
        <xdr:cNvSpPr/>
      </xdr:nvSpPr>
      <xdr:spPr>
        <a:xfrm>
          <a:off x="15430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38463</xdr:rowOff>
    </xdr:from>
    <xdr:to>
      <xdr:col>76</xdr:col>
      <xdr:colOff>165100</xdr:colOff>
      <xdr:row>104</xdr:row>
      <xdr:rowOff>140063</xdr:rowOff>
    </xdr:to>
    <xdr:sp macro="" textlink="">
      <xdr:nvSpPr>
        <xdr:cNvPr id="863" name="フローチャート: 判断 862"/>
        <xdr:cNvSpPr/>
      </xdr:nvSpPr>
      <xdr:spPr>
        <a:xfrm>
          <a:off x="145415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90714</xdr:rowOff>
    </xdr:from>
    <xdr:to>
      <xdr:col>72</xdr:col>
      <xdr:colOff>38100</xdr:colOff>
      <xdr:row>105</xdr:row>
      <xdr:rowOff>20864</xdr:rowOff>
    </xdr:to>
    <xdr:sp macro="" textlink="">
      <xdr:nvSpPr>
        <xdr:cNvPr id="864" name="フローチャート: 判断 863"/>
        <xdr:cNvSpPr/>
      </xdr:nvSpPr>
      <xdr:spPr>
        <a:xfrm>
          <a:off x="13652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149498</xdr:rowOff>
    </xdr:from>
    <xdr:to>
      <xdr:col>67</xdr:col>
      <xdr:colOff>101600</xdr:colOff>
      <xdr:row>105</xdr:row>
      <xdr:rowOff>79648</xdr:rowOff>
    </xdr:to>
    <xdr:sp macro="" textlink="">
      <xdr:nvSpPr>
        <xdr:cNvPr id="865" name="フローチャート: 判断 864"/>
        <xdr:cNvSpPr/>
      </xdr:nvSpPr>
      <xdr:spPr>
        <a:xfrm>
          <a:off x="12763500" y="1798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6" name="テキスト ボックス 86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7" name="テキスト ボックス 86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8" name="テキスト ボックス 86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9" name="テキスト ボックス 86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0" name="テキスト ボックス 86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92348</xdr:rowOff>
    </xdr:from>
    <xdr:to>
      <xdr:col>85</xdr:col>
      <xdr:colOff>177800</xdr:colOff>
      <xdr:row>102</xdr:row>
      <xdr:rowOff>22498</xdr:rowOff>
    </xdr:to>
    <xdr:sp macro="" textlink="">
      <xdr:nvSpPr>
        <xdr:cNvPr id="871" name="楕円 870"/>
        <xdr:cNvSpPr/>
      </xdr:nvSpPr>
      <xdr:spPr>
        <a:xfrm>
          <a:off x="16268700" y="1740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115225</xdr:rowOff>
    </xdr:from>
    <xdr:ext cx="405111" cy="259045"/>
    <xdr:sp macro="" textlink="">
      <xdr:nvSpPr>
        <xdr:cNvPr id="872" name="【庁舎】&#10;有形固定資産減価償却率該当値テキスト"/>
        <xdr:cNvSpPr txBox="1"/>
      </xdr:nvSpPr>
      <xdr:spPr>
        <a:xfrm>
          <a:off x="16357600" y="17260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152763</xdr:rowOff>
    </xdr:from>
    <xdr:to>
      <xdr:col>81</xdr:col>
      <xdr:colOff>101600</xdr:colOff>
      <xdr:row>101</xdr:row>
      <xdr:rowOff>82913</xdr:rowOff>
    </xdr:to>
    <xdr:sp macro="" textlink="">
      <xdr:nvSpPr>
        <xdr:cNvPr id="873" name="楕円 872"/>
        <xdr:cNvSpPr/>
      </xdr:nvSpPr>
      <xdr:spPr>
        <a:xfrm>
          <a:off x="15430500" y="1729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32113</xdr:rowOff>
    </xdr:from>
    <xdr:to>
      <xdr:col>85</xdr:col>
      <xdr:colOff>127000</xdr:colOff>
      <xdr:row>101</xdr:row>
      <xdr:rowOff>143148</xdr:rowOff>
    </xdr:to>
    <xdr:cxnSp macro="">
      <xdr:nvCxnSpPr>
        <xdr:cNvPr id="874" name="直線コネクタ 873"/>
        <xdr:cNvCxnSpPr/>
      </xdr:nvCxnSpPr>
      <xdr:spPr>
        <a:xfrm>
          <a:off x="15481300" y="17348563"/>
          <a:ext cx="838200" cy="11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146231</xdr:rowOff>
    </xdr:from>
    <xdr:to>
      <xdr:col>76</xdr:col>
      <xdr:colOff>165100</xdr:colOff>
      <xdr:row>101</xdr:row>
      <xdr:rowOff>76381</xdr:rowOff>
    </xdr:to>
    <xdr:sp macro="" textlink="">
      <xdr:nvSpPr>
        <xdr:cNvPr id="875" name="楕円 874"/>
        <xdr:cNvSpPr/>
      </xdr:nvSpPr>
      <xdr:spPr>
        <a:xfrm>
          <a:off x="14541500" y="1729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25581</xdr:rowOff>
    </xdr:from>
    <xdr:to>
      <xdr:col>81</xdr:col>
      <xdr:colOff>50800</xdr:colOff>
      <xdr:row>101</xdr:row>
      <xdr:rowOff>32113</xdr:rowOff>
    </xdr:to>
    <xdr:cxnSp macro="">
      <xdr:nvCxnSpPr>
        <xdr:cNvPr id="876" name="直線コネクタ 875"/>
        <xdr:cNvCxnSpPr/>
      </xdr:nvCxnSpPr>
      <xdr:spPr>
        <a:xfrm>
          <a:off x="14592300" y="17342031"/>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103777</xdr:rowOff>
    </xdr:from>
    <xdr:to>
      <xdr:col>72</xdr:col>
      <xdr:colOff>38100</xdr:colOff>
      <xdr:row>107</xdr:row>
      <xdr:rowOff>33927</xdr:rowOff>
    </xdr:to>
    <xdr:sp macro="" textlink="">
      <xdr:nvSpPr>
        <xdr:cNvPr id="877" name="楕円 876"/>
        <xdr:cNvSpPr/>
      </xdr:nvSpPr>
      <xdr:spPr>
        <a:xfrm>
          <a:off x="13652500" y="1827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25581</xdr:rowOff>
    </xdr:from>
    <xdr:to>
      <xdr:col>76</xdr:col>
      <xdr:colOff>114300</xdr:colOff>
      <xdr:row>106</xdr:row>
      <xdr:rowOff>154577</xdr:rowOff>
    </xdr:to>
    <xdr:cxnSp macro="">
      <xdr:nvCxnSpPr>
        <xdr:cNvPr id="878" name="直線コネクタ 877"/>
        <xdr:cNvCxnSpPr/>
      </xdr:nvCxnSpPr>
      <xdr:spPr>
        <a:xfrm flipV="1">
          <a:off x="13703300" y="17342031"/>
          <a:ext cx="889000" cy="986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84182</xdr:rowOff>
    </xdr:from>
    <xdr:to>
      <xdr:col>67</xdr:col>
      <xdr:colOff>101600</xdr:colOff>
      <xdr:row>107</xdr:row>
      <xdr:rowOff>14332</xdr:rowOff>
    </xdr:to>
    <xdr:sp macro="" textlink="">
      <xdr:nvSpPr>
        <xdr:cNvPr id="879" name="楕円 878"/>
        <xdr:cNvSpPr/>
      </xdr:nvSpPr>
      <xdr:spPr>
        <a:xfrm>
          <a:off x="12763500" y="1825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134982</xdr:rowOff>
    </xdr:from>
    <xdr:to>
      <xdr:col>71</xdr:col>
      <xdr:colOff>177800</xdr:colOff>
      <xdr:row>106</xdr:row>
      <xdr:rowOff>154577</xdr:rowOff>
    </xdr:to>
    <xdr:cxnSp macro="">
      <xdr:nvCxnSpPr>
        <xdr:cNvPr id="880" name="直線コネクタ 879"/>
        <xdr:cNvCxnSpPr/>
      </xdr:nvCxnSpPr>
      <xdr:spPr>
        <a:xfrm>
          <a:off x="12814300" y="18308682"/>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134456</xdr:rowOff>
    </xdr:from>
    <xdr:ext cx="405111" cy="259045"/>
    <xdr:sp macro="" textlink="">
      <xdr:nvSpPr>
        <xdr:cNvPr id="881" name="n_1aveValue【庁舎】&#10;有形固定資産減価償却率"/>
        <xdr:cNvSpPr txBox="1"/>
      </xdr:nvSpPr>
      <xdr:spPr>
        <a:xfrm>
          <a:off x="15266044" y="1796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131190</xdr:rowOff>
    </xdr:from>
    <xdr:ext cx="405111" cy="259045"/>
    <xdr:sp macro="" textlink="">
      <xdr:nvSpPr>
        <xdr:cNvPr id="882" name="n_2aveValue【庁舎】&#10;有形固定資産減価償却率"/>
        <xdr:cNvSpPr txBox="1"/>
      </xdr:nvSpPr>
      <xdr:spPr>
        <a:xfrm>
          <a:off x="14389744" y="1796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37391</xdr:rowOff>
    </xdr:from>
    <xdr:ext cx="405111" cy="259045"/>
    <xdr:sp macro="" textlink="">
      <xdr:nvSpPr>
        <xdr:cNvPr id="883" name="n_3aveValue【庁舎】&#10;有形固定資産減価償却率"/>
        <xdr:cNvSpPr txBox="1"/>
      </xdr:nvSpPr>
      <xdr:spPr>
        <a:xfrm>
          <a:off x="13500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96175</xdr:rowOff>
    </xdr:from>
    <xdr:ext cx="405111" cy="259045"/>
    <xdr:sp macro="" textlink="">
      <xdr:nvSpPr>
        <xdr:cNvPr id="884" name="n_4aveValue【庁舎】&#10;有形固定資産減価償却率"/>
        <xdr:cNvSpPr txBox="1"/>
      </xdr:nvSpPr>
      <xdr:spPr>
        <a:xfrm>
          <a:off x="12611744" y="17755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99440</xdr:rowOff>
    </xdr:from>
    <xdr:ext cx="405111" cy="259045"/>
    <xdr:sp macro="" textlink="">
      <xdr:nvSpPr>
        <xdr:cNvPr id="885" name="n_1mainValue【庁舎】&#10;有形固定資産減価償却率"/>
        <xdr:cNvSpPr txBox="1"/>
      </xdr:nvSpPr>
      <xdr:spPr>
        <a:xfrm>
          <a:off x="15266044" y="17072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92908</xdr:rowOff>
    </xdr:from>
    <xdr:ext cx="405111" cy="259045"/>
    <xdr:sp macro="" textlink="">
      <xdr:nvSpPr>
        <xdr:cNvPr id="886" name="n_2mainValue【庁舎】&#10;有形固定資産減価償却率"/>
        <xdr:cNvSpPr txBox="1"/>
      </xdr:nvSpPr>
      <xdr:spPr>
        <a:xfrm>
          <a:off x="14389744" y="17066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25054</xdr:rowOff>
    </xdr:from>
    <xdr:ext cx="405111" cy="259045"/>
    <xdr:sp macro="" textlink="">
      <xdr:nvSpPr>
        <xdr:cNvPr id="887" name="n_3mainValue【庁舎】&#10;有形固定資産減価償却率"/>
        <xdr:cNvSpPr txBox="1"/>
      </xdr:nvSpPr>
      <xdr:spPr>
        <a:xfrm>
          <a:off x="13500744" y="18370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5459</xdr:rowOff>
    </xdr:from>
    <xdr:ext cx="405111" cy="259045"/>
    <xdr:sp macro="" textlink="">
      <xdr:nvSpPr>
        <xdr:cNvPr id="888" name="n_4mainValue【庁舎】&#10;有形固定資産減価償却率"/>
        <xdr:cNvSpPr txBox="1"/>
      </xdr:nvSpPr>
      <xdr:spPr>
        <a:xfrm>
          <a:off x="12611744" y="18350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9" name="正方形/長方形 88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0" name="正方形/長方形 88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1" name="正方形/長方形 89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2" name="正方形/長方形 89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3" name="正方形/長方形 89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4" name="正方形/長方形 89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5" name="正方形/長方形 89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6" name="正方形/長方形 89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7" name="テキスト ボックス 89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8" name="直線コネクタ 89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99" name="直線コネクタ 89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0" name="テキスト ボックス 89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1" name="直線コネクタ 90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2" name="テキスト ボックス 90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3" name="直線コネクタ 90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4" name="テキスト ボックス 90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5" name="直線コネクタ 90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6" name="テキスト ボックス 90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7" name="直線コネクタ 90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08" name="テキスト ボックス 90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09" name="直線コネクタ 90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0" name="テキスト ボックス 90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1" name="直線コネクタ 91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2" name="テキスト ボックス 91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84364</xdr:rowOff>
    </xdr:from>
    <xdr:to>
      <xdr:col>116</xdr:col>
      <xdr:colOff>62864</xdr:colOff>
      <xdr:row>107</xdr:row>
      <xdr:rowOff>139881</xdr:rowOff>
    </xdr:to>
    <xdr:cxnSp macro="">
      <xdr:nvCxnSpPr>
        <xdr:cNvPr id="914" name="直線コネクタ 913"/>
        <xdr:cNvCxnSpPr/>
      </xdr:nvCxnSpPr>
      <xdr:spPr>
        <a:xfrm flipV="1">
          <a:off x="22160864" y="17057914"/>
          <a:ext cx="0" cy="1427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143708</xdr:rowOff>
    </xdr:from>
    <xdr:ext cx="469744" cy="259045"/>
    <xdr:sp macro="" textlink="">
      <xdr:nvSpPr>
        <xdr:cNvPr id="915" name="【庁舎】&#10;一人当たり面積最小値テキスト"/>
        <xdr:cNvSpPr txBox="1"/>
      </xdr:nvSpPr>
      <xdr:spPr>
        <a:xfrm>
          <a:off x="22199600" y="18488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139881</xdr:rowOff>
    </xdr:from>
    <xdr:to>
      <xdr:col>116</xdr:col>
      <xdr:colOff>152400</xdr:colOff>
      <xdr:row>107</xdr:row>
      <xdr:rowOff>139881</xdr:rowOff>
    </xdr:to>
    <xdr:cxnSp macro="">
      <xdr:nvCxnSpPr>
        <xdr:cNvPr id="916" name="直線コネクタ 915"/>
        <xdr:cNvCxnSpPr/>
      </xdr:nvCxnSpPr>
      <xdr:spPr>
        <a:xfrm>
          <a:off x="22072600" y="1848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31041</xdr:rowOff>
    </xdr:from>
    <xdr:ext cx="469744" cy="259045"/>
    <xdr:sp macro="" textlink="">
      <xdr:nvSpPr>
        <xdr:cNvPr id="917" name="【庁舎】&#10;一人当たり面積最大値テキスト"/>
        <xdr:cNvSpPr txBox="1"/>
      </xdr:nvSpPr>
      <xdr:spPr>
        <a:xfrm>
          <a:off x="22199600" y="16833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84364</xdr:rowOff>
    </xdr:from>
    <xdr:to>
      <xdr:col>116</xdr:col>
      <xdr:colOff>152400</xdr:colOff>
      <xdr:row>99</xdr:row>
      <xdr:rowOff>84364</xdr:rowOff>
    </xdr:to>
    <xdr:cxnSp macro="">
      <xdr:nvCxnSpPr>
        <xdr:cNvPr id="918" name="直線コネクタ 917"/>
        <xdr:cNvCxnSpPr/>
      </xdr:nvCxnSpPr>
      <xdr:spPr>
        <a:xfrm>
          <a:off x="22072600" y="1705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47914</xdr:rowOff>
    </xdr:from>
    <xdr:ext cx="469744" cy="259045"/>
    <xdr:sp macro="" textlink="">
      <xdr:nvSpPr>
        <xdr:cNvPr id="919" name="【庁舎】&#10;一人当たり面積平均値テキスト"/>
        <xdr:cNvSpPr txBox="1"/>
      </xdr:nvSpPr>
      <xdr:spPr>
        <a:xfrm>
          <a:off x="22199600" y="180501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69487</xdr:rowOff>
    </xdr:from>
    <xdr:to>
      <xdr:col>116</xdr:col>
      <xdr:colOff>114300</xdr:colOff>
      <xdr:row>105</xdr:row>
      <xdr:rowOff>171087</xdr:rowOff>
    </xdr:to>
    <xdr:sp macro="" textlink="">
      <xdr:nvSpPr>
        <xdr:cNvPr id="920" name="フローチャート: 判断 919"/>
        <xdr:cNvSpPr/>
      </xdr:nvSpPr>
      <xdr:spPr>
        <a:xfrm>
          <a:off x="221107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76019</xdr:rowOff>
    </xdr:from>
    <xdr:to>
      <xdr:col>112</xdr:col>
      <xdr:colOff>38100</xdr:colOff>
      <xdr:row>106</xdr:row>
      <xdr:rowOff>6169</xdr:rowOff>
    </xdr:to>
    <xdr:sp macro="" textlink="">
      <xdr:nvSpPr>
        <xdr:cNvPr id="921" name="フローチャート: 判断 920"/>
        <xdr:cNvSpPr/>
      </xdr:nvSpPr>
      <xdr:spPr>
        <a:xfrm>
          <a:off x="21272500" y="1807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136434</xdr:rowOff>
    </xdr:from>
    <xdr:to>
      <xdr:col>107</xdr:col>
      <xdr:colOff>101600</xdr:colOff>
      <xdr:row>105</xdr:row>
      <xdr:rowOff>66584</xdr:rowOff>
    </xdr:to>
    <xdr:sp macro="" textlink="">
      <xdr:nvSpPr>
        <xdr:cNvPr id="922" name="フローチャート: 判断 921"/>
        <xdr:cNvSpPr/>
      </xdr:nvSpPr>
      <xdr:spPr>
        <a:xfrm>
          <a:off x="20383500" y="1796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103777</xdr:rowOff>
    </xdr:from>
    <xdr:to>
      <xdr:col>102</xdr:col>
      <xdr:colOff>165100</xdr:colOff>
      <xdr:row>105</xdr:row>
      <xdr:rowOff>33927</xdr:rowOff>
    </xdr:to>
    <xdr:sp macro="" textlink="">
      <xdr:nvSpPr>
        <xdr:cNvPr id="923" name="フローチャート: 判断 922"/>
        <xdr:cNvSpPr/>
      </xdr:nvSpPr>
      <xdr:spPr>
        <a:xfrm>
          <a:off x="19494500" y="179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146231</xdr:rowOff>
    </xdr:from>
    <xdr:to>
      <xdr:col>98</xdr:col>
      <xdr:colOff>38100</xdr:colOff>
      <xdr:row>105</xdr:row>
      <xdr:rowOff>76381</xdr:rowOff>
    </xdr:to>
    <xdr:sp macro="" textlink="">
      <xdr:nvSpPr>
        <xdr:cNvPr id="924" name="フローチャート: 判断 923"/>
        <xdr:cNvSpPr/>
      </xdr:nvSpPr>
      <xdr:spPr>
        <a:xfrm>
          <a:off x="18605500" y="1797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5" name="テキスト ボックス 92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6" name="テキスト ボックス 92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7" name="テキスト ボックス 92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8" name="テキスト ボックス 92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9" name="テキスト ボックス 92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142966</xdr:rowOff>
    </xdr:from>
    <xdr:to>
      <xdr:col>116</xdr:col>
      <xdr:colOff>114300</xdr:colOff>
      <xdr:row>105</xdr:row>
      <xdr:rowOff>73116</xdr:rowOff>
    </xdr:to>
    <xdr:sp macro="" textlink="">
      <xdr:nvSpPr>
        <xdr:cNvPr id="930" name="楕円 929"/>
        <xdr:cNvSpPr/>
      </xdr:nvSpPr>
      <xdr:spPr>
        <a:xfrm>
          <a:off x="22110700" y="179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165843</xdr:rowOff>
    </xdr:from>
    <xdr:ext cx="469744" cy="259045"/>
    <xdr:sp macro="" textlink="">
      <xdr:nvSpPr>
        <xdr:cNvPr id="931" name="【庁舎】&#10;一人当たり面積該当値テキスト"/>
        <xdr:cNvSpPr txBox="1"/>
      </xdr:nvSpPr>
      <xdr:spPr>
        <a:xfrm>
          <a:off x="22199600" y="17825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146231</xdr:rowOff>
    </xdr:from>
    <xdr:to>
      <xdr:col>112</xdr:col>
      <xdr:colOff>38100</xdr:colOff>
      <xdr:row>105</xdr:row>
      <xdr:rowOff>76381</xdr:rowOff>
    </xdr:to>
    <xdr:sp macro="" textlink="">
      <xdr:nvSpPr>
        <xdr:cNvPr id="932" name="楕円 931"/>
        <xdr:cNvSpPr/>
      </xdr:nvSpPr>
      <xdr:spPr>
        <a:xfrm>
          <a:off x="21272500" y="1797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22316</xdr:rowOff>
    </xdr:from>
    <xdr:to>
      <xdr:col>116</xdr:col>
      <xdr:colOff>63500</xdr:colOff>
      <xdr:row>105</xdr:row>
      <xdr:rowOff>25581</xdr:rowOff>
    </xdr:to>
    <xdr:cxnSp macro="">
      <xdr:nvCxnSpPr>
        <xdr:cNvPr id="933" name="直線コネクタ 932"/>
        <xdr:cNvCxnSpPr/>
      </xdr:nvCxnSpPr>
      <xdr:spPr>
        <a:xfrm flipV="1">
          <a:off x="21323300" y="18024566"/>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159294</xdr:rowOff>
    </xdr:from>
    <xdr:to>
      <xdr:col>107</xdr:col>
      <xdr:colOff>101600</xdr:colOff>
      <xdr:row>105</xdr:row>
      <xdr:rowOff>89444</xdr:rowOff>
    </xdr:to>
    <xdr:sp macro="" textlink="">
      <xdr:nvSpPr>
        <xdr:cNvPr id="934" name="楕円 933"/>
        <xdr:cNvSpPr/>
      </xdr:nvSpPr>
      <xdr:spPr>
        <a:xfrm>
          <a:off x="20383500" y="1799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25581</xdr:rowOff>
    </xdr:from>
    <xdr:to>
      <xdr:col>111</xdr:col>
      <xdr:colOff>177800</xdr:colOff>
      <xdr:row>105</xdr:row>
      <xdr:rowOff>38644</xdr:rowOff>
    </xdr:to>
    <xdr:cxnSp macro="">
      <xdr:nvCxnSpPr>
        <xdr:cNvPr id="935" name="直線コネクタ 934"/>
        <xdr:cNvCxnSpPr/>
      </xdr:nvCxnSpPr>
      <xdr:spPr>
        <a:xfrm flipV="1">
          <a:off x="20434300" y="18027831"/>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141332</xdr:rowOff>
    </xdr:from>
    <xdr:to>
      <xdr:col>102</xdr:col>
      <xdr:colOff>165100</xdr:colOff>
      <xdr:row>106</xdr:row>
      <xdr:rowOff>71482</xdr:rowOff>
    </xdr:to>
    <xdr:sp macro="" textlink="">
      <xdr:nvSpPr>
        <xdr:cNvPr id="936" name="楕円 935"/>
        <xdr:cNvSpPr/>
      </xdr:nvSpPr>
      <xdr:spPr>
        <a:xfrm>
          <a:off x="19494500" y="1814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38644</xdr:rowOff>
    </xdr:from>
    <xdr:to>
      <xdr:col>107</xdr:col>
      <xdr:colOff>50800</xdr:colOff>
      <xdr:row>106</xdr:row>
      <xdr:rowOff>20682</xdr:rowOff>
    </xdr:to>
    <xdr:cxnSp macro="">
      <xdr:nvCxnSpPr>
        <xdr:cNvPr id="937" name="直線コネクタ 936"/>
        <xdr:cNvCxnSpPr/>
      </xdr:nvCxnSpPr>
      <xdr:spPr>
        <a:xfrm flipV="1">
          <a:off x="19545300" y="18040894"/>
          <a:ext cx="889000" cy="15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144599</xdr:rowOff>
    </xdr:from>
    <xdr:to>
      <xdr:col>98</xdr:col>
      <xdr:colOff>38100</xdr:colOff>
      <xdr:row>106</xdr:row>
      <xdr:rowOff>74749</xdr:rowOff>
    </xdr:to>
    <xdr:sp macro="" textlink="">
      <xdr:nvSpPr>
        <xdr:cNvPr id="938" name="楕円 937"/>
        <xdr:cNvSpPr/>
      </xdr:nvSpPr>
      <xdr:spPr>
        <a:xfrm>
          <a:off x="18605500" y="1814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20682</xdr:rowOff>
    </xdr:from>
    <xdr:to>
      <xdr:col>102</xdr:col>
      <xdr:colOff>114300</xdr:colOff>
      <xdr:row>106</xdr:row>
      <xdr:rowOff>23949</xdr:rowOff>
    </xdr:to>
    <xdr:cxnSp macro="">
      <xdr:nvCxnSpPr>
        <xdr:cNvPr id="939" name="直線コネクタ 938"/>
        <xdr:cNvCxnSpPr/>
      </xdr:nvCxnSpPr>
      <xdr:spPr>
        <a:xfrm flipV="1">
          <a:off x="18656300" y="18194382"/>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168746</xdr:rowOff>
    </xdr:from>
    <xdr:ext cx="469744" cy="259045"/>
    <xdr:sp macro="" textlink="">
      <xdr:nvSpPr>
        <xdr:cNvPr id="940" name="n_1aveValue【庁舎】&#10;一人当たり面積"/>
        <xdr:cNvSpPr txBox="1"/>
      </xdr:nvSpPr>
      <xdr:spPr>
        <a:xfrm>
          <a:off x="21075727" y="18170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83111</xdr:rowOff>
    </xdr:from>
    <xdr:ext cx="469744" cy="259045"/>
    <xdr:sp macro="" textlink="">
      <xdr:nvSpPr>
        <xdr:cNvPr id="941" name="n_2aveValue【庁舎】&#10;一人当たり面積"/>
        <xdr:cNvSpPr txBox="1"/>
      </xdr:nvSpPr>
      <xdr:spPr>
        <a:xfrm>
          <a:off x="20199427" y="17742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50454</xdr:rowOff>
    </xdr:from>
    <xdr:ext cx="469744" cy="259045"/>
    <xdr:sp macro="" textlink="">
      <xdr:nvSpPr>
        <xdr:cNvPr id="942" name="n_3aveValue【庁舎】&#10;一人当たり面積"/>
        <xdr:cNvSpPr txBox="1"/>
      </xdr:nvSpPr>
      <xdr:spPr>
        <a:xfrm>
          <a:off x="19310427" y="1770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92908</xdr:rowOff>
    </xdr:from>
    <xdr:ext cx="469744" cy="259045"/>
    <xdr:sp macro="" textlink="">
      <xdr:nvSpPr>
        <xdr:cNvPr id="943" name="n_4aveValue【庁舎】&#10;一人当たり面積"/>
        <xdr:cNvSpPr txBox="1"/>
      </xdr:nvSpPr>
      <xdr:spPr>
        <a:xfrm>
          <a:off x="18421427" y="17752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92908</xdr:rowOff>
    </xdr:from>
    <xdr:ext cx="469744" cy="259045"/>
    <xdr:sp macro="" textlink="">
      <xdr:nvSpPr>
        <xdr:cNvPr id="944" name="n_1mainValue【庁舎】&#10;一人当たり面積"/>
        <xdr:cNvSpPr txBox="1"/>
      </xdr:nvSpPr>
      <xdr:spPr>
        <a:xfrm>
          <a:off x="21075727" y="17752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80571</xdr:rowOff>
    </xdr:from>
    <xdr:ext cx="469744" cy="259045"/>
    <xdr:sp macro="" textlink="">
      <xdr:nvSpPr>
        <xdr:cNvPr id="945" name="n_2mainValue【庁舎】&#10;一人当たり面積"/>
        <xdr:cNvSpPr txBox="1"/>
      </xdr:nvSpPr>
      <xdr:spPr>
        <a:xfrm>
          <a:off x="20199427" y="18082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62609</xdr:rowOff>
    </xdr:from>
    <xdr:ext cx="469744" cy="259045"/>
    <xdr:sp macro="" textlink="">
      <xdr:nvSpPr>
        <xdr:cNvPr id="946" name="n_3mainValue【庁舎】&#10;一人当たり面積"/>
        <xdr:cNvSpPr txBox="1"/>
      </xdr:nvSpPr>
      <xdr:spPr>
        <a:xfrm>
          <a:off x="19310427" y="18236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65876</xdr:rowOff>
    </xdr:from>
    <xdr:ext cx="469744" cy="259045"/>
    <xdr:sp macro="" textlink="">
      <xdr:nvSpPr>
        <xdr:cNvPr id="947" name="n_4mainValue【庁舎】&#10;一人当たり面積"/>
        <xdr:cNvSpPr txBox="1"/>
      </xdr:nvSpPr>
      <xdr:spPr>
        <a:xfrm>
          <a:off x="18421427" y="18239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8" name="正方形/長方形 94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9" name="正方形/長方形 94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0" name="テキスト ボックス 94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多くの施設類型において有形固定資産減価償却率が類似団体平均を上回っていたが、体育館や市民会館、庁舎は近年の改修や建て替えにより改善している。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類似団体平均よりも高くなっている施設としては図書館、福祉施設、消防施設が挙げられる。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・大橋記念図書館については、建築後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年以上が経過し、老朽化が進んでおり、今後、大規模な改修が必要と考えられる。尚、市立体育館については、令和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年度に空調改修工事を実施したため有形固定資産減価償却率は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％改善し、類似団体平均を下回っている。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・福祉施設である西庄文化センター及び川津文化センターは、広範囲の住民の地域福祉と人権啓発に関する交流拠点として機能しているが、いずれも建築後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年以上経過しており、今後の改修が必要と考えられる。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・消防本部については建築後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年近く経過しており、その他消防団建物についても昭和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年前後に建築した建物が大半を占め、老朽化が進んでおり、建て替えや改修が今後の課題となっている。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82</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83</v>
      </c>
      <c r="C2" s="182"/>
      <c r="D2" s="183"/>
    </row>
    <row r="3" spans="1:119" ht="18.75" customHeight="1" thickBot="1" x14ac:dyDescent="0.2">
      <c r="A3" s="181"/>
      <c r="B3" s="380" t="s">
        <v>84</v>
      </c>
      <c r="C3" s="381"/>
      <c r="D3" s="381"/>
      <c r="E3" s="382"/>
      <c r="F3" s="382"/>
      <c r="G3" s="382"/>
      <c r="H3" s="382"/>
      <c r="I3" s="382"/>
      <c r="J3" s="382"/>
      <c r="K3" s="382"/>
      <c r="L3" s="382" t="s">
        <v>85</v>
      </c>
      <c r="M3" s="382"/>
      <c r="N3" s="382"/>
      <c r="O3" s="382"/>
      <c r="P3" s="382"/>
      <c r="Q3" s="382"/>
      <c r="R3" s="389"/>
      <c r="S3" s="389"/>
      <c r="T3" s="389"/>
      <c r="U3" s="389"/>
      <c r="V3" s="390"/>
      <c r="W3" s="364" t="s">
        <v>86</v>
      </c>
      <c r="X3" s="365"/>
      <c r="Y3" s="365"/>
      <c r="Z3" s="365"/>
      <c r="AA3" s="365"/>
      <c r="AB3" s="381"/>
      <c r="AC3" s="389" t="s">
        <v>87</v>
      </c>
      <c r="AD3" s="365"/>
      <c r="AE3" s="365"/>
      <c r="AF3" s="365"/>
      <c r="AG3" s="365"/>
      <c r="AH3" s="365"/>
      <c r="AI3" s="365"/>
      <c r="AJ3" s="365"/>
      <c r="AK3" s="365"/>
      <c r="AL3" s="366"/>
      <c r="AM3" s="364" t="s">
        <v>88</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89</v>
      </c>
      <c r="BO3" s="365"/>
      <c r="BP3" s="365"/>
      <c r="BQ3" s="365"/>
      <c r="BR3" s="365"/>
      <c r="BS3" s="365"/>
      <c r="BT3" s="365"/>
      <c r="BU3" s="366"/>
      <c r="BV3" s="364" t="s">
        <v>90</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91</v>
      </c>
      <c r="CU3" s="365"/>
      <c r="CV3" s="365"/>
      <c r="CW3" s="365"/>
      <c r="CX3" s="365"/>
      <c r="CY3" s="365"/>
      <c r="CZ3" s="365"/>
      <c r="DA3" s="366"/>
      <c r="DB3" s="364" t="s">
        <v>92</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93</v>
      </c>
      <c r="AZ4" s="368"/>
      <c r="BA4" s="368"/>
      <c r="BB4" s="368"/>
      <c r="BC4" s="368"/>
      <c r="BD4" s="368"/>
      <c r="BE4" s="368"/>
      <c r="BF4" s="368"/>
      <c r="BG4" s="368"/>
      <c r="BH4" s="368"/>
      <c r="BI4" s="368"/>
      <c r="BJ4" s="368"/>
      <c r="BK4" s="368"/>
      <c r="BL4" s="368"/>
      <c r="BM4" s="369"/>
      <c r="BN4" s="370">
        <v>27436071</v>
      </c>
      <c r="BO4" s="371"/>
      <c r="BP4" s="371"/>
      <c r="BQ4" s="371"/>
      <c r="BR4" s="371"/>
      <c r="BS4" s="371"/>
      <c r="BT4" s="371"/>
      <c r="BU4" s="372"/>
      <c r="BV4" s="370">
        <v>26310730</v>
      </c>
      <c r="BW4" s="371"/>
      <c r="BX4" s="371"/>
      <c r="BY4" s="371"/>
      <c r="BZ4" s="371"/>
      <c r="CA4" s="371"/>
      <c r="CB4" s="371"/>
      <c r="CC4" s="372"/>
      <c r="CD4" s="373" t="s">
        <v>94</v>
      </c>
      <c r="CE4" s="374"/>
      <c r="CF4" s="374"/>
      <c r="CG4" s="374"/>
      <c r="CH4" s="374"/>
      <c r="CI4" s="374"/>
      <c r="CJ4" s="374"/>
      <c r="CK4" s="374"/>
      <c r="CL4" s="374"/>
      <c r="CM4" s="374"/>
      <c r="CN4" s="374"/>
      <c r="CO4" s="374"/>
      <c r="CP4" s="374"/>
      <c r="CQ4" s="374"/>
      <c r="CR4" s="374"/>
      <c r="CS4" s="375"/>
      <c r="CT4" s="376">
        <v>3.4</v>
      </c>
      <c r="CU4" s="377"/>
      <c r="CV4" s="377"/>
      <c r="CW4" s="377"/>
      <c r="CX4" s="377"/>
      <c r="CY4" s="377"/>
      <c r="CZ4" s="377"/>
      <c r="DA4" s="378"/>
      <c r="DB4" s="376">
        <v>5.3</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95</v>
      </c>
      <c r="AN5" s="437"/>
      <c r="AO5" s="437"/>
      <c r="AP5" s="437"/>
      <c r="AQ5" s="437"/>
      <c r="AR5" s="437"/>
      <c r="AS5" s="437"/>
      <c r="AT5" s="438"/>
      <c r="AU5" s="439" t="s">
        <v>96</v>
      </c>
      <c r="AV5" s="440"/>
      <c r="AW5" s="440"/>
      <c r="AX5" s="440"/>
      <c r="AY5" s="441" t="s">
        <v>97</v>
      </c>
      <c r="AZ5" s="442"/>
      <c r="BA5" s="442"/>
      <c r="BB5" s="442"/>
      <c r="BC5" s="442"/>
      <c r="BD5" s="442"/>
      <c r="BE5" s="442"/>
      <c r="BF5" s="442"/>
      <c r="BG5" s="442"/>
      <c r="BH5" s="442"/>
      <c r="BI5" s="442"/>
      <c r="BJ5" s="442"/>
      <c r="BK5" s="442"/>
      <c r="BL5" s="442"/>
      <c r="BM5" s="443"/>
      <c r="BN5" s="407">
        <v>26835424</v>
      </c>
      <c r="BO5" s="408"/>
      <c r="BP5" s="408"/>
      <c r="BQ5" s="408"/>
      <c r="BR5" s="408"/>
      <c r="BS5" s="408"/>
      <c r="BT5" s="408"/>
      <c r="BU5" s="409"/>
      <c r="BV5" s="407">
        <v>25425396</v>
      </c>
      <c r="BW5" s="408"/>
      <c r="BX5" s="408"/>
      <c r="BY5" s="408"/>
      <c r="BZ5" s="408"/>
      <c r="CA5" s="408"/>
      <c r="CB5" s="408"/>
      <c r="CC5" s="409"/>
      <c r="CD5" s="410" t="s">
        <v>98</v>
      </c>
      <c r="CE5" s="411"/>
      <c r="CF5" s="411"/>
      <c r="CG5" s="411"/>
      <c r="CH5" s="411"/>
      <c r="CI5" s="411"/>
      <c r="CJ5" s="411"/>
      <c r="CK5" s="411"/>
      <c r="CL5" s="411"/>
      <c r="CM5" s="411"/>
      <c r="CN5" s="411"/>
      <c r="CO5" s="411"/>
      <c r="CP5" s="411"/>
      <c r="CQ5" s="411"/>
      <c r="CR5" s="411"/>
      <c r="CS5" s="412"/>
      <c r="CT5" s="404">
        <v>87</v>
      </c>
      <c r="CU5" s="405"/>
      <c r="CV5" s="405"/>
      <c r="CW5" s="405"/>
      <c r="CX5" s="405"/>
      <c r="CY5" s="405"/>
      <c r="CZ5" s="405"/>
      <c r="DA5" s="406"/>
      <c r="DB5" s="404">
        <v>83.1</v>
      </c>
      <c r="DC5" s="405"/>
      <c r="DD5" s="405"/>
      <c r="DE5" s="405"/>
      <c r="DF5" s="405"/>
      <c r="DG5" s="405"/>
      <c r="DH5" s="405"/>
      <c r="DI5" s="406"/>
    </row>
    <row r="6" spans="1:119" ht="18.75" customHeight="1" x14ac:dyDescent="0.15">
      <c r="A6" s="181"/>
      <c r="B6" s="413" t="s">
        <v>99</v>
      </c>
      <c r="C6" s="414"/>
      <c r="D6" s="414"/>
      <c r="E6" s="415"/>
      <c r="F6" s="415"/>
      <c r="G6" s="415"/>
      <c r="H6" s="415"/>
      <c r="I6" s="415"/>
      <c r="J6" s="415"/>
      <c r="K6" s="415"/>
      <c r="L6" s="415" t="s">
        <v>100</v>
      </c>
      <c r="M6" s="415"/>
      <c r="N6" s="415"/>
      <c r="O6" s="415"/>
      <c r="P6" s="415"/>
      <c r="Q6" s="415"/>
      <c r="R6" s="419"/>
      <c r="S6" s="419"/>
      <c r="T6" s="419"/>
      <c r="U6" s="419"/>
      <c r="V6" s="420"/>
      <c r="W6" s="423" t="s">
        <v>101</v>
      </c>
      <c r="X6" s="424"/>
      <c r="Y6" s="424"/>
      <c r="Z6" s="424"/>
      <c r="AA6" s="424"/>
      <c r="AB6" s="414"/>
      <c r="AC6" s="427" t="s">
        <v>102</v>
      </c>
      <c r="AD6" s="428"/>
      <c r="AE6" s="428"/>
      <c r="AF6" s="428"/>
      <c r="AG6" s="428"/>
      <c r="AH6" s="428"/>
      <c r="AI6" s="428"/>
      <c r="AJ6" s="428"/>
      <c r="AK6" s="428"/>
      <c r="AL6" s="429"/>
      <c r="AM6" s="436" t="s">
        <v>103</v>
      </c>
      <c r="AN6" s="437"/>
      <c r="AO6" s="437"/>
      <c r="AP6" s="437"/>
      <c r="AQ6" s="437"/>
      <c r="AR6" s="437"/>
      <c r="AS6" s="437"/>
      <c r="AT6" s="438"/>
      <c r="AU6" s="439" t="s">
        <v>96</v>
      </c>
      <c r="AV6" s="440"/>
      <c r="AW6" s="440"/>
      <c r="AX6" s="440"/>
      <c r="AY6" s="441" t="s">
        <v>104</v>
      </c>
      <c r="AZ6" s="442"/>
      <c r="BA6" s="442"/>
      <c r="BB6" s="442"/>
      <c r="BC6" s="442"/>
      <c r="BD6" s="442"/>
      <c r="BE6" s="442"/>
      <c r="BF6" s="442"/>
      <c r="BG6" s="442"/>
      <c r="BH6" s="442"/>
      <c r="BI6" s="442"/>
      <c r="BJ6" s="442"/>
      <c r="BK6" s="442"/>
      <c r="BL6" s="442"/>
      <c r="BM6" s="443"/>
      <c r="BN6" s="407">
        <v>600647</v>
      </c>
      <c r="BO6" s="408"/>
      <c r="BP6" s="408"/>
      <c r="BQ6" s="408"/>
      <c r="BR6" s="408"/>
      <c r="BS6" s="408"/>
      <c r="BT6" s="408"/>
      <c r="BU6" s="409"/>
      <c r="BV6" s="407">
        <v>885334</v>
      </c>
      <c r="BW6" s="408"/>
      <c r="BX6" s="408"/>
      <c r="BY6" s="408"/>
      <c r="BZ6" s="408"/>
      <c r="CA6" s="408"/>
      <c r="CB6" s="408"/>
      <c r="CC6" s="409"/>
      <c r="CD6" s="410" t="s">
        <v>105</v>
      </c>
      <c r="CE6" s="411"/>
      <c r="CF6" s="411"/>
      <c r="CG6" s="411"/>
      <c r="CH6" s="411"/>
      <c r="CI6" s="411"/>
      <c r="CJ6" s="411"/>
      <c r="CK6" s="411"/>
      <c r="CL6" s="411"/>
      <c r="CM6" s="411"/>
      <c r="CN6" s="411"/>
      <c r="CO6" s="411"/>
      <c r="CP6" s="411"/>
      <c r="CQ6" s="411"/>
      <c r="CR6" s="411"/>
      <c r="CS6" s="412"/>
      <c r="CT6" s="444">
        <v>89</v>
      </c>
      <c r="CU6" s="445"/>
      <c r="CV6" s="445"/>
      <c r="CW6" s="445"/>
      <c r="CX6" s="445"/>
      <c r="CY6" s="445"/>
      <c r="CZ6" s="445"/>
      <c r="DA6" s="446"/>
      <c r="DB6" s="444">
        <v>88.7</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106</v>
      </c>
      <c r="AN7" s="437"/>
      <c r="AO7" s="437"/>
      <c r="AP7" s="437"/>
      <c r="AQ7" s="437"/>
      <c r="AR7" s="437"/>
      <c r="AS7" s="437"/>
      <c r="AT7" s="438"/>
      <c r="AU7" s="439" t="s">
        <v>107</v>
      </c>
      <c r="AV7" s="440"/>
      <c r="AW7" s="440"/>
      <c r="AX7" s="440"/>
      <c r="AY7" s="441" t="s">
        <v>108</v>
      </c>
      <c r="AZ7" s="442"/>
      <c r="BA7" s="442"/>
      <c r="BB7" s="442"/>
      <c r="BC7" s="442"/>
      <c r="BD7" s="442"/>
      <c r="BE7" s="442"/>
      <c r="BF7" s="442"/>
      <c r="BG7" s="442"/>
      <c r="BH7" s="442"/>
      <c r="BI7" s="442"/>
      <c r="BJ7" s="442"/>
      <c r="BK7" s="442"/>
      <c r="BL7" s="442"/>
      <c r="BM7" s="443"/>
      <c r="BN7" s="407">
        <v>127082</v>
      </c>
      <c r="BO7" s="408"/>
      <c r="BP7" s="408"/>
      <c r="BQ7" s="408"/>
      <c r="BR7" s="408"/>
      <c r="BS7" s="408"/>
      <c r="BT7" s="408"/>
      <c r="BU7" s="409"/>
      <c r="BV7" s="407">
        <v>113474</v>
      </c>
      <c r="BW7" s="408"/>
      <c r="BX7" s="408"/>
      <c r="BY7" s="408"/>
      <c r="BZ7" s="408"/>
      <c r="CA7" s="408"/>
      <c r="CB7" s="408"/>
      <c r="CC7" s="409"/>
      <c r="CD7" s="410" t="s">
        <v>109</v>
      </c>
      <c r="CE7" s="411"/>
      <c r="CF7" s="411"/>
      <c r="CG7" s="411"/>
      <c r="CH7" s="411"/>
      <c r="CI7" s="411"/>
      <c r="CJ7" s="411"/>
      <c r="CK7" s="411"/>
      <c r="CL7" s="411"/>
      <c r="CM7" s="411"/>
      <c r="CN7" s="411"/>
      <c r="CO7" s="411"/>
      <c r="CP7" s="411"/>
      <c r="CQ7" s="411"/>
      <c r="CR7" s="411"/>
      <c r="CS7" s="412"/>
      <c r="CT7" s="407">
        <v>14104835</v>
      </c>
      <c r="CU7" s="408"/>
      <c r="CV7" s="408"/>
      <c r="CW7" s="408"/>
      <c r="CX7" s="408"/>
      <c r="CY7" s="408"/>
      <c r="CZ7" s="408"/>
      <c r="DA7" s="409"/>
      <c r="DB7" s="407">
        <v>14456379</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110</v>
      </c>
      <c r="AN8" s="437"/>
      <c r="AO8" s="437"/>
      <c r="AP8" s="437"/>
      <c r="AQ8" s="437"/>
      <c r="AR8" s="437"/>
      <c r="AS8" s="437"/>
      <c r="AT8" s="438"/>
      <c r="AU8" s="439" t="s">
        <v>111</v>
      </c>
      <c r="AV8" s="440"/>
      <c r="AW8" s="440"/>
      <c r="AX8" s="440"/>
      <c r="AY8" s="441" t="s">
        <v>112</v>
      </c>
      <c r="AZ8" s="442"/>
      <c r="BA8" s="442"/>
      <c r="BB8" s="442"/>
      <c r="BC8" s="442"/>
      <c r="BD8" s="442"/>
      <c r="BE8" s="442"/>
      <c r="BF8" s="442"/>
      <c r="BG8" s="442"/>
      <c r="BH8" s="442"/>
      <c r="BI8" s="442"/>
      <c r="BJ8" s="442"/>
      <c r="BK8" s="442"/>
      <c r="BL8" s="442"/>
      <c r="BM8" s="443"/>
      <c r="BN8" s="407">
        <v>473565</v>
      </c>
      <c r="BO8" s="408"/>
      <c r="BP8" s="408"/>
      <c r="BQ8" s="408"/>
      <c r="BR8" s="408"/>
      <c r="BS8" s="408"/>
      <c r="BT8" s="408"/>
      <c r="BU8" s="409"/>
      <c r="BV8" s="407">
        <v>771860</v>
      </c>
      <c r="BW8" s="408"/>
      <c r="BX8" s="408"/>
      <c r="BY8" s="408"/>
      <c r="BZ8" s="408"/>
      <c r="CA8" s="408"/>
      <c r="CB8" s="408"/>
      <c r="CC8" s="409"/>
      <c r="CD8" s="410" t="s">
        <v>113</v>
      </c>
      <c r="CE8" s="411"/>
      <c r="CF8" s="411"/>
      <c r="CG8" s="411"/>
      <c r="CH8" s="411"/>
      <c r="CI8" s="411"/>
      <c r="CJ8" s="411"/>
      <c r="CK8" s="411"/>
      <c r="CL8" s="411"/>
      <c r="CM8" s="411"/>
      <c r="CN8" s="411"/>
      <c r="CO8" s="411"/>
      <c r="CP8" s="411"/>
      <c r="CQ8" s="411"/>
      <c r="CR8" s="411"/>
      <c r="CS8" s="412"/>
      <c r="CT8" s="447">
        <v>0.8</v>
      </c>
      <c r="CU8" s="448"/>
      <c r="CV8" s="448"/>
      <c r="CW8" s="448"/>
      <c r="CX8" s="448"/>
      <c r="CY8" s="448"/>
      <c r="CZ8" s="448"/>
      <c r="DA8" s="449"/>
      <c r="DB8" s="447">
        <v>0.81</v>
      </c>
      <c r="DC8" s="448"/>
      <c r="DD8" s="448"/>
      <c r="DE8" s="448"/>
      <c r="DF8" s="448"/>
      <c r="DG8" s="448"/>
      <c r="DH8" s="448"/>
      <c r="DI8" s="449"/>
    </row>
    <row r="9" spans="1:119" ht="18.75" customHeight="1" thickBot="1" x14ac:dyDescent="0.2">
      <c r="A9" s="181"/>
      <c r="B9" s="401" t="s">
        <v>114</v>
      </c>
      <c r="C9" s="402"/>
      <c r="D9" s="402"/>
      <c r="E9" s="402"/>
      <c r="F9" s="402"/>
      <c r="G9" s="402"/>
      <c r="H9" s="402"/>
      <c r="I9" s="402"/>
      <c r="J9" s="402"/>
      <c r="K9" s="450"/>
      <c r="L9" s="451" t="s">
        <v>115</v>
      </c>
      <c r="M9" s="452"/>
      <c r="N9" s="452"/>
      <c r="O9" s="452"/>
      <c r="P9" s="452"/>
      <c r="Q9" s="453"/>
      <c r="R9" s="454">
        <v>50624</v>
      </c>
      <c r="S9" s="455"/>
      <c r="T9" s="455"/>
      <c r="U9" s="455"/>
      <c r="V9" s="456"/>
      <c r="W9" s="364" t="s">
        <v>116</v>
      </c>
      <c r="X9" s="365"/>
      <c r="Y9" s="365"/>
      <c r="Z9" s="365"/>
      <c r="AA9" s="365"/>
      <c r="AB9" s="365"/>
      <c r="AC9" s="365"/>
      <c r="AD9" s="365"/>
      <c r="AE9" s="365"/>
      <c r="AF9" s="365"/>
      <c r="AG9" s="365"/>
      <c r="AH9" s="365"/>
      <c r="AI9" s="365"/>
      <c r="AJ9" s="365"/>
      <c r="AK9" s="365"/>
      <c r="AL9" s="366"/>
      <c r="AM9" s="436" t="s">
        <v>117</v>
      </c>
      <c r="AN9" s="437"/>
      <c r="AO9" s="437"/>
      <c r="AP9" s="437"/>
      <c r="AQ9" s="437"/>
      <c r="AR9" s="437"/>
      <c r="AS9" s="437"/>
      <c r="AT9" s="438"/>
      <c r="AU9" s="439" t="s">
        <v>118</v>
      </c>
      <c r="AV9" s="440"/>
      <c r="AW9" s="440"/>
      <c r="AX9" s="440"/>
      <c r="AY9" s="441" t="s">
        <v>119</v>
      </c>
      <c r="AZ9" s="442"/>
      <c r="BA9" s="442"/>
      <c r="BB9" s="442"/>
      <c r="BC9" s="442"/>
      <c r="BD9" s="442"/>
      <c r="BE9" s="442"/>
      <c r="BF9" s="442"/>
      <c r="BG9" s="442"/>
      <c r="BH9" s="442"/>
      <c r="BI9" s="442"/>
      <c r="BJ9" s="442"/>
      <c r="BK9" s="442"/>
      <c r="BL9" s="442"/>
      <c r="BM9" s="443"/>
      <c r="BN9" s="407">
        <v>-298295</v>
      </c>
      <c r="BO9" s="408"/>
      <c r="BP9" s="408"/>
      <c r="BQ9" s="408"/>
      <c r="BR9" s="408"/>
      <c r="BS9" s="408"/>
      <c r="BT9" s="408"/>
      <c r="BU9" s="409"/>
      <c r="BV9" s="407">
        <v>470966</v>
      </c>
      <c r="BW9" s="408"/>
      <c r="BX9" s="408"/>
      <c r="BY9" s="408"/>
      <c r="BZ9" s="408"/>
      <c r="CA9" s="408"/>
      <c r="CB9" s="408"/>
      <c r="CC9" s="409"/>
      <c r="CD9" s="410" t="s">
        <v>120</v>
      </c>
      <c r="CE9" s="411"/>
      <c r="CF9" s="411"/>
      <c r="CG9" s="411"/>
      <c r="CH9" s="411"/>
      <c r="CI9" s="411"/>
      <c r="CJ9" s="411"/>
      <c r="CK9" s="411"/>
      <c r="CL9" s="411"/>
      <c r="CM9" s="411"/>
      <c r="CN9" s="411"/>
      <c r="CO9" s="411"/>
      <c r="CP9" s="411"/>
      <c r="CQ9" s="411"/>
      <c r="CR9" s="411"/>
      <c r="CS9" s="412"/>
      <c r="CT9" s="404">
        <v>11.8</v>
      </c>
      <c r="CU9" s="405"/>
      <c r="CV9" s="405"/>
      <c r="CW9" s="405"/>
      <c r="CX9" s="405"/>
      <c r="CY9" s="405"/>
      <c r="CZ9" s="405"/>
      <c r="DA9" s="406"/>
      <c r="DB9" s="404">
        <v>11.6</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121</v>
      </c>
      <c r="M10" s="437"/>
      <c r="N10" s="437"/>
      <c r="O10" s="437"/>
      <c r="P10" s="437"/>
      <c r="Q10" s="438"/>
      <c r="R10" s="458">
        <v>53164</v>
      </c>
      <c r="S10" s="459"/>
      <c r="T10" s="459"/>
      <c r="U10" s="459"/>
      <c r="V10" s="460"/>
      <c r="W10" s="395"/>
      <c r="X10" s="396"/>
      <c r="Y10" s="396"/>
      <c r="Z10" s="396"/>
      <c r="AA10" s="396"/>
      <c r="AB10" s="396"/>
      <c r="AC10" s="396"/>
      <c r="AD10" s="396"/>
      <c r="AE10" s="396"/>
      <c r="AF10" s="396"/>
      <c r="AG10" s="396"/>
      <c r="AH10" s="396"/>
      <c r="AI10" s="396"/>
      <c r="AJ10" s="396"/>
      <c r="AK10" s="396"/>
      <c r="AL10" s="399"/>
      <c r="AM10" s="436" t="s">
        <v>122</v>
      </c>
      <c r="AN10" s="437"/>
      <c r="AO10" s="437"/>
      <c r="AP10" s="437"/>
      <c r="AQ10" s="437"/>
      <c r="AR10" s="437"/>
      <c r="AS10" s="437"/>
      <c r="AT10" s="438"/>
      <c r="AU10" s="439" t="s">
        <v>118</v>
      </c>
      <c r="AV10" s="440"/>
      <c r="AW10" s="440"/>
      <c r="AX10" s="440"/>
      <c r="AY10" s="441" t="s">
        <v>123</v>
      </c>
      <c r="AZ10" s="442"/>
      <c r="BA10" s="442"/>
      <c r="BB10" s="442"/>
      <c r="BC10" s="442"/>
      <c r="BD10" s="442"/>
      <c r="BE10" s="442"/>
      <c r="BF10" s="442"/>
      <c r="BG10" s="442"/>
      <c r="BH10" s="442"/>
      <c r="BI10" s="442"/>
      <c r="BJ10" s="442"/>
      <c r="BK10" s="442"/>
      <c r="BL10" s="442"/>
      <c r="BM10" s="443"/>
      <c r="BN10" s="407">
        <v>388995</v>
      </c>
      <c r="BO10" s="408"/>
      <c r="BP10" s="408"/>
      <c r="BQ10" s="408"/>
      <c r="BR10" s="408"/>
      <c r="BS10" s="408"/>
      <c r="BT10" s="408"/>
      <c r="BU10" s="409"/>
      <c r="BV10" s="407">
        <v>154991</v>
      </c>
      <c r="BW10" s="408"/>
      <c r="BX10" s="408"/>
      <c r="BY10" s="408"/>
      <c r="BZ10" s="408"/>
      <c r="CA10" s="408"/>
      <c r="CB10" s="408"/>
      <c r="CC10" s="409"/>
      <c r="CD10" s="184" t="s">
        <v>124</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125</v>
      </c>
      <c r="M11" s="462"/>
      <c r="N11" s="462"/>
      <c r="O11" s="462"/>
      <c r="P11" s="462"/>
      <c r="Q11" s="463"/>
      <c r="R11" s="464" t="s">
        <v>126</v>
      </c>
      <c r="S11" s="465"/>
      <c r="T11" s="465"/>
      <c r="U11" s="465"/>
      <c r="V11" s="466"/>
      <c r="W11" s="395"/>
      <c r="X11" s="396"/>
      <c r="Y11" s="396"/>
      <c r="Z11" s="396"/>
      <c r="AA11" s="396"/>
      <c r="AB11" s="396"/>
      <c r="AC11" s="396"/>
      <c r="AD11" s="396"/>
      <c r="AE11" s="396"/>
      <c r="AF11" s="396"/>
      <c r="AG11" s="396"/>
      <c r="AH11" s="396"/>
      <c r="AI11" s="396"/>
      <c r="AJ11" s="396"/>
      <c r="AK11" s="396"/>
      <c r="AL11" s="399"/>
      <c r="AM11" s="436" t="s">
        <v>127</v>
      </c>
      <c r="AN11" s="437"/>
      <c r="AO11" s="437"/>
      <c r="AP11" s="437"/>
      <c r="AQ11" s="437"/>
      <c r="AR11" s="437"/>
      <c r="AS11" s="437"/>
      <c r="AT11" s="438"/>
      <c r="AU11" s="439" t="s">
        <v>118</v>
      </c>
      <c r="AV11" s="440"/>
      <c r="AW11" s="440"/>
      <c r="AX11" s="440"/>
      <c r="AY11" s="441" t="s">
        <v>128</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129</v>
      </c>
      <c r="CE11" s="411"/>
      <c r="CF11" s="411"/>
      <c r="CG11" s="411"/>
      <c r="CH11" s="411"/>
      <c r="CI11" s="411"/>
      <c r="CJ11" s="411"/>
      <c r="CK11" s="411"/>
      <c r="CL11" s="411"/>
      <c r="CM11" s="411"/>
      <c r="CN11" s="411"/>
      <c r="CO11" s="411"/>
      <c r="CP11" s="411"/>
      <c r="CQ11" s="411"/>
      <c r="CR11" s="411"/>
      <c r="CS11" s="412"/>
      <c r="CT11" s="447" t="s">
        <v>130</v>
      </c>
      <c r="CU11" s="448"/>
      <c r="CV11" s="448"/>
      <c r="CW11" s="448"/>
      <c r="CX11" s="448"/>
      <c r="CY11" s="448"/>
      <c r="CZ11" s="448"/>
      <c r="DA11" s="449"/>
      <c r="DB11" s="447" t="s">
        <v>131</v>
      </c>
      <c r="DC11" s="448"/>
      <c r="DD11" s="448"/>
      <c r="DE11" s="448"/>
      <c r="DF11" s="448"/>
      <c r="DG11" s="448"/>
      <c r="DH11" s="448"/>
      <c r="DI11" s="449"/>
    </row>
    <row r="12" spans="1:119" ht="18.75" customHeight="1" x14ac:dyDescent="0.15">
      <c r="A12" s="181"/>
      <c r="B12" s="467" t="s">
        <v>132</v>
      </c>
      <c r="C12" s="468"/>
      <c r="D12" s="468"/>
      <c r="E12" s="468"/>
      <c r="F12" s="468"/>
      <c r="G12" s="468"/>
      <c r="H12" s="468"/>
      <c r="I12" s="468"/>
      <c r="J12" s="468"/>
      <c r="K12" s="469"/>
      <c r="L12" s="476" t="s">
        <v>133</v>
      </c>
      <c r="M12" s="477"/>
      <c r="N12" s="477"/>
      <c r="O12" s="477"/>
      <c r="P12" s="477"/>
      <c r="Q12" s="478"/>
      <c r="R12" s="479">
        <v>50931</v>
      </c>
      <c r="S12" s="480"/>
      <c r="T12" s="480"/>
      <c r="U12" s="480"/>
      <c r="V12" s="481"/>
      <c r="W12" s="482" t="s">
        <v>1</v>
      </c>
      <c r="X12" s="440"/>
      <c r="Y12" s="440"/>
      <c r="Z12" s="440"/>
      <c r="AA12" s="440"/>
      <c r="AB12" s="483"/>
      <c r="AC12" s="484" t="s">
        <v>134</v>
      </c>
      <c r="AD12" s="485"/>
      <c r="AE12" s="485"/>
      <c r="AF12" s="485"/>
      <c r="AG12" s="486"/>
      <c r="AH12" s="484" t="s">
        <v>135</v>
      </c>
      <c r="AI12" s="485"/>
      <c r="AJ12" s="485"/>
      <c r="AK12" s="485"/>
      <c r="AL12" s="487"/>
      <c r="AM12" s="436" t="s">
        <v>136</v>
      </c>
      <c r="AN12" s="437"/>
      <c r="AO12" s="437"/>
      <c r="AP12" s="437"/>
      <c r="AQ12" s="437"/>
      <c r="AR12" s="437"/>
      <c r="AS12" s="437"/>
      <c r="AT12" s="438"/>
      <c r="AU12" s="439" t="s">
        <v>137</v>
      </c>
      <c r="AV12" s="440"/>
      <c r="AW12" s="440"/>
      <c r="AX12" s="440"/>
      <c r="AY12" s="441" t="s">
        <v>138</v>
      </c>
      <c r="AZ12" s="442"/>
      <c r="BA12" s="442"/>
      <c r="BB12" s="442"/>
      <c r="BC12" s="442"/>
      <c r="BD12" s="442"/>
      <c r="BE12" s="442"/>
      <c r="BF12" s="442"/>
      <c r="BG12" s="442"/>
      <c r="BH12" s="442"/>
      <c r="BI12" s="442"/>
      <c r="BJ12" s="442"/>
      <c r="BK12" s="442"/>
      <c r="BL12" s="442"/>
      <c r="BM12" s="443"/>
      <c r="BN12" s="407">
        <v>0</v>
      </c>
      <c r="BO12" s="408"/>
      <c r="BP12" s="408"/>
      <c r="BQ12" s="408"/>
      <c r="BR12" s="408"/>
      <c r="BS12" s="408"/>
      <c r="BT12" s="408"/>
      <c r="BU12" s="409"/>
      <c r="BV12" s="407">
        <v>0</v>
      </c>
      <c r="BW12" s="408"/>
      <c r="BX12" s="408"/>
      <c r="BY12" s="408"/>
      <c r="BZ12" s="408"/>
      <c r="CA12" s="408"/>
      <c r="CB12" s="408"/>
      <c r="CC12" s="409"/>
      <c r="CD12" s="410" t="s">
        <v>139</v>
      </c>
      <c r="CE12" s="411"/>
      <c r="CF12" s="411"/>
      <c r="CG12" s="411"/>
      <c r="CH12" s="411"/>
      <c r="CI12" s="411"/>
      <c r="CJ12" s="411"/>
      <c r="CK12" s="411"/>
      <c r="CL12" s="411"/>
      <c r="CM12" s="411"/>
      <c r="CN12" s="411"/>
      <c r="CO12" s="411"/>
      <c r="CP12" s="411"/>
      <c r="CQ12" s="411"/>
      <c r="CR12" s="411"/>
      <c r="CS12" s="412"/>
      <c r="CT12" s="447" t="s">
        <v>140</v>
      </c>
      <c r="CU12" s="448"/>
      <c r="CV12" s="448"/>
      <c r="CW12" s="448"/>
      <c r="CX12" s="448"/>
      <c r="CY12" s="448"/>
      <c r="CZ12" s="448"/>
      <c r="DA12" s="449"/>
      <c r="DB12" s="447" t="s">
        <v>140</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141</v>
      </c>
      <c r="N13" s="499"/>
      <c r="O13" s="499"/>
      <c r="P13" s="499"/>
      <c r="Q13" s="500"/>
      <c r="R13" s="491">
        <v>49695</v>
      </c>
      <c r="S13" s="492"/>
      <c r="T13" s="492"/>
      <c r="U13" s="492"/>
      <c r="V13" s="493"/>
      <c r="W13" s="423" t="s">
        <v>142</v>
      </c>
      <c r="X13" s="424"/>
      <c r="Y13" s="424"/>
      <c r="Z13" s="424"/>
      <c r="AA13" s="424"/>
      <c r="AB13" s="414"/>
      <c r="AC13" s="458">
        <v>1087</v>
      </c>
      <c r="AD13" s="459"/>
      <c r="AE13" s="459"/>
      <c r="AF13" s="459"/>
      <c r="AG13" s="501"/>
      <c r="AH13" s="458">
        <v>1200</v>
      </c>
      <c r="AI13" s="459"/>
      <c r="AJ13" s="459"/>
      <c r="AK13" s="459"/>
      <c r="AL13" s="460"/>
      <c r="AM13" s="436" t="s">
        <v>143</v>
      </c>
      <c r="AN13" s="437"/>
      <c r="AO13" s="437"/>
      <c r="AP13" s="437"/>
      <c r="AQ13" s="437"/>
      <c r="AR13" s="437"/>
      <c r="AS13" s="437"/>
      <c r="AT13" s="438"/>
      <c r="AU13" s="439" t="s">
        <v>144</v>
      </c>
      <c r="AV13" s="440"/>
      <c r="AW13" s="440"/>
      <c r="AX13" s="440"/>
      <c r="AY13" s="441" t="s">
        <v>145</v>
      </c>
      <c r="AZ13" s="442"/>
      <c r="BA13" s="442"/>
      <c r="BB13" s="442"/>
      <c r="BC13" s="442"/>
      <c r="BD13" s="442"/>
      <c r="BE13" s="442"/>
      <c r="BF13" s="442"/>
      <c r="BG13" s="442"/>
      <c r="BH13" s="442"/>
      <c r="BI13" s="442"/>
      <c r="BJ13" s="442"/>
      <c r="BK13" s="442"/>
      <c r="BL13" s="442"/>
      <c r="BM13" s="443"/>
      <c r="BN13" s="407">
        <v>90700</v>
      </c>
      <c r="BO13" s="408"/>
      <c r="BP13" s="408"/>
      <c r="BQ13" s="408"/>
      <c r="BR13" s="408"/>
      <c r="BS13" s="408"/>
      <c r="BT13" s="408"/>
      <c r="BU13" s="409"/>
      <c r="BV13" s="407">
        <v>625957</v>
      </c>
      <c r="BW13" s="408"/>
      <c r="BX13" s="408"/>
      <c r="BY13" s="408"/>
      <c r="BZ13" s="408"/>
      <c r="CA13" s="408"/>
      <c r="CB13" s="408"/>
      <c r="CC13" s="409"/>
      <c r="CD13" s="410" t="s">
        <v>146</v>
      </c>
      <c r="CE13" s="411"/>
      <c r="CF13" s="411"/>
      <c r="CG13" s="411"/>
      <c r="CH13" s="411"/>
      <c r="CI13" s="411"/>
      <c r="CJ13" s="411"/>
      <c r="CK13" s="411"/>
      <c r="CL13" s="411"/>
      <c r="CM13" s="411"/>
      <c r="CN13" s="411"/>
      <c r="CO13" s="411"/>
      <c r="CP13" s="411"/>
      <c r="CQ13" s="411"/>
      <c r="CR13" s="411"/>
      <c r="CS13" s="412"/>
      <c r="CT13" s="404">
        <v>7.9</v>
      </c>
      <c r="CU13" s="405"/>
      <c r="CV13" s="405"/>
      <c r="CW13" s="405"/>
      <c r="CX13" s="405"/>
      <c r="CY13" s="405"/>
      <c r="CZ13" s="405"/>
      <c r="DA13" s="406"/>
      <c r="DB13" s="404">
        <v>8.5</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147</v>
      </c>
      <c r="M14" s="489"/>
      <c r="N14" s="489"/>
      <c r="O14" s="489"/>
      <c r="P14" s="489"/>
      <c r="Q14" s="490"/>
      <c r="R14" s="491">
        <v>51370</v>
      </c>
      <c r="S14" s="492"/>
      <c r="T14" s="492"/>
      <c r="U14" s="492"/>
      <c r="V14" s="493"/>
      <c r="W14" s="397"/>
      <c r="X14" s="398"/>
      <c r="Y14" s="398"/>
      <c r="Z14" s="398"/>
      <c r="AA14" s="398"/>
      <c r="AB14" s="387"/>
      <c r="AC14" s="494">
        <v>5</v>
      </c>
      <c r="AD14" s="495"/>
      <c r="AE14" s="495"/>
      <c r="AF14" s="495"/>
      <c r="AG14" s="496"/>
      <c r="AH14" s="494">
        <v>5.2</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148</v>
      </c>
      <c r="CE14" s="503"/>
      <c r="CF14" s="503"/>
      <c r="CG14" s="503"/>
      <c r="CH14" s="503"/>
      <c r="CI14" s="503"/>
      <c r="CJ14" s="503"/>
      <c r="CK14" s="503"/>
      <c r="CL14" s="503"/>
      <c r="CM14" s="503"/>
      <c r="CN14" s="503"/>
      <c r="CO14" s="503"/>
      <c r="CP14" s="503"/>
      <c r="CQ14" s="503"/>
      <c r="CR14" s="503"/>
      <c r="CS14" s="504"/>
      <c r="CT14" s="505">
        <v>73.8</v>
      </c>
      <c r="CU14" s="506"/>
      <c r="CV14" s="506"/>
      <c r="CW14" s="506"/>
      <c r="CX14" s="506"/>
      <c r="CY14" s="506"/>
      <c r="CZ14" s="506"/>
      <c r="DA14" s="507"/>
      <c r="DB14" s="505">
        <v>69.900000000000006</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149</v>
      </c>
      <c r="N15" s="499"/>
      <c r="O15" s="499"/>
      <c r="P15" s="499"/>
      <c r="Q15" s="500"/>
      <c r="R15" s="491">
        <v>50432</v>
      </c>
      <c r="S15" s="492"/>
      <c r="T15" s="492"/>
      <c r="U15" s="492"/>
      <c r="V15" s="493"/>
      <c r="W15" s="423" t="s">
        <v>150</v>
      </c>
      <c r="X15" s="424"/>
      <c r="Y15" s="424"/>
      <c r="Z15" s="424"/>
      <c r="AA15" s="424"/>
      <c r="AB15" s="414"/>
      <c r="AC15" s="458">
        <v>5916</v>
      </c>
      <c r="AD15" s="459"/>
      <c r="AE15" s="459"/>
      <c r="AF15" s="459"/>
      <c r="AG15" s="501"/>
      <c r="AH15" s="458">
        <v>6451</v>
      </c>
      <c r="AI15" s="459"/>
      <c r="AJ15" s="459"/>
      <c r="AK15" s="459"/>
      <c r="AL15" s="460"/>
      <c r="AM15" s="436"/>
      <c r="AN15" s="437"/>
      <c r="AO15" s="437"/>
      <c r="AP15" s="437"/>
      <c r="AQ15" s="437"/>
      <c r="AR15" s="437"/>
      <c r="AS15" s="437"/>
      <c r="AT15" s="438"/>
      <c r="AU15" s="439"/>
      <c r="AV15" s="440"/>
      <c r="AW15" s="440"/>
      <c r="AX15" s="440"/>
      <c r="AY15" s="367" t="s">
        <v>151</v>
      </c>
      <c r="AZ15" s="368"/>
      <c r="BA15" s="368"/>
      <c r="BB15" s="368"/>
      <c r="BC15" s="368"/>
      <c r="BD15" s="368"/>
      <c r="BE15" s="368"/>
      <c r="BF15" s="368"/>
      <c r="BG15" s="368"/>
      <c r="BH15" s="368"/>
      <c r="BI15" s="368"/>
      <c r="BJ15" s="368"/>
      <c r="BK15" s="368"/>
      <c r="BL15" s="368"/>
      <c r="BM15" s="369"/>
      <c r="BN15" s="370">
        <v>8917562</v>
      </c>
      <c r="BO15" s="371"/>
      <c r="BP15" s="371"/>
      <c r="BQ15" s="371"/>
      <c r="BR15" s="371"/>
      <c r="BS15" s="371"/>
      <c r="BT15" s="371"/>
      <c r="BU15" s="372"/>
      <c r="BV15" s="370">
        <v>8425327</v>
      </c>
      <c r="BW15" s="371"/>
      <c r="BX15" s="371"/>
      <c r="BY15" s="371"/>
      <c r="BZ15" s="371"/>
      <c r="CA15" s="371"/>
      <c r="CB15" s="371"/>
      <c r="CC15" s="372"/>
      <c r="CD15" s="508" t="s">
        <v>152</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153</v>
      </c>
      <c r="M16" s="511"/>
      <c r="N16" s="511"/>
      <c r="O16" s="511"/>
      <c r="P16" s="511"/>
      <c r="Q16" s="512"/>
      <c r="R16" s="513" t="s">
        <v>154</v>
      </c>
      <c r="S16" s="514"/>
      <c r="T16" s="514"/>
      <c r="U16" s="514"/>
      <c r="V16" s="515"/>
      <c r="W16" s="397"/>
      <c r="X16" s="398"/>
      <c r="Y16" s="398"/>
      <c r="Z16" s="398"/>
      <c r="AA16" s="398"/>
      <c r="AB16" s="387"/>
      <c r="AC16" s="494">
        <v>27.3</v>
      </c>
      <c r="AD16" s="495"/>
      <c r="AE16" s="495"/>
      <c r="AF16" s="495"/>
      <c r="AG16" s="496"/>
      <c r="AH16" s="494">
        <v>27.9</v>
      </c>
      <c r="AI16" s="495"/>
      <c r="AJ16" s="495"/>
      <c r="AK16" s="495"/>
      <c r="AL16" s="497"/>
      <c r="AM16" s="436"/>
      <c r="AN16" s="437"/>
      <c r="AO16" s="437"/>
      <c r="AP16" s="437"/>
      <c r="AQ16" s="437"/>
      <c r="AR16" s="437"/>
      <c r="AS16" s="437"/>
      <c r="AT16" s="438"/>
      <c r="AU16" s="439"/>
      <c r="AV16" s="440"/>
      <c r="AW16" s="440"/>
      <c r="AX16" s="440"/>
      <c r="AY16" s="441" t="s">
        <v>155</v>
      </c>
      <c r="AZ16" s="442"/>
      <c r="BA16" s="442"/>
      <c r="BB16" s="442"/>
      <c r="BC16" s="442"/>
      <c r="BD16" s="442"/>
      <c r="BE16" s="442"/>
      <c r="BF16" s="442"/>
      <c r="BG16" s="442"/>
      <c r="BH16" s="442"/>
      <c r="BI16" s="442"/>
      <c r="BJ16" s="442"/>
      <c r="BK16" s="442"/>
      <c r="BL16" s="442"/>
      <c r="BM16" s="443"/>
      <c r="BN16" s="407">
        <v>11244805</v>
      </c>
      <c r="BO16" s="408"/>
      <c r="BP16" s="408"/>
      <c r="BQ16" s="408"/>
      <c r="BR16" s="408"/>
      <c r="BS16" s="408"/>
      <c r="BT16" s="408"/>
      <c r="BU16" s="409"/>
      <c r="BV16" s="407">
        <v>10791385</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156</v>
      </c>
      <c r="N17" s="519"/>
      <c r="O17" s="519"/>
      <c r="P17" s="519"/>
      <c r="Q17" s="520"/>
      <c r="R17" s="513" t="s">
        <v>157</v>
      </c>
      <c r="S17" s="514"/>
      <c r="T17" s="514"/>
      <c r="U17" s="514"/>
      <c r="V17" s="515"/>
      <c r="W17" s="423" t="s">
        <v>158</v>
      </c>
      <c r="X17" s="424"/>
      <c r="Y17" s="424"/>
      <c r="Z17" s="424"/>
      <c r="AA17" s="424"/>
      <c r="AB17" s="414"/>
      <c r="AC17" s="458">
        <v>14640</v>
      </c>
      <c r="AD17" s="459"/>
      <c r="AE17" s="459"/>
      <c r="AF17" s="459"/>
      <c r="AG17" s="501"/>
      <c r="AH17" s="458">
        <v>15458</v>
      </c>
      <c r="AI17" s="459"/>
      <c r="AJ17" s="459"/>
      <c r="AK17" s="459"/>
      <c r="AL17" s="460"/>
      <c r="AM17" s="436"/>
      <c r="AN17" s="437"/>
      <c r="AO17" s="437"/>
      <c r="AP17" s="437"/>
      <c r="AQ17" s="437"/>
      <c r="AR17" s="437"/>
      <c r="AS17" s="437"/>
      <c r="AT17" s="438"/>
      <c r="AU17" s="439"/>
      <c r="AV17" s="440"/>
      <c r="AW17" s="440"/>
      <c r="AX17" s="440"/>
      <c r="AY17" s="441" t="s">
        <v>159</v>
      </c>
      <c r="AZ17" s="442"/>
      <c r="BA17" s="442"/>
      <c r="BB17" s="442"/>
      <c r="BC17" s="442"/>
      <c r="BD17" s="442"/>
      <c r="BE17" s="442"/>
      <c r="BF17" s="442"/>
      <c r="BG17" s="442"/>
      <c r="BH17" s="442"/>
      <c r="BI17" s="442"/>
      <c r="BJ17" s="442"/>
      <c r="BK17" s="442"/>
      <c r="BL17" s="442"/>
      <c r="BM17" s="443"/>
      <c r="BN17" s="407">
        <v>11466125</v>
      </c>
      <c r="BO17" s="408"/>
      <c r="BP17" s="408"/>
      <c r="BQ17" s="408"/>
      <c r="BR17" s="408"/>
      <c r="BS17" s="408"/>
      <c r="BT17" s="408"/>
      <c r="BU17" s="409"/>
      <c r="BV17" s="407">
        <v>10797891</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160</v>
      </c>
      <c r="C18" s="450"/>
      <c r="D18" s="450"/>
      <c r="E18" s="530"/>
      <c r="F18" s="530"/>
      <c r="G18" s="530"/>
      <c r="H18" s="530"/>
      <c r="I18" s="530"/>
      <c r="J18" s="530"/>
      <c r="K18" s="530"/>
      <c r="L18" s="531">
        <v>92.49</v>
      </c>
      <c r="M18" s="531"/>
      <c r="N18" s="531"/>
      <c r="O18" s="531"/>
      <c r="P18" s="531"/>
      <c r="Q18" s="531"/>
      <c r="R18" s="532"/>
      <c r="S18" s="532"/>
      <c r="T18" s="532"/>
      <c r="U18" s="532"/>
      <c r="V18" s="533"/>
      <c r="W18" s="425"/>
      <c r="X18" s="426"/>
      <c r="Y18" s="426"/>
      <c r="Z18" s="426"/>
      <c r="AA18" s="426"/>
      <c r="AB18" s="417"/>
      <c r="AC18" s="534">
        <v>67.599999999999994</v>
      </c>
      <c r="AD18" s="535"/>
      <c r="AE18" s="535"/>
      <c r="AF18" s="535"/>
      <c r="AG18" s="536"/>
      <c r="AH18" s="534">
        <v>66.900000000000006</v>
      </c>
      <c r="AI18" s="535"/>
      <c r="AJ18" s="535"/>
      <c r="AK18" s="535"/>
      <c r="AL18" s="537"/>
      <c r="AM18" s="436"/>
      <c r="AN18" s="437"/>
      <c r="AO18" s="437"/>
      <c r="AP18" s="437"/>
      <c r="AQ18" s="437"/>
      <c r="AR18" s="437"/>
      <c r="AS18" s="437"/>
      <c r="AT18" s="438"/>
      <c r="AU18" s="439"/>
      <c r="AV18" s="440"/>
      <c r="AW18" s="440"/>
      <c r="AX18" s="440"/>
      <c r="AY18" s="441" t="s">
        <v>161</v>
      </c>
      <c r="AZ18" s="442"/>
      <c r="BA18" s="442"/>
      <c r="BB18" s="442"/>
      <c r="BC18" s="442"/>
      <c r="BD18" s="442"/>
      <c r="BE18" s="442"/>
      <c r="BF18" s="442"/>
      <c r="BG18" s="442"/>
      <c r="BH18" s="442"/>
      <c r="BI18" s="442"/>
      <c r="BJ18" s="442"/>
      <c r="BK18" s="442"/>
      <c r="BL18" s="442"/>
      <c r="BM18" s="443"/>
      <c r="BN18" s="407">
        <v>12531322</v>
      </c>
      <c r="BO18" s="408"/>
      <c r="BP18" s="408"/>
      <c r="BQ18" s="408"/>
      <c r="BR18" s="408"/>
      <c r="BS18" s="408"/>
      <c r="BT18" s="408"/>
      <c r="BU18" s="409"/>
      <c r="BV18" s="407">
        <v>12324250</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162</v>
      </c>
      <c r="C19" s="450"/>
      <c r="D19" s="450"/>
      <c r="E19" s="530"/>
      <c r="F19" s="530"/>
      <c r="G19" s="530"/>
      <c r="H19" s="530"/>
      <c r="I19" s="530"/>
      <c r="J19" s="530"/>
      <c r="K19" s="530"/>
      <c r="L19" s="538">
        <v>547</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163</v>
      </c>
      <c r="AZ19" s="442"/>
      <c r="BA19" s="442"/>
      <c r="BB19" s="442"/>
      <c r="BC19" s="442"/>
      <c r="BD19" s="442"/>
      <c r="BE19" s="442"/>
      <c r="BF19" s="442"/>
      <c r="BG19" s="442"/>
      <c r="BH19" s="442"/>
      <c r="BI19" s="442"/>
      <c r="BJ19" s="442"/>
      <c r="BK19" s="442"/>
      <c r="BL19" s="442"/>
      <c r="BM19" s="443"/>
      <c r="BN19" s="407">
        <v>17010270</v>
      </c>
      <c r="BO19" s="408"/>
      <c r="BP19" s="408"/>
      <c r="BQ19" s="408"/>
      <c r="BR19" s="408"/>
      <c r="BS19" s="408"/>
      <c r="BT19" s="408"/>
      <c r="BU19" s="409"/>
      <c r="BV19" s="407">
        <v>16678441</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164</v>
      </c>
      <c r="C20" s="450"/>
      <c r="D20" s="450"/>
      <c r="E20" s="530"/>
      <c r="F20" s="530"/>
      <c r="G20" s="530"/>
      <c r="H20" s="530"/>
      <c r="I20" s="530"/>
      <c r="J20" s="530"/>
      <c r="K20" s="530"/>
      <c r="L20" s="538">
        <v>21272</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165</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166</v>
      </c>
      <c r="C22" s="551"/>
      <c r="D22" s="552"/>
      <c r="E22" s="419" t="s">
        <v>1</v>
      </c>
      <c r="F22" s="424"/>
      <c r="G22" s="424"/>
      <c r="H22" s="424"/>
      <c r="I22" s="424"/>
      <c r="J22" s="424"/>
      <c r="K22" s="414"/>
      <c r="L22" s="419" t="s">
        <v>167</v>
      </c>
      <c r="M22" s="424"/>
      <c r="N22" s="424"/>
      <c r="O22" s="424"/>
      <c r="P22" s="414"/>
      <c r="Q22" s="582" t="s">
        <v>168</v>
      </c>
      <c r="R22" s="583"/>
      <c r="S22" s="583"/>
      <c r="T22" s="583"/>
      <c r="U22" s="583"/>
      <c r="V22" s="584"/>
      <c r="W22" s="550" t="s">
        <v>169</v>
      </c>
      <c r="X22" s="551"/>
      <c r="Y22" s="552"/>
      <c r="Z22" s="419" t="s">
        <v>1</v>
      </c>
      <c r="AA22" s="424"/>
      <c r="AB22" s="424"/>
      <c r="AC22" s="424"/>
      <c r="AD22" s="424"/>
      <c r="AE22" s="424"/>
      <c r="AF22" s="424"/>
      <c r="AG22" s="414"/>
      <c r="AH22" s="588" t="s">
        <v>170</v>
      </c>
      <c r="AI22" s="424"/>
      <c r="AJ22" s="424"/>
      <c r="AK22" s="424"/>
      <c r="AL22" s="414"/>
      <c r="AM22" s="588" t="s">
        <v>171</v>
      </c>
      <c r="AN22" s="589"/>
      <c r="AO22" s="589"/>
      <c r="AP22" s="589"/>
      <c r="AQ22" s="589"/>
      <c r="AR22" s="590"/>
      <c r="AS22" s="582" t="s">
        <v>168</v>
      </c>
      <c r="AT22" s="583"/>
      <c r="AU22" s="583"/>
      <c r="AV22" s="583"/>
      <c r="AW22" s="583"/>
      <c r="AX22" s="594"/>
      <c r="AY22" s="367" t="s">
        <v>172</v>
      </c>
      <c r="AZ22" s="368"/>
      <c r="BA22" s="368"/>
      <c r="BB22" s="368"/>
      <c r="BC22" s="368"/>
      <c r="BD22" s="368"/>
      <c r="BE22" s="368"/>
      <c r="BF22" s="368"/>
      <c r="BG22" s="368"/>
      <c r="BH22" s="368"/>
      <c r="BI22" s="368"/>
      <c r="BJ22" s="368"/>
      <c r="BK22" s="368"/>
      <c r="BL22" s="368"/>
      <c r="BM22" s="369"/>
      <c r="BN22" s="370">
        <v>25099322</v>
      </c>
      <c r="BO22" s="371"/>
      <c r="BP22" s="371"/>
      <c r="BQ22" s="371"/>
      <c r="BR22" s="371"/>
      <c r="BS22" s="371"/>
      <c r="BT22" s="371"/>
      <c r="BU22" s="372"/>
      <c r="BV22" s="370">
        <v>24472706</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173</v>
      </c>
      <c r="AZ23" s="442"/>
      <c r="BA23" s="442"/>
      <c r="BB23" s="442"/>
      <c r="BC23" s="442"/>
      <c r="BD23" s="442"/>
      <c r="BE23" s="442"/>
      <c r="BF23" s="442"/>
      <c r="BG23" s="442"/>
      <c r="BH23" s="442"/>
      <c r="BI23" s="442"/>
      <c r="BJ23" s="442"/>
      <c r="BK23" s="442"/>
      <c r="BL23" s="442"/>
      <c r="BM23" s="443"/>
      <c r="BN23" s="407">
        <v>20388136</v>
      </c>
      <c r="BO23" s="408"/>
      <c r="BP23" s="408"/>
      <c r="BQ23" s="408"/>
      <c r="BR23" s="408"/>
      <c r="BS23" s="408"/>
      <c r="BT23" s="408"/>
      <c r="BU23" s="409"/>
      <c r="BV23" s="407">
        <v>19680260</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174</v>
      </c>
      <c r="F24" s="437"/>
      <c r="G24" s="437"/>
      <c r="H24" s="437"/>
      <c r="I24" s="437"/>
      <c r="J24" s="437"/>
      <c r="K24" s="438"/>
      <c r="L24" s="458">
        <v>1</v>
      </c>
      <c r="M24" s="459"/>
      <c r="N24" s="459"/>
      <c r="O24" s="459"/>
      <c r="P24" s="501"/>
      <c r="Q24" s="458">
        <v>8850</v>
      </c>
      <c r="R24" s="459"/>
      <c r="S24" s="459"/>
      <c r="T24" s="459"/>
      <c r="U24" s="459"/>
      <c r="V24" s="501"/>
      <c r="W24" s="553"/>
      <c r="X24" s="554"/>
      <c r="Y24" s="555"/>
      <c r="Z24" s="457" t="s">
        <v>175</v>
      </c>
      <c r="AA24" s="437"/>
      <c r="AB24" s="437"/>
      <c r="AC24" s="437"/>
      <c r="AD24" s="437"/>
      <c r="AE24" s="437"/>
      <c r="AF24" s="437"/>
      <c r="AG24" s="438"/>
      <c r="AH24" s="458">
        <v>474</v>
      </c>
      <c r="AI24" s="459"/>
      <c r="AJ24" s="459"/>
      <c r="AK24" s="459"/>
      <c r="AL24" s="501"/>
      <c r="AM24" s="458">
        <v>1418682</v>
      </c>
      <c r="AN24" s="459"/>
      <c r="AO24" s="459"/>
      <c r="AP24" s="459"/>
      <c r="AQ24" s="459"/>
      <c r="AR24" s="501"/>
      <c r="AS24" s="458">
        <v>2993</v>
      </c>
      <c r="AT24" s="459"/>
      <c r="AU24" s="459"/>
      <c r="AV24" s="459"/>
      <c r="AW24" s="459"/>
      <c r="AX24" s="460"/>
      <c r="AY24" s="523" t="s">
        <v>176</v>
      </c>
      <c r="AZ24" s="524"/>
      <c r="BA24" s="524"/>
      <c r="BB24" s="524"/>
      <c r="BC24" s="524"/>
      <c r="BD24" s="524"/>
      <c r="BE24" s="524"/>
      <c r="BF24" s="524"/>
      <c r="BG24" s="524"/>
      <c r="BH24" s="524"/>
      <c r="BI24" s="524"/>
      <c r="BJ24" s="524"/>
      <c r="BK24" s="524"/>
      <c r="BL24" s="524"/>
      <c r="BM24" s="525"/>
      <c r="BN24" s="407">
        <v>13776474</v>
      </c>
      <c r="BO24" s="408"/>
      <c r="BP24" s="408"/>
      <c r="BQ24" s="408"/>
      <c r="BR24" s="408"/>
      <c r="BS24" s="408"/>
      <c r="BT24" s="408"/>
      <c r="BU24" s="409"/>
      <c r="BV24" s="407">
        <v>12571588</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177</v>
      </c>
      <c r="F25" s="437"/>
      <c r="G25" s="437"/>
      <c r="H25" s="437"/>
      <c r="I25" s="437"/>
      <c r="J25" s="437"/>
      <c r="K25" s="438"/>
      <c r="L25" s="458">
        <v>1</v>
      </c>
      <c r="M25" s="459"/>
      <c r="N25" s="459"/>
      <c r="O25" s="459"/>
      <c r="P25" s="501"/>
      <c r="Q25" s="458">
        <v>6790</v>
      </c>
      <c r="R25" s="459"/>
      <c r="S25" s="459"/>
      <c r="T25" s="459"/>
      <c r="U25" s="459"/>
      <c r="V25" s="501"/>
      <c r="W25" s="553"/>
      <c r="X25" s="554"/>
      <c r="Y25" s="555"/>
      <c r="Z25" s="457" t="s">
        <v>178</v>
      </c>
      <c r="AA25" s="437"/>
      <c r="AB25" s="437"/>
      <c r="AC25" s="437"/>
      <c r="AD25" s="437"/>
      <c r="AE25" s="437"/>
      <c r="AF25" s="437"/>
      <c r="AG25" s="438"/>
      <c r="AH25" s="458">
        <v>79</v>
      </c>
      <c r="AI25" s="459"/>
      <c r="AJ25" s="459"/>
      <c r="AK25" s="459"/>
      <c r="AL25" s="501"/>
      <c r="AM25" s="458">
        <v>244110</v>
      </c>
      <c r="AN25" s="459"/>
      <c r="AO25" s="459"/>
      <c r="AP25" s="459"/>
      <c r="AQ25" s="459"/>
      <c r="AR25" s="501"/>
      <c r="AS25" s="458">
        <v>3090</v>
      </c>
      <c r="AT25" s="459"/>
      <c r="AU25" s="459"/>
      <c r="AV25" s="459"/>
      <c r="AW25" s="459"/>
      <c r="AX25" s="460"/>
      <c r="AY25" s="367" t="s">
        <v>179</v>
      </c>
      <c r="AZ25" s="368"/>
      <c r="BA25" s="368"/>
      <c r="BB25" s="368"/>
      <c r="BC25" s="368"/>
      <c r="BD25" s="368"/>
      <c r="BE25" s="368"/>
      <c r="BF25" s="368"/>
      <c r="BG25" s="368"/>
      <c r="BH25" s="368"/>
      <c r="BI25" s="368"/>
      <c r="BJ25" s="368"/>
      <c r="BK25" s="368"/>
      <c r="BL25" s="368"/>
      <c r="BM25" s="369"/>
      <c r="BN25" s="370">
        <v>5804051</v>
      </c>
      <c r="BO25" s="371"/>
      <c r="BP25" s="371"/>
      <c r="BQ25" s="371"/>
      <c r="BR25" s="371"/>
      <c r="BS25" s="371"/>
      <c r="BT25" s="371"/>
      <c r="BU25" s="372"/>
      <c r="BV25" s="370">
        <v>7548871</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180</v>
      </c>
      <c r="F26" s="437"/>
      <c r="G26" s="437"/>
      <c r="H26" s="437"/>
      <c r="I26" s="437"/>
      <c r="J26" s="437"/>
      <c r="K26" s="438"/>
      <c r="L26" s="458">
        <v>1</v>
      </c>
      <c r="M26" s="459"/>
      <c r="N26" s="459"/>
      <c r="O26" s="459"/>
      <c r="P26" s="501"/>
      <c r="Q26" s="458">
        <v>6100</v>
      </c>
      <c r="R26" s="459"/>
      <c r="S26" s="459"/>
      <c r="T26" s="459"/>
      <c r="U26" s="459"/>
      <c r="V26" s="501"/>
      <c r="W26" s="553"/>
      <c r="X26" s="554"/>
      <c r="Y26" s="555"/>
      <c r="Z26" s="457" t="s">
        <v>181</v>
      </c>
      <c r="AA26" s="559"/>
      <c r="AB26" s="559"/>
      <c r="AC26" s="559"/>
      <c r="AD26" s="559"/>
      <c r="AE26" s="559"/>
      <c r="AF26" s="559"/>
      <c r="AG26" s="560"/>
      <c r="AH26" s="458">
        <v>29</v>
      </c>
      <c r="AI26" s="459"/>
      <c r="AJ26" s="459"/>
      <c r="AK26" s="459"/>
      <c r="AL26" s="501"/>
      <c r="AM26" s="458">
        <v>87638</v>
      </c>
      <c r="AN26" s="459"/>
      <c r="AO26" s="459"/>
      <c r="AP26" s="459"/>
      <c r="AQ26" s="459"/>
      <c r="AR26" s="501"/>
      <c r="AS26" s="458">
        <v>3022</v>
      </c>
      <c r="AT26" s="459"/>
      <c r="AU26" s="459"/>
      <c r="AV26" s="459"/>
      <c r="AW26" s="459"/>
      <c r="AX26" s="460"/>
      <c r="AY26" s="410" t="s">
        <v>182</v>
      </c>
      <c r="AZ26" s="411"/>
      <c r="BA26" s="411"/>
      <c r="BB26" s="411"/>
      <c r="BC26" s="411"/>
      <c r="BD26" s="411"/>
      <c r="BE26" s="411"/>
      <c r="BF26" s="411"/>
      <c r="BG26" s="411"/>
      <c r="BH26" s="411"/>
      <c r="BI26" s="411"/>
      <c r="BJ26" s="411"/>
      <c r="BK26" s="411"/>
      <c r="BL26" s="411"/>
      <c r="BM26" s="412"/>
      <c r="BN26" s="407" t="s">
        <v>140</v>
      </c>
      <c r="BO26" s="408"/>
      <c r="BP26" s="408"/>
      <c r="BQ26" s="408"/>
      <c r="BR26" s="408"/>
      <c r="BS26" s="408"/>
      <c r="BT26" s="408"/>
      <c r="BU26" s="409"/>
      <c r="BV26" s="407" t="s">
        <v>140</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183</v>
      </c>
      <c r="F27" s="437"/>
      <c r="G27" s="437"/>
      <c r="H27" s="437"/>
      <c r="I27" s="437"/>
      <c r="J27" s="437"/>
      <c r="K27" s="438"/>
      <c r="L27" s="458">
        <v>1</v>
      </c>
      <c r="M27" s="459"/>
      <c r="N27" s="459"/>
      <c r="O27" s="459"/>
      <c r="P27" s="501"/>
      <c r="Q27" s="458">
        <v>5540</v>
      </c>
      <c r="R27" s="459"/>
      <c r="S27" s="459"/>
      <c r="T27" s="459"/>
      <c r="U27" s="459"/>
      <c r="V27" s="501"/>
      <c r="W27" s="553"/>
      <c r="X27" s="554"/>
      <c r="Y27" s="555"/>
      <c r="Z27" s="457" t="s">
        <v>184</v>
      </c>
      <c r="AA27" s="437"/>
      <c r="AB27" s="437"/>
      <c r="AC27" s="437"/>
      <c r="AD27" s="437"/>
      <c r="AE27" s="437"/>
      <c r="AF27" s="437"/>
      <c r="AG27" s="438"/>
      <c r="AH27" s="458">
        <v>22</v>
      </c>
      <c r="AI27" s="459"/>
      <c r="AJ27" s="459"/>
      <c r="AK27" s="459"/>
      <c r="AL27" s="501"/>
      <c r="AM27" s="458">
        <v>65326</v>
      </c>
      <c r="AN27" s="459"/>
      <c r="AO27" s="459"/>
      <c r="AP27" s="459"/>
      <c r="AQ27" s="459"/>
      <c r="AR27" s="501"/>
      <c r="AS27" s="458">
        <v>2969</v>
      </c>
      <c r="AT27" s="459"/>
      <c r="AU27" s="459"/>
      <c r="AV27" s="459"/>
      <c r="AW27" s="459"/>
      <c r="AX27" s="460"/>
      <c r="AY27" s="502" t="s">
        <v>185</v>
      </c>
      <c r="AZ27" s="503"/>
      <c r="BA27" s="503"/>
      <c r="BB27" s="503"/>
      <c r="BC27" s="503"/>
      <c r="BD27" s="503"/>
      <c r="BE27" s="503"/>
      <c r="BF27" s="503"/>
      <c r="BG27" s="503"/>
      <c r="BH27" s="503"/>
      <c r="BI27" s="503"/>
      <c r="BJ27" s="503"/>
      <c r="BK27" s="503"/>
      <c r="BL27" s="503"/>
      <c r="BM27" s="504"/>
      <c r="BN27" s="526" t="s">
        <v>140</v>
      </c>
      <c r="BO27" s="527"/>
      <c r="BP27" s="527"/>
      <c r="BQ27" s="527"/>
      <c r="BR27" s="527"/>
      <c r="BS27" s="527"/>
      <c r="BT27" s="527"/>
      <c r="BU27" s="528"/>
      <c r="BV27" s="526" t="s">
        <v>140</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186</v>
      </c>
      <c r="F28" s="437"/>
      <c r="G28" s="437"/>
      <c r="H28" s="437"/>
      <c r="I28" s="437"/>
      <c r="J28" s="437"/>
      <c r="K28" s="438"/>
      <c r="L28" s="458">
        <v>1</v>
      </c>
      <c r="M28" s="459"/>
      <c r="N28" s="459"/>
      <c r="O28" s="459"/>
      <c r="P28" s="501"/>
      <c r="Q28" s="458">
        <v>4830</v>
      </c>
      <c r="R28" s="459"/>
      <c r="S28" s="459"/>
      <c r="T28" s="459"/>
      <c r="U28" s="459"/>
      <c r="V28" s="501"/>
      <c r="W28" s="553"/>
      <c r="X28" s="554"/>
      <c r="Y28" s="555"/>
      <c r="Z28" s="457" t="s">
        <v>187</v>
      </c>
      <c r="AA28" s="437"/>
      <c r="AB28" s="437"/>
      <c r="AC28" s="437"/>
      <c r="AD28" s="437"/>
      <c r="AE28" s="437"/>
      <c r="AF28" s="437"/>
      <c r="AG28" s="438"/>
      <c r="AH28" s="458" t="s">
        <v>140</v>
      </c>
      <c r="AI28" s="459"/>
      <c r="AJ28" s="459"/>
      <c r="AK28" s="459"/>
      <c r="AL28" s="501"/>
      <c r="AM28" s="458" t="s">
        <v>140</v>
      </c>
      <c r="AN28" s="459"/>
      <c r="AO28" s="459"/>
      <c r="AP28" s="459"/>
      <c r="AQ28" s="459"/>
      <c r="AR28" s="501"/>
      <c r="AS28" s="458" t="s">
        <v>140</v>
      </c>
      <c r="AT28" s="459"/>
      <c r="AU28" s="459"/>
      <c r="AV28" s="459"/>
      <c r="AW28" s="459"/>
      <c r="AX28" s="460"/>
      <c r="AY28" s="561" t="s">
        <v>188</v>
      </c>
      <c r="AZ28" s="562"/>
      <c r="BA28" s="562"/>
      <c r="BB28" s="563"/>
      <c r="BC28" s="367" t="s">
        <v>50</v>
      </c>
      <c r="BD28" s="368"/>
      <c r="BE28" s="368"/>
      <c r="BF28" s="368"/>
      <c r="BG28" s="368"/>
      <c r="BH28" s="368"/>
      <c r="BI28" s="368"/>
      <c r="BJ28" s="368"/>
      <c r="BK28" s="368"/>
      <c r="BL28" s="368"/>
      <c r="BM28" s="369"/>
      <c r="BN28" s="370">
        <v>3802928</v>
      </c>
      <c r="BO28" s="371"/>
      <c r="BP28" s="371"/>
      <c r="BQ28" s="371"/>
      <c r="BR28" s="371"/>
      <c r="BS28" s="371"/>
      <c r="BT28" s="371"/>
      <c r="BU28" s="372"/>
      <c r="BV28" s="370">
        <v>3413933</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189</v>
      </c>
      <c r="F29" s="437"/>
      <c r="G29" s="437"/>
      <c r="H29" s="437"/>
      <c r="I29" s="437"/>
      <c r="J29" s="437"/>
      <c r="K29" s="438"/>
      <c r="L29" s="458">
        <v>18</v>
      </c>
      <c r="M29" s="459"/>
      <c r="N29" s="459"/>
      <c r="O29" s="459"/>
      <c r="P29" s="501"/>
      <c r="Q29" s="458">
        <v>4330</v>
      </c>
      <c r="R29" s="459"/>
      <c r="S29" s="459"/>
      <c r="T29" s="459"/>
      <c r="U29" s="459"/>
      <c r="V29" s="501"/>
      <c r="W29" s="556"/>
      <c r="X29" s="557"/>
      <c r="Y29" s="558"/>
      <c r="Z29" s="457" t="s">
        <v>190</v>
      </c>
      <c r="AA29" s="437"/>
      <c r="AB29" s="437"/>
      <c r="AC29" s="437"/>
      <c r="AD29" s="437"/>
      <c r="AE29" s="437"/>
      <c r="AF29" s="437"/>
      <c r="AG29" s="438"/>
      <c r="AH29" s="458">
        <v>496</v>
      </c>
      <c r="AI29" s="459"/>
      <c r="AJ29" s="459"/>
      <c r="AK29" s="459"/>
      <c r="AL29" s="501"/>
      <c r="AM29" s="458">
        <v>1484008</v>
      </c>
      <c r="AN29" s="459"/>
      <c r="AO29" s="459"/>
      <c r="AP29" s="459"/>
      <c r="AQ29" s="459"/>
      <c r="AR29" s="501"/>
      <c r="AS29" s="458">
        <v>2992</v>
      </c>
      <c r="AT29" s="459"/>
      <c r="AU29" s="459"/>
      <c r="AV29" s="459"/>
      <c r="AW29" s="459"/>
      <c r="AX29" s="460"/>
      <c r="AY29" s="564"/>
      <c r="AZ29" s="565"/>
      <c r="BA29" s="565"/>
      <c r="BB29" s="566"/>
      <c r="BC29" s="441" t="s">
        <v>191</v>
      </c>
      <c r="BD29" s="442"/>
      <c r="BE29" s="442"/>
      <c r="BF29" s="442"/>
      <c r="BG29" s="442"/>
      <c r="BH29" s="442"/>
      <c r="BI29" s="442"/>
      <c r="BJ29" s="442"/>
      <c r="BK29" s="442"/>
      <c r="BL29" s="442"/>
      <c r="BM29" s="443"/>
      <c r="BN29" s="407">
        <v>18449</v>
      </c>
      <c r="BO29" s="408"/>
      <c r="BP29" s="408"/>
      <c r="BQ29" s="408"/>
      <c r="BR29" s="408"/>
      <c r="BS29" s="408"/>
      <c r="BT29" s="408"/>
      <c r="BU29" s="409"/>
      <c r="BV29" s="407">
        <v>18437</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192</v>
      </c>
      <c r="X30" s="575"/>
      <c r="Y30" s="575"/>
      <c r="Z30" s="575"/>
      <c r="AA30" s="575"/>
      <c r="AB30" s="575"/>
      <c r="AC30" s="575"/>
      <c r="AD30" s="575"/>
      <c r="AE30" s="575"/>
      <c r="AF30" s="575"/>
      <c r="AG30" s="576"/>
      <c r="AH30" s="534">
        <v>99.9</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52</v>
      </c>
      <c r="BD30" s="524"/>
      <c r="BE30" s="524"/>
      <c r="BF30" s="524"/>
      <c r="BG30" s="524"/>
      <c r="BH30" s="524"/>
      <c r="BI30" s="524"/>
      <c r="BJ30" s="524"/>
      <c r="BK30" s="524"/>
      <c r="BL30" s="524"/>
      <c r="BM30" s="525"/>
      <c r="BN30" s="526">
        <v>2143288</v>
      </c>
      <c r="BO30" s="527"/>
      <c r="BP30" s="527"/>
      <c r="BQ30" s="527"/>
      <c r="BR30" s="527"/>
      <c r="BS30" s="527"/>
      <c r="BT30" s="527"/>
      <c r="BU30" s="528"/>
      <c r="BV30" s="526">
        <v>1823414</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193</v>
      </c>
      <c r="D32" s="570"/>
      <c r="E32" s="570"/>
      <c r="F32" s="570"/>
      <c r="G32" s="570"/>
      <c r="H32" s="570"/>
      <c r="I32" s="570"/>
      <c r="J32" s="570"/>
      <c r="K32" s="570"/>
      <c r="L32" s="570"/>
      <c r="M32" s="570"/>
      <c r="N32" s="570"/>
      <c r="O32" s="570"/>
      <c r="P32" s="570"/>
      <c r="Q32" s="570"/>
      <c r="R32" s="570"/>
      <c r="S32" s="570"/>
      <c r="U32" s="411" t="s">
        <v>194</v>
      </c>
      <c r="V32" s="411"/>
      <c r="W32" s="411"/>
      <c r="X32" s="411"/>
      <c r="Y32" s="411"/>
      <c r="Z32" s="411"/>
      <c r="AA32" s="411"/>
      <c r="AB32" s="411"/>
      <c r="AC32" s="411"/>
      <c r="AD32" s="411"/>
      <c r="AE32" s="411"/>
      <c r="AF32" s="411"/>
      <c r="AG32" s="411"/>
      <c r="AH32" s="411"/>
      <c r="AI32" s="411"/>
      <c r="AJ32" s="411"/>
      <c r="AK32" s="411"/>
      <c r="AM32" s="411" t="s">
        <v>195</v>
      </c>
      <c r="AN32" s="411"/>
      <c r="AO32" s="411"/>
      <c r="AP32" s="411"/>
      <c r="AQ32" s="411"/>
      <c r="AR32" s="411"/>
      <c r="AS32" s="411"/>
      <c r="AT32" s="411"/>
      <c r="AU32" s="411"/>
      <c r="AV32" s="411"/>
      <c r="AW32" s="411"/>
      <c r="AX32" s="411"/>
      <c r="AY32" s="411"/>
      <c r="AZ32" s="411"/>
      <c r="BA32" s="411"/>
      <c r="BB32" s="411"/>
      <c r="BC32" s="411"/>
      <c r="BE32" s="411" t="s">
        <v>196</v>
      </c>
      <c r="BF32" s="411"/>
      <c r="BG32" s="411"/>
      <c r="BH32" s="411"/>
      <c r="BI32" s="411"/>
      <c r="BJ32" s="411"/>
      <c r="BK32" s="411"/>
      <c r="BL32" s="411"/>
      <c r="BM32" s="411"/>
      <c r="BN32" s="411"/>
      <c r="BO32" s="411"/>
      <c r="BP32" s="411"/>
      <c r="BQ32" s="411"/>
      <c r="BR32" s="411"/>
      <c r="BS32" s="411"/>
      <c r="BT32" s="411"/>
      <c r="BU32" s="411"/>
      <c r="BW32" s="411" t="s">
        <v>197</v>
      </c>
      <c r="BX32" s="411"/>
      <c r="BY32" s="411"/>
      <c r="BZ32" s="411"/>
      <c r="CA32" s="411"/>
      <c r="CB32" s="411"/>
      <c r="CC32" s="411"/>
      <c r="CD32" s="411"/>
      <c r="CE32" s="411"/>
      <c r="CF32" s="411"/>
      <c r="CG32" s="411"/>
      <c r="CH32" s="411"/>
      <c r="CI32" s="411"/>
      <c r="CJ32" s="411"/>
      <c r="CK32" s="411"/>
      <c r="CL32" s="411"/>
      <c r="CM32" s="411"/>
      <c r="CO32" s="411" t="s">
        <v>198</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199</v>
      </c>
      <c r="D33" s="431"/>
      <c r="E33" s="396" t="s">
        <v>200</v>
      </c>
      <c r="F33" s="396"/>
      <c r="G33" s="396"/>
      <c r="H33" s="396"/>
      <c r="I33" s="396"/>
      <c r="J33" s="396"/>
      <c r="K33" s="396"/>
      <c r="L33" s="396"/>
      <c r="M33" s="396"/>
      <c r="N33" s="396"/>
      <c r="O33" s="396"/>
      <c r="P33" s="396"/>
      <c r="Q33" s="396"/>
      <c r="R33" s="396"/>
      <c r="S33" s="396"/>
      <c r="T33" s="206"/>
      <c r="U33" s="431" t="s">
        <v>199</v>
      </c>
      <c r="V33" s="431"/>
      <c r="W33" s="396" t="s">
        <v>201</v>
      </c>
      <c r="X33" s="396"/>
      <c r="Y33" s="396"/>
      <c r="Z33" s="396"/>
      <c r="AA33" s="396"/>
      <c r="AB33" s="396"/>
      <c r="AC33" s="396"/>
      <c r="AD33" s="396"/>
      <c r="AE33" s="396"/>
      <c r="AF33" s="396"/>
      <c r="AG33" s="396"/>
      <c r="AH33" s="396"/>
      <c r="AI33" s="396"/>
      <c r="AJ33" s="396"/>
      <c r="AK33" s="396"/>
      <c r="AL33" s="206"/>
      <c r="AM33" s="431" t="s">
        <v>199</v>
      </c>
      <c r="AN33" s="431"/>
      <c r="AO33" s="396" t="s">
        <v>200</v>
      </c>
      <c r="AP33" s="396"/>
      <c r="AQ33" s="396"/>
      <c r="AR33" s="396"/>
      <c r="AS33" s="396"/>
      <c r="AT33" s="396"/>
      <c r="AU33" s="396"/>
      <c r="AV33" s="396"/>
      <c r="AW33" s="396"/>
      <c r="AX33" s="396"/>
      <c r="AY33" s="396"/>
      <c r="AZ33" s="396"/>
      <c r="BA33" s="396"/>
      <c r="BB33" s="396"/>
      <c r="BC33" s="396"/>
      <c r="BD33" s="207"/>
      <c r="BE33" s="396" t="s">
        <v>202</v>
      </c>
      <c r="BF33" s="396"/>
      <c r="BG33" s="396" t="s">
        <v>203</v>
      </c>
      <c r="BH33" s="396"/>
      <c r="BI33" s="396"/>
      <c r="BJ33" s="396"/>
      <c r="BK33" s="396"/>
      <c r="BL33" s="396"/>
      <c r="BM33" s="396"/>
      <c r="BN33" s="396"/>
      <c r="BO33" s="396"/>
      <c r="BP33" s="396"/>
      <c r="BQ33" s="396"/>
      <c r="BR33" s="396"/>
      <c r="BS33" s="396"/>
      <c r="BT33" s="396"/>
      <c r="BU33" s="396"/>
      <c r="BV33" s="207"/>
      <c r="BW33" s="431" t="s">
        <v>202</v>
      </c>
      <c r="BX33" s="431"/>
      <c r="BY33" s="396" t="s">
        <v>204</v>
      </c>
      <c r="BZ33" s="396"/>
      <c r="CA33" s="396"/>
      <c r="CB33" s="396"/>
      <c r="CC33" s="396"/>
      <c r="CD33" s="396"/>
      <c r="CE33" s="396"/>
      <c r="CF33" s="396"/>
      <c r="CG33" s="396"/>
      <c r="CH33" s="396"/>
      <c r="CI33" s="396"/>
      <c r="CJ33" s="396"/>
      <c r="CK33" s="396"/>
      <c r="CL33" s="396"/>
      <c r="CM33" s="396"/>
      <c r="CN33" s="206"/>
      <c r="CO33" s="431" t="s">
        <v>199</v>
      </c>
      <c r="CP33" s="431"/>
      <c r="CQ33" s="396" t="s">
        <v>205</v>
      </c>
      <c r="CR33" s="396"/>
      <c r="CS33" s="396"/>
      <c r="CT33" s="396"/>
      <c r="CU33" s="396"/>
      <c r="CV33" s="396"/>
      <c r="CW33" s="396"/>
      <c r="CX33" s="396"/>
      <c r="CY33" s="396"/>
      <c r="CZ33" s="396"/>
      <c r="DA33" s="396"/>
      <c r="DB33" s="396"/>
      <c r="DC33" s="396"/>
      <c r="DD33" s="396"/>
      <c r="DE33" s="396"/>
      <c r="DF33" s="206"/>
      <c r="DG33" s="596" t="s">
        <v>206</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3</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9</v>
      </c>
      <c r="AN34" s="597"/>
      <c r="AO34" s="598" t="str">
        <f>IF('各会計、関係団体の財政状況及び健全化判断比率'!B34="","",'各会計、関係団体の財政状況及び健全化判断比率'!B34)</f>
        <v>病院事業会計</v>
      </c>
      <c r="AP34" s="598"/>
      <c r="AQ34" s="598"/>
      <c r="AR34" s="598"/>
      <c r="AS34" s="598"/>
      <c r="AT34" s="598"/>
      <c r="AU34" s="598"/>
      <c r="AV34" s="598"/>
      <c r="AW34" s="598"/>
      <c r="AX34" s="598"/>
      <c r="AY34" s="598"/>
      <c r="AZ34" s="598"/>
      <c r="BA34" s="598"/>
      <c r="BB34" s="598"/>
      <c r="BC34" s="598"/>
      <c r="BD34" s="181"/>
      <c r="BE34" s="597">
        <f>IF(BG34="","",MAX(C34:D43,U34:V43,AM34:AN43)+1)</f>
        <v>11</v>
      </c>
      <c r="BF34" s="597"/>
      <c r="BG34" s="598" t="str">
        <f>IF('各会計、関係団体の財政状況及び健全化判断比率'!B36="","",'各会計、関係団体の財政状況及び健全化判断比率'!B36)</f>
        <v>坂出港港湾整備事業特別会計</v>
      </c>
      <c r="BH34" s="598"/>
      <c r="BI34" s="598"/>
      <c r="BJ34" s="598"/>
      <c r="BK34" s="598"/>
      <c r="BL34" s="598"/>
      <c r="BM34" s="598"/>
      <c r="BN34" s="598"/>
      <c r="BO34" s="598"/>
      <c r="BP34" s="598"/>
      <c r="BQ34" s="598"/>
      <c r="BR34" s="598"/>
      <c r="BS34" s="598"/>
      <c r="BT34" s="598"/>
      <c r="BU34" s="598"/>
      <c r="BV34" s="181"/>
      <c r="BW34" s="597">
        <f>IF(BY34="","",MAX(C34:D43,U34:V43,AM34:AN43,BE34:BF43)+1)</f>
        <v>12</v>
      </c>
      <c r="BX34" s="597"/>
      <c r="BY34" s="598" t="str">
        <f>IF('各会計、関係団体の財政状況及び健全化判断比率'!B68="","",'各会計、関係団体の財政状況及び健全化判断比率'!B68)</f>
        <v>坂出、宇多津広域行政事務組合</v>
      </c>
      <c r="BZ34" s="598"/>
      <c r="CA34" s="598"/>
      <c r="CB34" s="598"/>
      <c r="CC34" s="598"/>
      <c r="CD34" s="598"/>
      <c r="CE34" s="598"/>
      <c r="CF34" s="598"/>
      <c r="CG34" s="598"/>
      <c r="CH34" s="598"/>
      <c r="CI34" s="598"/>
      <c r="CJ34" s="598"/>
      <c r="CK34" s="598"/>
      <c r="CL34" s="598"/>
      <c r="CM34" s="598"/>
      <c r="CN34" s="181"/>
      <c r="CO34" s="597">
        <f>IF(CQ34="","",MAX(C34:D43,U34:V43,AM34:AN43,BE34:BF43,BW34:BX43)+1)</f>
        <v>17</v>
      </c>
      <c r="CP34" s="597"/>
      <c r="CQ34" s="598" t="str">
        <f>IF('各会計、関係団体の財政状況及び健全化判断比率'!BS7="","",'各会計、関係団体の財政状況及び健全化判断比率'!BS7)</f>
        <v>本州四国総合開発（株）</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f>IF(E35="","",C34+1)</f>
        <v>2</v>
      </c>
      <c r="D35" s="597"/>
      <c r="E35" s="598" t="str">
        <f>IF('各会計、関係団体の財政状況及び健全化判断比率'!B8="","",'各会計、関係団体の財政状況及び健全化判断比率'!B8)</f>
        <v>王越診療所特別会計</v>
      </c>
      <c r="F35" s="598"/>
      <c r="G35" s="598"/>
      <c r="H35" s="598"/>
      <c r="I35" s="598"/>
      <c r="J35" s="598"/>
      <c r="K35" s="598"/>
      <c r="L35" s="598"/>
      <c r="M35" s="598"/>
      <c r="N35" s="598"/>
      <c r="O35" s="598"/>
      <c r="P35" s="598"/>
      <c r="Q35" s="598"/>
      <c r="R35" s="598"/>
      <c r="S35" s="598"/>
      <c r="T35" s="181"/>
      <c r="U35" s="597">
        <f>IF(W35="","",U34+1)</f>
        <v>4</v>
      </c>
      <c r="V35" s="597"/>
      <c r="W35" s="598" t="str">
        <f>IF('各会計、関係団体の財政状況及び健全化判断比率'!B29="","",'各会計、関係団体の財政状況及び健全化判断比率'!B29)</f>
        <v>国民健康保険与島診療所特別会計</v>
      </c>
      <c r="X35" s="598"/>
      <c r="Y35" s="598"/>
      <c r="Z35" s="598"/>
      <c r="AA35" s="598"/>
      <c r="AB35" s="598"/>
      <c r="AC35" s="598"/>
      <c r="AD35" s="598"/>
      <c r="AE35" s="598"/>
      <c r="AF35" s="598"/>
      <c r="AG35" s="598"/>
      <c r="AH35" s="598"/>
      <c r="AI35" s="598"/>
      <c r="AJ35" s="598"/>
      <c r="AK35" s="598"/>
      <c r="AL35" s="181"/>
      <c r="AM35" s="597">
        <f t="shared" ref="AM35:AM43" si="0">IF(AO35="","",AM34+1)</f>
        <v>10</v>
      </c>
      <c r="AN35" s="597"/>
      <c r="AO35" s="598" t="str">
        <f>IF('各会計、関係団体の財政状況及び健全化判断比率'!B35="","",'各会計、関係団体の財政状況及び健全化判断比率'!B35)</f>
        <v>下水道事業会計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13</v>
      </c>
      <c r="BX35" s="597"/>
      <c r="BY35" s="598" t="str">
        <f>IF('各会計、関係団体の財政状況及び健全化判断比率'!B69="","",'各会計、関係団体の財政状況及び健全化判断比率'!B69)</f>
        <v>香川県後期高齢者医療広域連合（一般会計）</v>
      </c>
      <c r="BZ35" s="598"/>
      <c r="CA35" s="598"/>
      <c r="CB35" s="598"/>
      <c r="CC35" s="598"/>
      <c r="CD35" s="598"/>
      <c r="CE35" s="598"/>
      <c r="CF35" s="598"/>
      <c r="CG35" s="598"/>
      <c r="CH35" s="598"/>
      <c r="CI35" s="598"/>
      <c r="CJ35" s="598"/>
      <c r="CK35" s="598"/>
      <c r="CL35" s="598"/>
      <c r="CM35" s="598"/>
      <c r="CN35" s="181"/>
      <c r="CO35" s="597">
        <f t="shared" ref="CO35:CO43" si="3">IF(CQ35="","",CO34+1)</f>
        <v>18</v>
      </c>
      <c r="CP35" s="597"/>
      <c r="CQ35" s="598" t="str">
        <f>IF('各会計、関係団体の財政状況及び健全化判断比率'!BS8="","",'各会計、関係団体の財政状況及び健全化判断比率'!BS8)</f>
        <v>（公財）坂出市学校給食会</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5</v>
      </c>
      <c r="V36" s="597"/>
      <c r="W36" s="598" t="str">
        <f>IF('各会計、関係団体の財政状況及び健全化判断比率'!B30="","",'各会計、関係団体の財政状況及び健全化判断比率'!B30)</f>
        <v>介護保険特別会計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14</v>
      </c>
      <c r="BX36" s="597"/>
      <c r="BY36" s="598" t="str">
        <f>IF('各会計、関係団体の財政状況及び健全化判断比率'!B70="","",'各会計、関係団体の財政状況及び健全化判断比率'!B70)</f>
        <v>香川県後期高齢者医療広域連合（後期高齢者医療事業）</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f t="shared" si="4"/>
        <v>6</v>
      </c>
      <c r="V37" s="597"/>
      <c r="W37" s="598" t="str">
        <f>IF('各会計、関係団体の財政状況及び健全化判断比率'!B31="","",'各会計、関係団体の財政状況及び健全化判断比率'!B31)</f>
        <v>介護保険介護予防支援事業特別会計</v>
      </c>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15</v>
      </c>
      <c r="BX37" s="597"/>
      <c r="BY37" s="598" t="str">
        <f>IF('各会計、関係団体の財政状況及び健全化判断比率'!B71="","",'各会計、関係団体の財政状況及び健全化判断比率'!B71)</f>
        <v>香川県広域水道企業団（水道事業会計）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f t="shared" si="4"/>
        <v>7</v>
      </c>
      <c r="V38" s="597"/>
      <c r="W38" s="598" t="str">
        <f>IF('各会計、関係団体の財政状況及び健全化判断比率'!B32="","",'各会計、関係団体の財政状況及び健全化判断比率'!B32)</f>
        <v>坂出駅北口地下駐車場事業特別会計</v>
      </c>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16</v>
      </c>
      <c r="BX38" s="597"/>
      <c r="BY38" s="598" t="str">
        <f>IF('各会計、関係団体の財政状況及び健全化判断比率'!B72="","",'各会計、関係団体の財政状況及び健全化判断比率'!B72)</f>
        <v>香川県広域水道企業団（工業用水道事業会計）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f t="shared" si="4"/>
        <v>8</v>
      </c>
      <c r="V39" s="597"/>
      <c r="W39" s="598" t="str">
        <f>IF('各会計、関係団体の財政状況及び健全化判断比率'!B33="","",'各会計、関係団体の財政状況及び健全化判断比率'!B33)</f>
        <v>後期高齢者医療特別会計</v>
      </c>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t="str">
        <f t="shared" si="2"/>
        <v/>
      </c>
      <c r="BX39" s="597"/>
      <c r="BY39" s="598" t="str">
        <f>IF('各会計、関係団体の財政状況及び健全化判断比率'!B73="","",'各会計、関係団体の財政状況及び健全化判断比率'!B73)</f>
        <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207</v>
      </c>
      <c r="E46" s="600" t="s">
        <v>208</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209</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210</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211</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212</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213</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214</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215</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V2HS7UhbQ5wv8WwQ52oqNA7TVLlE55oynUoYTJooC9+dzTfB8StoTvFSu+vggDrKtjMnZ+liqMjJtlUtdsoCCA==" saltValue="RXsnrYC+HpaciQ64ffDsF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80"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216</v>
      </c>
      <c r="DI1" s="603"/>
      <c r="DJ1" s="603"/>
      <c r="DK1" s="603"/>
      <c r="DL1" s="603"/>
      <c r="DM1" s="603"/>
      <c r="DN1" s="604"/>
      <c r="DO1" s="214"/>
      <c r="DP1" s="602" t="s">
        <v>217</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218</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219</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220</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221</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222</v>
      </c>
      <c r="S4" s="606"/>
      <c r="T4" s="606"/>
      <c r="U4" s="606"/>
      <c r="V4" s="606"/>
      <c r="W4" s="606"/>
      <c r="X4" s="606"/>
      <c r="Y4" s="607"/>
      <c r="Z4" s="605" t="s">
        <v>223</v>
      </c>
      <c r="AA4" s="606"/>
      <c r="AB4" s="606"/>
      <c r="AC4" s="607"/>
      <c r="AD4" s="605" t="s">
        <v>224</v>
      </c>
      <c r="AE4" s="606"/>
      <c r="AF4" s="606"/>
      <c r="AG4" s="606"/>
      <c r="AH4" s="606"/>
      <c r="AI4" s="606"/>
      <c r="AJ4" s="606"/>
      <c r="AK4" s="607"/>
      <c r="AL4" s="605" t="s">
        <v>223</v>
      </c>
      <c r="AM4" s="606"/>
      <c r="AN4" s="606"/>
      <c r="AO4" s="607"/>
      <c r="AP4" s="608" t="s">
        <v>225</v>
      </c>
      <c r="AQ4" s="608"/>
      <c r="AR4" s="608"/>
      <c r="AS4" s="608"/>
      <c r="AT4" s="608"/>
      <c r="AU4" s="608"/>
      <c r="AV4" s="608"/>
      <c r="AW4" s="608"/>
      <c r="AX4" s="608"/>
      <c r="AY4" s="608"/>
      <c r="AZ4" s="608"/>
      <c r="BA4" s="608"/>
      <c r="BB4" s="608"/>
      <c r="BC4" s="608"/>
      <c r="BD4" s="608"/>
      <c r="BE4" s="608"/>
      <c r="BF4" s="608"/>
      <c r="BG4" s="608" t="s">
        <v>226</v>
      </c>
      <c r="BH4" s="608"/>
      <c r="BI4" s="608"/>
      <c r="BJ4" s="608"/>
      <c r="BK4" s="608"/>
      <c r="BL4" s="608"/>
      <c r="BM4" s="608"/>
      <c r="BN4" s="608"/>
      <c r="BO4" s="608" t="s">
        <v>223</v>
      </c>
      <c r="BP4" s="608"/>
      <c r="BQ4" s="608"/>
      <c r="BR4" s="608"/>
      <c r="BS4" s="608" t="s">
        <v>227</v>
      </c>
      <c r="BT4" s="608"/>
      <c r="BU4" s="608"/>
      <c r="BV4" s="608"/>
      <c r="BW4" s="608"/>
      <c r="BX4" s="608"/>
      <c r="BY4" s="608"/>
      <c r="BZ4" s="608"/>
      <c r="CA4" s="608"/>
      <c r="CB4" s="608"/>
      <c r="CD4" s="605" t="s">
        <v>228</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229</v>
      </c>
      <c r="C5" s="610"/>
      <c r="D5" s="610"/>
      <c r="E5" s="610"/>
      <c r="F5" s="610"/>
      <c r="G5" s="610"/>
      <c r="H5" s="610"/>
      <c r="I5" s="610"/>
      <c r="J5" s="610"/>
      <c r="K5" s="610"/>
      <c r="L5" s="610"/>
      <c r="M5" s="610"/>
      <c r="N5" s="610"/>
      <c r="O5" s="610"/>
      <c r="P5" s="610"/>
      <c r="Q5" s="611"/>
      <c r="R5" s="612">
        <v>9880270</v>
      </c>
      <c r="S5" s="613"/>
      <c r="T5" s="613"/>
      <c r="U5" s="613"/>
      <c r="V5" s="613"/>
      <c r="W5" s="613"/>
      <c r="X5" s="613"/>
      <c r="Y5" s="614"/>
      <c r="Z5" s="615">
        <v>36</v>
      </c>
      <c r="AA5" s="615"/>
      <c r="AB5" s="615"/>
      <c r="AC5" s="615"/>
      <c r="AD5" s="616">
        <v>9880270</v>
      </c>
      <c r="AE5" s="616"/>
      <c r="AF5" s="616"/>
      <c r="AG5" s="616"/>
      <c r="AH5" s="616"/>
      <c r="AI5" s="616"/>
      <c r="AJ5" s="616"/>
      <c r="AK5" s="616"/>
      <c r="AL5" s="617">
        <v>70.099999999999994</v>
      </c>
      <c r="AM5" s="618"/>
      <c r="AN5" s="618"/>
      <c r="AO5" s="619"/>
      <c r="AP5" s="609" t="s">
        <v>230</v>
      </c>
      <c r="AQ5" s="610"/>
      <c r="AR5" s="610"/>
      <c r="AS5" s="610"/>
      <c r="AT5" s="610"/>
      <c r="AU5" s="610"/>
      <c r="AV5" s="610"/>
      <c r="AW5" s="610"/>
      <c r="AX5" s="610"/>
      <c r="AY5" s="610"/>
      <c r="AZ5" s="610"/>
      <c r="BA5" s="610"/>
      <c r="BB5" s="610"/>
      <c r="BC5" s="610"/>
      <c r="BD5" s="610"/>
      <c r="BE5" s="610"/>
      <c r="BF5" s="611"/>
      <c r="BG5" s="623">
        <v>9880270</v>
      </c>
      <c r="BH5" s="624"/>
      <c r="BI5" s="624"/>
      <c r="BJ5" s="624"/>
      <c r="BK5" s="624"/>
      <c r="BL5" s="624"/>
      <c r="BM5" s="624"/>
      <c r="BN5" s="625"/>
      <c r="BO5" s="626">
        <v>100</v>
      </c>
      <c r="BP5" s="626"/>
      <c r="BQ5" s="626"/>
      <c r="BR5" s="626"/>
      <c r="BS5" s="627">
        <v>181434</v>
      </c>
      <c r="BT5" s="627"/>
      <c r="BU5" s="627"/>
      <c r="BV5" s="627"/>
      <c r="BW5" s="627"/>
      <c r="BX5" s="627"/>
      <c r="BY5" s="627"/>
      <c r="BZ5" s="627"/>
      <c r="CA5" s="627"/>
      <c r="CB5" s="631"/>
      <c r="CD5" s="605" t="s">
        <v>225</v>
      </c>
      <c r="CE5" s="606"/>
      <c r="CF5" s="606"/>
      <c r="CG5" s="606"/>
      <c r="CH5" s="606"/>
      <c r="CI5" s="606"/>
      <c r="CJ5" s="606"/>
      <c r="CK5" s="606"/>
      <c r="CL5" s="606"/>
      <c r="CM5" s="606"/>
      <c r="CN5" s="606"/>
      <c r="CO5" s="606"/>
      <c r="CP5" s="606"/>
      <c r="CQ5" s="607"/>
      <c r="CR5" s="605" t="s">
        <v>231</v>
      </c>
      <c r="CS5" s="606"/>
      <c r="CT5" s="606"/>
      <c r="CU5" s="606"/>
      <c r="CV5" s="606"/>
      <c r="CW5" s="606"/>
      <c r="CX5" s="606"/>
      <c r="CY5" s="607"/>
      <c r="CZ5" s="605" t="s">
        <v>223</v>
      </c>
      <c r="DA5" s="606"/>
      <c r="DB5" s="606"/>
      <c r="DC5" s="607"/>
      <c r="DD5" s="605" t="s">
        <v>232</v>
      </c>
      <c r="DE5" s="606"/>
      <c r="DF5" s="606"/>
      <c r="DG5" s="606"/>
      <c r="DH5" s="606"/>
      <c r="DI5" s="606"/>
      <c r="DJ5" s="606"/>
      <c r="DK5" s="606"/>
      <c r="DL5" s="606"/>
      <c r="DM5" s="606"/>
      <c r="DN5" s="606"/>
      <c r="DO5" s="606"/>
      <c r="DP5" s="607"/>
      <c r="DQ5" s="605" t="s">
        <v>233</v>
      </c>
      <c r="DR5" s="606"/>
      <c r="DS5" s="606"/>
      <c r="DT5" s="606"/>
      <c r="DU5" s="606"/>
      <c r="DV5" s="606"/>
      <c r="DW5" s="606"/>
      <c r="DX5" s="606"/>
      <c r="DY5" s="606"/>
      <c r="DZ5" s="606"/>
      <c r="EA5" s="606"/>
      <c r="EB5" s="606"/>
      <c r="EC5" s="607"/>
    </row>
    <row r="6" spans="2:143" ht="11.25" customHeight="1" x14ac:dyDescent="0.15">
      <c r="B6" s="620" t="s">
        <v>234</v>
      </c>
      <c r="C6" s="621"/>
      <c r="D6" s="621"/>
      <c r="E6" s="621"/>
      <c r="F6" s="621"/>
      <c r="G6" s="621"/>
      <c r="H6" s="621"/>
      <c r="I6" s="621"/>
      <c r="J6" s="621"/>
      <c r="K6" s="621"/>
      <c r="L6" s="621"/>
      <c r="M6" s="621"/>
      <c r="N6" s="621"/>
      <c r="O6" s="621"/>
      <c r="P6" s="621"/>
      <c r="Q6" s="622"/>
      <c r="R6" s="623">
        <v>157067</v>
      </c>
      <c r="S6" s="624"/>
      <c r="T6" s="624"/>
      <c r="U6" s="624"/>
      <c r="V6" s="624"/>
      <c r="W6" s="624"/>
      <c r="X6" s="624"/>
      <c r="Y6" s="625"/>
      <c r="Z6" s="626">
        <v>0.6</v>
      </c>
      <c r="AA6" s="626"/>
      <c r="AB6" s="626"/>
      <c r="AC6" s="626"/>
      <c r="AD6" s="627">
        <v>157067</v>
      </c>
      <c r="AE6" s="627"/>
      <c r="AF6" s="627"/>
      <c r="AG6" s="627"/>
      <c r="AH6" s="627"/>
      <c r="AI6" s="627"/>
      <c r="AJ6" s="627"/>
      <c r="AK6" s="627"/>
      <c r="AL6" s="628">
        <v>1.1000000000000001</v>
      </c>
      <c r="AM6" s="629"/>
      <c r="AN6" s="629"/>
      <c r="AO6" s="630"/>
      <c r="AP6" s="620" t="s">
        <v>235</v>
      </c>
      <c r="AQ6" s="621"/>
      <c r="AR6" s="621"/>
      <c r="AS6" s="621"/>
      <c r="AT6" s="621"/>
      <c r="AU6" s="621"/>
      <c r="AV6" s="621"/>
      <c r="AW6" s="621"/>
      <c r="AX6" s="621"/>
      <c r="AY6" s="621"/>
      <c r="AZ6" s="621"/>
      <c r="BA6" s="621"/>
      <c r="BB6" s="621"/>
      <c r="BC6" s="621"/>
      <c r="BD6" s="621"/>
      <c r="BE6" s="621"/>
      <c r="BF6" s="622"/>
      <c r="BG6" s="623">
        <v>9880270</v>
      </c>
      <c r="BH6" s="624"/>
      <c r="BI6" s="624"/>
      <c r="BJ6" s="624"/>
      <c r="BK6" s="624"/>
      <c r="BL6" s="624"/>
      <c r="BM6" s="624"/>
      <c r="BN6" s="625"/>
      <c r="BO6" s="626">
        <v>100</v>
      </c>
      <c r="BP6" s="626"/>
      <c r="BQ6" s="626"/>
      <c r="BR6" s="626"/>
      <c r="BS6" s="627">
        <v>181434</v>
      </c>
      <c r="BT6" s="627"/>
      <c r="BU6" s="627"/>
      <c r="BV6" s="627"/>
      <c r="BW6" s="627"/>
      <c r="BX6" s="627"/>
      <c r="BY6" s="627"/>
      <c r="BZ6" s="627"/>
      <c r="CA6" s="627"/>
      <c r="CB6" s="631"/>
      <c r="CD6" s="609" t="s">
        <v>236</v>
      </c>
      <c r="CE6" s="610"/>
      <c r="CF6" s="610"/>
      <c r="CG6" s="610"/>
      <c r="CH6" s="610"/>
      <c r="CI6" s="610"/>
      <c r="CJ6" s="610"/>
      <c r="CK6" s="610"/>
      <c r="CL6" s="610"/>
      <c r="CM6" s="610"/>
      <c r="CN6" s="610"/>
      <c r="CO6" s="610"/>
      <c r="CP6" s="610"/>
      <c r="CQ6" s="611"/>
      <c r="CR6" s="623">
        <v>228359</v>
      </c>
      <c r="CS6" s="624"/>
      <c r="CT6" s="624"/>
      <c r="CU6" s="624"/>
      <c r="CV6" s="624"/>
      <c r="CW6" s="624"/>
      <c r="CX6" s="624"/>
      <c r="CY6" s="625"/>
      <c r="CZ6" s="617">
        <v>0.9</v>
      </c>
      <c r="DA6" s="618"/>
      <c r="DB6" s="618"/>
      <c r="DC6" s="634"/>
      <c r="DD6" s="632" t="s">
        <v>130</v>
      </c>
      <c r="DE6" s="624"/>
      <c r="DF6" s="624"/>
      <c r="DG6" s="624"/>
      <c r="DH6" s="624"/>
      <c r="DI6" s="624"/>
      <c r="DJ6" s="624"/>
      <c r="DK6" s="624"/>
      <c r="DL6" s="624"/>
      <c r="DM6" s="624"/>
      <c r="DN6" s="624"/>
      <c r="DO6" s="624"/>
      <c r="DP6" s="625"/>
      <c r="DQ6" s="632">
        <v>228359</v>
      </c>
      <c r="DR6" s="624"/>
      <c r="DS6" s="624"/>
      <c r="DT6" s="624"/>
      <c r="DU6" s="624"/>
      <c r="DV6" s="624"/>
      <c r="DW6" s="624"/>
      <c r="DX6" s="624"/>
      <c r="DY6" s="624"/>
      <c r="DZ6" s="624"/>
      <c r="EA6" s="624"/>
      <c r="EB6" s="624"/>
      <c r="EC6" s="633"/>
    </row>
    <row r="7" spans="2:143" ht="11.25" customHeight="1" x14ac:dyDescent="0.15">
      <c r="B7" s="620" t="s">
        <v>237</v>
      </c>
      <c r="C7" s="621"/>
      <c r="D7" s="621"/>
      <c r="E7" s="621"/>
      <c r="F7" s="621"/>
      <c r="G7" s="621"/>
      <c r="H7" s="621"/>
      <c r="I7" s="621"/>
      <c r="J7" s="621"/>
      <c r="K7" s="621"/>
      <c r="L7" s="621"/>
      <c r="M7" s="621"/>
      <c r="N7" s="621"/>
      <c r="O7" s="621"/>
      <c r="P7" s="621"/>
      <c r="Q7" s="622"/>
      <c r="R7" s="623">
        <v>4839</v>
      </c>
      <c r="S7" s="624"/>
      <c r="T7" s="624"/>
      <c r="U7" s="624"/>
      <c r="V7" s="624"/>
      <c r="W7" s="624"/>
      <c r="X7" s="624"/>
      <c r="Y7" s="625"/>
      <c r="Z7" s="626">
        <v>0</v>
      </c>
      <c r="AA7" s="626"/>
      <c r="AB7" s="626"/>
      <c r="AC7" s="626"/>
      <c r="AD7" s="627">
        <v>4839</v>
      </c>
      <c r="AE7" s="627"/>
      <c r="AF7" s="627"/>
      <c r="AG7" s="627"/>
      <c r="AH7" s="627"/>
      <c r="AI7" s="627"/>
      <c r="AJ7" s="627"/>
      <c r="AK7" s="627"/>
      <c r="AL7" s="628">
        <v>0</v>
      </c>
      <c r="AM7" s="629"/>
      <c r="AN7" s="629"/>
      <c r="AO7" s="630"/>
      <c r="AP7" s="620" t="s">
        <v>238</v>
      </c>
      <c r="AQ7" s="621"/>
      <c r="AR7" s="621"/>
      <c r="AS7" s="621"/>
      <c r="AT7" s="621"/>
      <c r="AU7" s="621"/>
      <c r="AV7" s="621"/>
      <c r="AW7" s="621"/>
      <c r="AX7" s="621"/>
      <c r="AY7" s="621"/>
      <c r="AZ7" s="621"/>
      <c r="BA7" s="621"/>
      <c r="BB7" s="621"/>
      <c r="BC7" s="621"/>
      <c r="BD7" s="621"/>
      <c r="BE7" s="621"/>
      <c r="BF7" s="622"/>
      <c r="BG7" s="623">
        <v>3299280</v>
      </c>
      <c r="BH7" s="624"/>
      <c r="BI7" s="624"/>
      <c r="BJ7" s="624"/>
      <c r="BK7" s="624"/>
      <c r="BL7" s="624"/>
      <c r="BM7" s="624"/>
      <c r="BN7" s="625"/>
      <c r="BO7" s="626">
        <v>33.4</v>
      </c>
      <c r="BP7" s="626"/>
      <c r="BQ7" s="626"/>
      <c r="BR7" s="626"/>
      <c r="BS7" s="627">
        <v>181434</v>
      </c>
      <c r="BT7" s="627"/>
      <c r="BU7" s="627"/>
      <c r="BV7" s="627"/>
      <c r="BW7" s="627"/>
      <c r="BX7" s="627"/>
      <c r="BY7" s="627"/>
      <c r="BZ7" s="627"/>
      <c r="CA7" s="627"/>
      <c r="CB7" s="631"/>
      <c r="CD7" s="620" t="s">
        <v>239</v>
      </c>
      <c r="CE7" s="621"/>
      <c r="CF7" s="621"/>
      <c r="CG7" s="621"/>
      <c r="CH7" s="621"/>
      <c r="CI7" s="621"/>
      <c r="CJ7" s="621"/>
      <c r="CK7" s="621"/>
      <c r="CL7" s="621"/>
      <c r="CM7" s="621"/>
      <c r="CN7" s="621"/>
      <c r="CO7" s="621"/>
      <c r="CP7" s="621"/>
      <c r="CQ7" s="622"/>
      <c r="CR7" s="623">
        <v>3874666</v>
      </c>
      <c r="CS7" s="624"/>
      <c r="CT7" s="624"/>
      <c r="CU7" s="624"/>
      <c r="CV7" s="624"/>
      <c r="CW7" s="624"/>
      <c r="CX7" s="624"/>
      <c r="CY7" s="625"/>
      <c r="CZ7" s="626">
        <v>14.4</v>
      </c>
      <c r="DA7" s="626"/>
      <c r="DB7" s="626"/>
      <c r="DC7" s="626"/>
      <c r="DD7" s="632">
        <v>29378</v>
      </c>
      <c r="DE7" s="624"/>
      <c r="DF7" s="624"/>
      <c r="DG7" s="624"/>
      <c r="DH7" s="624"/>
      <c r="DI7" s="624"/>
      <c r="DJ7" s="624"/>
      <c r="DK7" s="624"/>
      <c r="DL7" s="624"/>
      <c r="DM7" s="624"/>
      <c r="DN7" s="624"/>
      <c r="DO7" s="624"/>
      <c r="DP7" s="625"/>
      <c r="DQ7" s="632">
        <v>3091912</v>
      </c>
      <c r="DR7" s="624"/>
      <c r="DS7" s="624"/>
      <c r="DT7" s="624"/>
      <c r="DU7" s="624"/>
      <c r="DV7" s="624"/>
      <c r="DW7" s="624"/>
      <c r="DX7" s="624"/>
      <c r="DY7" s="624"/>
      <c r="DZ7" s="624"/>
      <c r="EA7" s="624"/>
      <c r="EB7" s="624"/>
      <c r="EC7" s="633"/>
    </row>
    <row r="8" spans="2:143" ht="11.25" customHeight="1" x14ac:dyDescent="0.15">
      <c r="B8" s="620" t="s">
        <v>240</v>
      </c>
      <c r="C8" s="621"/>
      <c r="D8" s="621"/>
      <c r="E8" s="621"/>
      <c r="F8" s="621"/>
      <c r="G8" s="621"/>
      <c r="H8" s="621"/>
      <c r="I8" s="621"/>
      <c r="J8" s="621"/>
      <c r="K8" s="621"/>
      <c r="L8" s="621"/>
      <c r="M8" s="621"/>
      <c r="N8" s="621"/>
      <c r="O8" s="621"/>
      <c r="P8" s="621"/>
      <c r="Q8" s="622"/>
      <c r="R8" s="623">
        <v>48359</v>
      </c>
      <c r="S8" s="624"/>
      <c r="T8" s="624"/>
      <c r="U8" s="624"/>
      <c r="V8" s="624"/>
      <c r="W8" s="624"/>
      <c r="X8" s="624"/>
      <c r="Y8" s="625"/>
      <c r="Z8" s="626">
        <v>0.2</v>
      </c>
      <c r="AA8" s="626"/>
      <c r="AB8" s="626"/>
      <c r="AC8" s="626"/>
      <c r="AD8" s="627">
        <v>48359</v>
      </c>
      <c r="AE8" s="627"/>
      <c r="AF8" s="627"/>
      <c r="AG8" s="627"/>
      <c r="AH8" s="627"/>
      <c r="AI8" s="627"/>
      <c r="AJ8" s="627"/>
      <c r="AK8" s="627"/>
      <c r="AL8" s="628">
        <v>0.3</v>
      </c>
      <c r="AM8" s="629"/>
      <c r="AN8" s="629"/>
      <c r="AO8" s="630"/>
      <c r="AP8" s="620" t="s">
        <v>241</v>
      </c>
      <c r="AQ8" s="621"/>
      <c r="AR8" s="621"/>
      <c r="AS8" s="621"/>
      <c r="AT8" s="621"/>
      <c r="AU8" s="621"/>
      <c r="AV8" s="621"/>
      <c r="AW8" s="621"/>
      <c r="AX8" s="621"/>
      <c r="AY8" s="621"/>
      <c r="AZ8" s="621"/>
      <c r="BA8" s="621"/>
      <c r="BB8" s="621"/>
      <c r="BC8" s="621"/>
      <c r="BD8" s="621"/>
      <c r="BE8" s="621"/>
      <c r="BF8" s="622"/>
      <c r="BG8" s="623">
        <v>92310</v>
      </c>
      <c r="BH8" s="624"/>
      <c r="BI8" s="624"/>
      <c r="BJ8" s="624"/>
      <c r="BK8" s="624"/>
      <c r="BL8" s="624"/>
      <c r="BM8" s="624"/>
      <c r="BN8" s="625"/>
      <c r="BO8" s="626">
        <v>0.9</v>
      </c>
      <c r="BP8" s="626"/>
      <c r="BQ8" s="626"/>
      <c r="BR8" s="626"/>
      <c r="BS8" s="627" t="s">
        <v>130</v>
      </c>
      <c r="BT8" s="627"/>
      <c r="BU8" s="627"/>
      <c r="BV8" s="627"/>
      <c r="BW8" s="627"/>
      <c r="BX8" s="627"/>
      <c r="BY8" s="627"/>
      <c r="BZ8" s="627"/>
      <c r="CA8" s="627"/>
      <c r="CB8" s="631"/>
      <c r="CD8" s="620" t="s">
        <v>242</v>
      </c>
      <c r="CE8" s="621"/>
      <c r="CF8" s="621"/>
      <c r="CG8" s="621"/>
      <c r="CH8" s="621"/>
      <c r="CI8" s="621"/>
      <c r="CJ8" s="621"/>
      <c r="CK8" s="621"/>
      <c r="CL8" s="621"/>
      <c r="CM8" s="621"/>
      <c r="CN8" s="621"/>
      <c r="CO8" s="621"/>
      <c r="CP8" s="621"/>
      <c r="CQ8" s="622"/>
      <c r="CR8" s="623">
        <v>9301811</v>
      </c>
      <c r="CS8" s="624"/>
      <c r="CT8" s="624"/>
      <c r="CU8" s="624"/>
      <c r="CV8" s="624"/>
      <c r="CW8" s="624"/>
      <c r="CX8" s="624"/>
      <c r="CY8" s="625"/>
      <c r="CZ8" s="626">
        <v>34.700000000000003</v>
      </c>
      <c r="DA8" s="626"/>
      <c r="DB8" s="626"/>
      <c r="DC8" s="626"/>
      <c r="DD8" s="632">
        <v>273210</v>
      </c>
      <c r="DE8" s="624"/>
      <c r="DF8" s="624"/>
      <c r="DG8" s="624"/>
      <c r="DH8" s="624"/>
      <c r="DI8" s="624"/>
      <c r="DJ8" s="624"/>
      <c r="DK8" s="624"/>
      <c r="DL8" s="624"/>
      <c r="DM8" s="624"/>
      <c r="DN8" s="624"/>
      <c r="DO8" s="624"/>
      <c r="DP8" s="625"/>
      <c r="DQ8" s="632">
        <v>4541265</v>
      </c>
      <c r="DR8" s="624"/>
      <c r="DS8" s="624"/>
      <c r="DT8" s="624"/>
      <c r="DU8" s="624"/>
      <c r="DV8" s="624"/>
      <c r="DW8" s="624"/>
      <c r="DX8" s="624"/>
      <c r="DY8" s="624"/>
      <c r="DZ8" s="624"/>
      <c r="EA8" s="624"/>
      <c r="EB8" s="624"/>
      <c r="EC8" s="633"/>
    </row>
    <row r="9" spans="2:143" ht="11.25" customHeight="1" x14ac:dyDescent="0.15">
      <c r="B9" s="620" t="s">
        <v>243</v>
      </c>
      <c r="C9" s="621"/>
      <c r="D9" s="621"/>
      <c r="E9" s="621"/>
      <c r="F9" s="621"/>
      <c r="G9" s="621"/>
      <c r="H9" s="621"/>
      <c r="I9" s="621"/>
      <c r="J9" s="621"/>
      <c r="K9" s="621"/>
      <c r="L9" s="621"/>
      <c r="M9" s="621"/>
      <c r="N9" s="621"/>
      <c r="O9" s="621"/>
      <c r="P9" s="621"/>
      <c r="Q9" s="622"/>
      <c r="R9" s="623">
        <v>32959</v>
      </c>
      <c r="S9" s="624"/>
      <c r="T9" s="624"/>
      <c r="U9" s="624"/>
      <c r="V9" s="624"/>
      <c r="W9" s="624"/>
      <c r="X9" s="624"/>
      <c r="Y9" s="625"/>
      <c r="Z9" s="626">
        <v>0.1</v>
      </c>
      <c r="AA9" s="626"/>
      <c r="AB9" s="626"/>
      <c r="AC9" s="626"/>
      <c r="AD9" s="627">
        <v>32959</v>
      </c>
      <c r="AE9" s="627"/>
      <c r="AF9" s="627"/>
      <c r="AG9" s="627"/>
      <c r="AH9" s="627"/>
      <c r="AI9" s="627"/>
      <c r="AJ9" s="627"/>
      <c r="AK9" s="627"/>
      <c r="AL9" s="628">
        <v>0.2</v>
      </c>
      <c r="AM9" s="629"/>
      <c r="AN9" s="629"/>
      <c r="AO9" s="630"/>
      <c r="AP9" s="620" t="s">
        <v>244</v>
      </c>
      <c r="AQ9" s="621"/>
      <c r="AR9" s="621"/>
      <c r="AS9" s="621"/>
      <c r="AT9" s="621"/>
      <c r="AU9" s="621"/>
      <c r="AV9" s="621"/>
      <c r="AW9" s="621"/>
      <c r="AX9" s="621"/>
      <c r="AY9" s="621"/>
      <c r="AZ9" s="621"/>
      <c r="BA9" s="621"/>
      <c r="BB9" s="621"/>
      <c r="BC9" s="621"/>
      <c r="BD9" s="621"/>
      <c r="BE9" s="621"/>
      <c r="BF9" s="622"/>
      <c r="BG9" s="623">
        <v>2461530</v>
      </c>
      <c r="BH9" s="624"/>
      <c r="BI9" s="624"/>
      <c r="BJ9" s="624"/>
      <c r="BK9" s="624"/>
      <c r="BL9" s="624"/>
      <c r="BM9" s="624"/>
      <c r="BN9" s="625"/>
      <c r="BO9" s="626">
        <v>24.9</v>
      </c>
      <c r="BP9" s="626"/>
      <c r="BQ9" s="626"/>
      <c r="BR9" s="626"/>
      <c r="BS9" s="627" t="s">
        <v>245</v>
      </c>
      <c r="BT9" s="627"/>
      <c r="BU9" s="627"/>
      <c r="BV9" s="627"/>
      <c r="BW9" s="627"/>
      <c r="BX9" s="627"/>
      <c r="BY9" s="627"/>
      <c r="BZ9" s="627"/>
      <c r="CA9" s="627"/>
      <c r="CB9" s="631"/>
      <c r="CD9" s="620" t="s">
        <v>246</v>
      </c>
      <c r="CE9" s="621"/>
      <c r="CF9" s="621"/>
      <c r="CG9" s="621"/>
      <c r="CH9" s="621"/>
      <c r="CI9" s="621"/>
      <c r="CJ9" s="621"/>
      <c r="CK9" s="621"/>
      <c r="CL9" s="621"/>
      <c r="CM9" s="621"/>
      <c r="CN9" s="621"/>
      <c r="CO9" s="621"/>
      <c r="CP9" s="621"/>
      <c r="CQ9" s="622"/>
      <c r="CR9" s="623">
        <v>3021271</v>
      </c>
      <c r="CS9" s="624"/>
      <c r="CT9" s="624"/>
      <c r="CU9" s="624"/>
      <c r="CV9" s="624"/>
      <c r="CW9" s="624"/>
      <c r="CX9" s="624"/>
      <c r="CY9" s="625"/>
      <c r="CZ9" s="626">
        <v>11.3</v>
      </c>
      <c r="DA9" s="626"/>
      <c r="DB9" s="626"/>
      <c r="DC9" s="626"/>
      <c r="DD9" s="632">
        <v>197716</v>
      </c>
      <c r="DE9" s="624"/>
      <c r="DF9" s="624"/>
      <c r="DG9" s="624"/>
      <c r="DH9" s="624"/>
      <c r="DI9" s="624"/>
      <c r="DJ9" s="624"/>
      <c r="DK9" s="624"/>
      <c r="DL9" s="624"/>
      <c r="DM9" s="624"/>
      <c r="DN9" s="624"/>
      <c r="DO9" s="624"/>
      <c r="DP9" s="625"/>
      <c r="DQ9" s="632">
        <v>2018055</v>
      </c>
      <c r="DR9" s="624"/>
      <c r="DS9" s="624"/>
      <c r="DT9" s="624"/>
      <c r="DU9" s="624"/>
      <c r="DV9" s="624"/>
      <c r="DW9" s="624"/>
      <c r="DX9" s="624"/>
      <c r="DY9" s="624"/>
      <c r="DZ9" s="624"/>
      <c r="EA9" s="624"/>
      <c r="EB9" s="624"/>
      <c r="EC9" s="633"/>
    </row>
    <row r="10" spans="2:143" ht="11.25" customHeight="1" x14ac:dyDescent="0.15">
      <c r="B10" s="620" t="s">
        <v>247</v>
      </c>
      <c r="C10" s="621"/>
      <c r="D10" s="621"/>
      <c r="E10" s="621"/>
      <c r="F10" s="621"/>
      <c r="G10" s="621"/>
      <c r="H10" s="621"/>
      <c r="I10" s="621"/>
      <c r="J10" s="621"/>
      <c r="K10" s="621"/>
      <c r="L10" s="621"/>
      <c r="M10" s="621"/>
      <c r="N10" s="621"/>
      <c r="O10" s="621"/>
      <c r="P10" s="621"/>
      <c r="Q10" s="622"/>
      <c r="R10" s="623" t="s">
        <v>130</v>
      </c>
      <c r="S10" s="624"/>
      <c r="T10" s="624"/>
      <c r="U10" s="624"/>
      <c r="V10" s="624"/>
      <c r="W10" s="624"/>
      <c r="X10" s="624"/>
      <c r="Y10" s="625"/>
      <c r="Z10" s="626" t="s">
        <v>130</v>
      </c>
      <c r="AA10" s="626"/>
      <c r="AB10" s="626"/>
      <c r="AC10" s="626"/>
      <c r="AD10" s="627" t="s">
        <v>130</v>
      </c>
      <c r="AE10" s="627"/>
      <c r="AF10" s="627"/>
      <c r="AG10" s="627"/>
      <c r="AH10" s="627"/>
      <c r="AI10" s="627"/>
      <c r="AJ10" s="627"/>
      <c r="AK10" s="627"/>
      <c r="AL10" s="628" t="s">
        <v>130</v>
      </c>
      <c r="AM10" s="629"/>
      <c r="AN10" s="629"/>
      <c r="AO10" s="630"/>
      <c r="AP10" s="620" t="s">
        <v>248</v>
      </c>
      <c r="AQ10" s="621"/>
      <c r="AR10" s="621"/>
      <c r="AS10" s="621"/>
      <c r="AT10" s="621"/>
      <c r="AU10" s="621"/>
      <c r="AV10" s="621"/>
      <c r="AW10" s="621"/>
      <c r="AX10" s="621"/>
      <c r="AY10" s="621"/>
      <c r="AZ10" s="621"/>
      <c r="BA10" s="621"/>
      <c r="BB10" s="621"/>
      <c r="BC10" s="621"/>
      <c r="BD10" s="621"/>
      <c r="BE10" s="621"/>
      <c r="BF10" s="622"/>
      <c r="BG10" s="623">
        <v>262986</v>
      </c>
      <c r="BH10" s="624"/>
      <c r="BI10" s="624"/>
      <c r="BJ10" s="624"/>
      <c r="BK10" s="624"/>
      <c r="BL10" s="624"/>
      <c r="BM10" s="624"/>
      <c r="BN10" s="625"/>
      <c r="BO10" s="626">
        <v>2.7</v>
      </c>
      <c r="BP10" s="626"/>
      <c r="BQ10" s="626"/>
      <c r="BR10" s="626"/>
      <c r="BS10" s="627">
        <v>43878</v>
      </c>
      <c r="BT10" s="627"/>
      <c r="BU10" s="627"/>
      <c r="BV10" s="627"/>
      <c r="BW10" s="627"/>
      <c r="BX10" s="627"/>
      <c r="BY10" s="627"/>
      <c r="BZ10" s="627"/>
      <c r="CA10" s="627"/>
      <c r="CB10" s="631"/>
      <c r="CD10" s="620" t="s">
        <v>249</v>
      </c>
      <c r="CE10" s="621"/>
      <c r="CF10" s="621"/>
      <c r="CG10" s="621"/>
      <c r="CH10" s="621"/>
      <c r="CI10" s="621"/>
      <c r="CJ10" s="621"/>
      <c r="CK10" s="621"/>
      <c r="CL10" s="621"/>
      <c r="CM10" s="621"/>
      <c r="CN10" s="621"/>
      <c r="CO10" s="621"/>
      <c r="CP10" s="621"/>
      <c r="CQ10" s="622"/>
      <c r="CR10" s="623" t="s">
        <v>245</v>
      </c>
      <c r="CS10" s="624"/>
      <c r="CT10" s="624"/>
      <c r="CU10" s="624"/>
      <c r="CV10" s="624"/>
      <c r="CW10" s="624"/>
      <c r="CX10" s="624"/>
      <c r="CY10" s="625"/>
      <c r="CZ10" s="626" t="s">
        <v>245</v>
      </c>
      <c r="DA10" s="626"/>
      <c r="DB10" s="626"/>
      <c r="DC10" s="626"/>
      <c r="DD10" s="632" t="s">
        <v>130</v>
      </c>
      <c r="DE10" s="624"/>
      <c r="DF10" s="624"/>
      <c r="DG10" s="624"/>
      <c r="DH10" s="624"/>
      <c r="DI10" s="624"/>
      <c r="DJ10" s="624"/>
      <c r="DK10" s="624"/>
      <c r="DL10" s="624"/>
      <c r="DM10" s="624"/>
      <c r="DN10" s="624"/>
      <c r="DO10" s="624"/>
      <c r="DP10" s="625"/>
      <c r="DQ10" s="632" t="s">
        <v>130</v>
      </c>
      <c r="DR10" s="624"/>
      <c r="DS10" s="624"/>
      <c r="DT10" s="624"/>
      <c r="DU10" s="624"/>
      <c r="DV10" s="624"/>
      <c r="DW10" s="624"/>
      <c r="DX10" s="624"/>
      <c r="DY10" s="624"/>
      <c r="DZ10" s="624"/>
      <c r="EA10" s="624"/>
      <c r="EB10" s="624"/>
      <c r="EC10" s="633"/>
    </row>
    <row r="11" spans="2:143" ht="11.25" customHeight="1" x14ac:dyDescent="0.15">
      <c r="B11" s="620" t="s">
        <v>250</v>
      </c>
      <c r="C11" s="621"/>
      <c r="D11" s="621"/>
      <c r="E11" s="621"/>
      <c r="F11" s="621"/>
      <c r="G11" s="621"/>
      <c r="H11" s="621"/>
      <c r="I11" s="621"/>
      <c r="J11" s="621"/>
      <c r="K11" s="621"/>
      <c r="L11" s="621"/>
      <c r="M11" s="621"/>
      <c r="N11" s="621"/>
      <c r="O11" s="621"/>
      <c r="P11" s="621"/>
      <c r="Q11" s="622"/>
      <c r="R11" s="623">
        <v>1363384</v>
      </c>
      <c r="S11" s="624"/>
      <c r="T11" s="624"/>
      <c r="U11" s="624"/>
      <c r="V11" s="624"/>
      <c r="W11" s="624"/>
      <c r="X11" s="624"/>
      <c r="Y11" s="625"/>
      <c r="Z11" s="628">
        <v>5</v>
      </c>
      <c r="AA11" s="629"/>
      <c r="AB11" s="629"/>
      <c r="AC11" s="635"/>
      <c r="AD11" s="632">
        <v>1363384</v>
      </c>
      <c r="AE11" s="624"/>
      <c r="AF11" s="624"/>
      <c r="AG11" s="624"/>
      <c r="AH11" s="624"/>
      <c r="AI11" s="624"/>
      <c r="AJ11" s="624"/>
      <c r="AK11" s="625"/>
      <c r="AL11" s="628">
        <v>9.6999999999999993</v>
      </c>
      <c r="AM11" s="629"/>
      <c r="AN11" s="629"/>
      <c r="AO11" s="630"/>
      <c r="AP11" s="620" t="s">
        <v>251</v>
      </c>
      <c r="AQ11" s="621"/>
      <c r="AR11" s="621"/>
      <c r="AS11" s="621"/>
      <c r="AT11" s="621"/>
      <c r="AU11" s="621"/>
      <c r="AV11" s="621"/>
      <c r="AW11" s="621"/>
      <c r="AX11" s="621"/>
      <c r="AY11" s="621"/>
      <c r="AZ11" s="621"/>
      <c r="BA11" s="621"/>
      <c r="BB11" s="621"/>
      <c r="BC11" s="621"/>
      <c r="BD11" s="621"/>
      <c r="BE11" s="621"/>
      <c r="BF11" s="622"/>
      <c r="BG11" s="623">
        <v>482454</v>
      </c>
      <c r="BH11" s="624"/>
      <c r="BI11" s="624"/>
      <c r="BJ11" s="624"/>
      <c r="BK11" s="624"/>
      <c r="BL11" s="624"/>
      <c r="BM11" s="624"/>
      <c r="BN11" s="625"/>
      <c r="BO11" s="626">
        <v>4.9000000000000004</v>
      </c>
      <c r="BP11" s="626"/>
      <c r="BQ11" s="626"/>
      <c r="BR11" s="626"/>
      <c r="BS11" s="627">
        <v>137556</v>
      </c>
      <c r="BT11" s="627"/>
      <c r="BU11" s="627"/>
      <c r="BV11" s="627"/>
      <c r="BW11" s="627"/>
      <c r="BX11" s="627"/>
      <c r="BY11" s="627"/>
      <c r="BZ11" s="627"/>
      <c r="CA11" s="627"/>
      <c r="CB11" s="631"/>
      <c r="CD11" s="620" t="s">
        <v>252</v>
      </c>
      <c r="CE11" s="621"/>
      <c r="CF11" s="621"/>
      <c r="CG11" s="621"/>
      <c r="CH11" s="621"/>
      <c r="CI11" s="621"/>
      <c r="CJ11" s="621"/>
      <c r="CK11" s="621"/>
      <c r="CL11" s="621"/>
      <c r="CM11" s="621"/>
      <c r="CN11" s="621"/>
      <c r="CO11" s="621"/>
      <c r="CP11" s="621"/>
      <c r="CQ11" s="622"/>
      <c r="CR11" s="623">
        <v>468222</v>
      </c>
      <c r="CS11" s="624"/>
      <c r="CT11" s="624"/>
      <c r="CU11" s="624"/>
      <c r="CV11" s="624"/>
      <c r="CW11" s="624"/>
      <c r="CX11" s="624"/>
      <c r="CY11" s="625"/>
      <c r="CZ11" s="626">
        <v>1.7</v>
      </c>
      <c r="DA11" s="626"/>
      <c r="DB11" s="626"/>
      <c r="DC11" s="626"/>
      <c r="DD11" s="632">
        <v>230460</v>
      </c>
      <c r="DE11" s="624"/>
      <c r="DF11" s="624"/>
      <c r="DG11" s="624"/>
      <c r="DH11" s="624"/>
      <c r="DI11" s="624"/>
      <c r="DJ11" s="624"/>
      <c r="DK11" s="624"/>
      <c r="DL11" s="624"/>
      <c r="DM11" s="624"/>
      <c r="DN11" s="624"/>
      <c r="DO11" s="624"/>
      <c r="DP11" s="625"/>
      <c r="DQ11" s="632">
        <v>294211</v>
      </c>
      <c r="DR11" s="624"/>
      <c r="DS11" s="624"/>
      <c r="DT11" s="624"/>
      <c r="DU11" s="624"/>
      <c r="DV11" s="624"/>
      <c r="DW11" s="624"/>
      <c r="DX11" s="624"/>
      <c r="DY11" s="624"/>
      <c r="DZ11" s="624"/>
      <c r="EA11" s="624"/>
      <c r="EB11" s="624"/>
      <c r="EC11" s="633"/>
    </row>
    <row r="12" spans="2:143" ht="11.25" customHeight="1" x14ac:dyDescent="0.15">
      <c r="B12" s="620" t="s">
        <v>253</v>
      </c>
      <c r="C12" s="621"/>
      <c r="D12" s="621"/>
      <c r="E12" s="621"/>
      <c r="F12" s="621"/>
      <c r="G12" s="621"/>
      <c r="H12" s="621"/>
      <c r="I12" s="621"/>
      <c r="J12" s="621"/>
      <c r="K12" s="621"/>
      <c r="L12" s="621"/>
      <c r="M12" s="621"/>
      <c r="N12" s="621"/>
      <c r="O12" s="621"/>
      <c r="P12" s="621"/>
      <c r="Q12" s="622"/>
      <c r="R12" s="623">
        <v>22622</v>
      </c>
      <c r="S12" s="624"/>
      <c r="T12" s="624"/>
      <c r="U12" s="624"/>
      <c r="V12" s="624"/>
      <c r="W12" s="624"/>
      <c r="X12" s="624"/>
      <c r="Y12" s="625"/>
      <c r="Z12" s="626">
        <v>0.1</v>
      </c>
      <c r="AA12" s="626"/>
      <c r="AB12" s="626"/>
      <c r="AC12" s="626"/>
      <c r="AD12" s="627">
        <v>22622</v>
      </c>
      <c r="AE12" s="627"/>
      <c r="AF12" s="627"/>
      <c r="AG12" s="627"/>
      <c r="AH12" s="627"/>
      <c r="AI12" s="627"/>
      <c r="AJ12" s="627"/>
      <c r="AK12" s="627"/>
      <c r="AL12" s="628">
        <v>0.2</v>
      </c>
      <c r="AM12" s="629"/>
      <c r="AN12" s="629"/>
      <c r="AO12" s="630"/>
      <c r="AP12" s="620" t="s">
        <v>254</v>
      </c>
      <c r="AQ12" s="621"/>
      <c r="AR12" s="621"/>
      <c r="AS12" s="621"/>
      <c r="AT12" s="621"/>
      <c r="AU12" s="621"/>
      <c r="AV12" s="621"/>
      <c r="AW12" s="621"/>
      <c r="AX12" s="621"/>
      <c r="AY12" s="621"/>
      <c r="AZ12" s="621"/>
      <c r="BA12" s="621"/>
      <c r="BB12" s="621"/>
      <c r="BC12" s="621"/>
      <c r="BD12" s="621"/>
      <c r="BE12" s="621"/>
      <c r="BF12" s="622"/>
      <c r="BG12" s="623">
        <v>5948815</v>
      </c>
      <c r="BH12" s="624"/>
      <c r="BI12" s="624"/>
      <c r="BJ12" s="624"/>
      <c r="BK12" s="624"/>
      <c r="BL12" s="624"/>
      <c r="BM12" s="624"/>
      <c r="BN12" s="625"/>
      <c r="BO12" s="626">
        <v>60.2</v>
      </c>
      <c r="BP12" s="626"/>
      <c r="BQ12" s="626"/>
      <c r="BR12" s="626"/>
      <c r="BS12" s="627" t="s">
        <v>245</v>
      </c>
      <c r="BT12" s="627"/>
      <c r="BU12" s="627"/>
      <c r="BV12" s="627"/>
      <c r="BW12" s="627"/>
      <c r="BX12" s="627"/>
      <c r="BY12" s="627"/>
      <c r="BZ12" s="627"/>
      <c r="CA12" s="627"/>
      <c r="CB12" s="631"/>
      <c r="CD12" s="620" t="s">
        <v>255</v>
      </c>
      <c r="CE12" s="621"/>
      <c r="CF12" s="621"/>
      <c r="CG12" s="621"/>
      <c r="CH12" s="621"/>
      <c r="CI12" s="621"/>
      <c r="CJ12" s="621"/>
      <c r="CK12" s="621"/>
      <c r="CL12" s="621"/>
      <c r="CM12" s="621"/>
      <c r="CN12" s="621"/>
      <c r="CO12" s="621"/>
      <c r="CP12" s="621"/>
      <c r="CQ12" s="622"/>
      <c r="CR12" s="623">
        <v>584688</v>
      </c>
      <c r="CS12" s="624"/>
      <c r="CT12" s="624"/>
      <c r="CU12" s="624"/>
      <c r="CV12" s="624"/>
      <c r="CW12" s="624"/>
      <c r="CX12" s="624"/>
      <c r="CY12" s="625"/>
      <c r="CZ12" s="626">
        <v>2.2000000000000002</v>
      </c>
      <c r="DA12" s="626"/>
      <c r="DB12" s="626"/>
      <c r="DC12" s="626"/>
      <c r="DD12" s="632" t="s">
        <v>245</v>
      </c>
      <c r="DE12" s="624"/>
      <c r="DF12" s="624"/>
      <c r="DG12" s="624"/>
      <c r="DH12" s="624"/>
      <c r="DI12" s="624"/>
      <c r="DJ12" s="624"/>
      <c r="DK12" s="624"/>
      <c r="DL12" s="624"/>
      <c r="DM12" s="624"/>
      <c r="DN12" s="624"/>
      <c r="DO12" s="624"/>
      <c r="DP12" s="625"/>
      <c r="DQ12" s="632">
        <v>362011</v>
      </c>
      <c r="DR12" s="624"/>
      <c r="DS12" s="624"/>
      <c r="DT12" s="624"/>
      <c r="DU12" s="624"/>
      <c r="DV12" s="624"/>
      <c r="DW12" s="624"/>
      <c r="DX12" s="624"/>
      <c r="DY12" s="624"/>
      <c r="DZ12" s="624"/>
      <c r="EA12" s="624"/>
      <c r="EB12" s="624"/>
      <c r="EC12" s="633"/>
    </row>
    <row r="13" spans="2:143" ht="11.25" customHeight="1" x14ac:dyDescent="0.15">
      <c r="B13" s="620" t="s">
        <v>256</v>
      </c>
      <c r="C13" s="621"/>
      <c r="D13" s="621"/>
      <c r="E13" s="621"/>
      <c r="F13" s="621"/>
      <c r="G13" s="621"/>
      <c r="H13" s="621"/>
      <c r="I13" s="621"/>
      <c r="J13" s="621"/>
      <c r="K13" s="621"/>
      <c r="L13" s="621"/>
      <c r="M13" s="621"/>
      <c r="N13" s="621"/>
      <c r="O13" s="621"/>
      <c r="P13" s="621"/>
      <c r="Q13" s="622"/>
      <c r="R13" s="623" t="s">
        <v>130</v>
      </c>
      <c r="S13" s="624"/>
      <c r="T13" s="624"/>
      <c r="U13" s="624"/>
      <c r="V13" s="624"/>
      <c r="W13" s="624"/>
      <c r="X13" s="624"/>
      <c r="Y13" s="625"/>
      <c r="Z13" s="626" t="s">
        <v>245</v>
      </c>
      <c r="AA13" s="626"/>
      <c r="AB13" s="626"/>
      <c r="AC13" s="626"/>
      <c r="AD13" s="627" t="s">
        <v>245</v>
      </c>
      <c r="AE13" s="627"/>
      <c r="AF13" s="627"/>
      <c r="AG13" s="627"/>
      <c r="AH13" s="627"/>
      <c r="AI13" s="627"/>
      <c r="AJ13" s="627"/>
      <c r="AK13" s="627"/>
      <c r="AL13" s="628" t="s">
        <v>140</v>
      </c>
      <c r="AM13" s="629"/>
      <c r="AN13" s="629"/>
      <c r="AO13" s="630"/>
      <c r="AP13" s="620" t="s">
        <v>257</v>
      </c>
      <c r="AQ13" s="621"/>
      <c r="AR13" s="621"/>
      <c r="AS13" s="621"/>
      <c r="AT13" s="621"/>
      <c r="AU13" s="621"/>
      <c r="AV13" s="621"/>
      <c r="AW13" s="621"/>
      <c r="AX13" s="621"/>
      <c r="AY13" s="621"/>
      <c r="AZ13" s="621"/>
      <c r="BA13" s="621"/>
      <c r="BB13" s="621"/>
      <c r="BC13" s="621"/>
      <c r="BD13" s="621"/>
      <c r="BE13" s="621"/>
      <c r="BF13" s="622"/>
      <c r="BG13" s="623">
        <v>5936127</v>
      </c>
      <c r="BH13" s="624"/>
      <c r="BI13" s="624"/>
      <c r="BJ13" s="624"/>
      <c r="BK13" s="624"/>
      <c r="BL13" s="624"/>
      <c r="BM13" s="624"/>
      <c r="BN13" s="625"/>
      <c r="BO13" s="626">
        <v>60.1</v>
      </c>
      <c r="BP13" s="626"/>
      <c r="BQ13" s="626"/>
      <c r="BR13" s="626"/>
      <c r="BS13" s="627" t="s">
        <v>130</v>
      </c>
      <c r="BT13" s="627"/>
      <c r="BU13" s="627"/>
      <c r="BV13" s="627"/>
      <c r="BW13" s="627"/>
      <c r="BX13" s="627"/>
      <c r="BY13" s="627"/>
      <c r="BZ13" s="627"/>
      <c r="CA13" s="627"/>
      <c r="CB13" s="631"/>
      <c r="CD13" s="620" t="s">
        <v>258</v>
      </c>
      <c r="CE13" s="621"/>
      <c r="CF13" s="621"/>
      <c r="CG13" s="621"/>
      <c r="CH13" s="621"/>
      <c r="CI13" s="621"/>
      <c r="CJ13" s="621"/>
      <c r="CK13" s="621"/>
      <c r="CL13" s="621"/>
      <c r="CM13" s="621"/>
      <c r="CN13" s="621"/>
      <c r="CO13" s="621"/>
      <c r="CP13" s="621"/>
      <c r="CQ13" s="622"/>
      <c r="CR13" s="623">
        <v>2387167</v>
      </c>
      <c r="CS13" s="624"/>
      <c r="CT13" s="624"/>
      <c r="CU13" s="624"/>
      <c r="CV13" s="624"/>
      <c r="CW13" s="624"/>
      <c r="CX13" s="624"/>
      <c r="CY13" s="625"/>
      <c r="CZ13" s="626">
        <v>8.9</v>
      </c>
      <c r="DA13" s="626"/>
      <c r="DB13" s="626"/>
      <c r="DC13" s="626"/>
      <c r="DD13" s="632">
        <v>1274558</v>
      </c>
      <c r="DE13" s="624"/>
      <c r="DF13" s="624"/>
      <c r="DG13" s="624"/>
      <c r="DH13" s="624"/>
      <c r="DI13" s="624"/>
      <c r="DJ13" s="624"/>
      <c r="DK13" s="624"/>
      <c r="DL13" s="624"/>
      <c r="DM13" s="624"/>
      <c r="DN13" s="624"/>
      <c r="DO13" s="624"/>
      <c r="DP13" s="625"/>
      <c r="DQ13" s="632">
        <v>1258799</v>
      </c>
      <c r="DR13" s="624"/>
      <c r="DS13" s="624"/>
      <c r="DT13" s="624"/>
      <c r="DU13" s="624"/>
      <c r="DV13" s="624"/>
      <c r="DW13" s="624"/>
      <c r="DX13" s="624"/>
      <c r="DY13" s="624"/>
      <c r="DZ13" s="624"/>
      <c r="EA13" s="624"/>
      <c r="EB13" s="624"/>
      <c r="EC13" s="633"/>
    </row>
    <row r="14" spans="2:143" ht="11.25" customHeight="1" x14ac:dyDescent="0.15">
      <c r="B14" s="620" t="s">
        <v>259</v>
      </c>
      <c r="C14" s="621"/>
      <c r="D14" s="621"/>
      <c r="E14" s="621"/>
      <c r="F14" s="621"/>
      <c r="G14" s="621"/>
      <c r="H14" s="621"/>
      <c r="I14" s="621"/>
      <c r="J14" s="621"/>
      <c r="K14" s="621"/>
      <c r="L14" s="621"/>
      <c r="M14" s="621"/>
      <c r="N14" s="621"/>
      <c r="O14" s="621"/>
      <c r="P14" s="621"/>
      <c r="Q14" s="622"/>
      <c r="R14" s="623">
        <v>465</v>
      </c>
      <c r="S14" s="624"/>
      <c r="T14" s="624"/>
      <c r="U14" s="624"/>
      <c r="V14" s="624"/>
      <c r="W14" s="624"/>
      <c r="X14" s="624"/>
      <c r="Y14" s="625"/>
      <c r="Z14" s="626">
        <v>0</v>
      </c>
      <c r="AA14" s="626"/>
      <c r="AB14" s="626"/>
      <c r="AC14" s="626"/>
      <c r="AD14" s="627">
        <v>465</v>
      </c>
      <c r="AE14" s="627"/>
      <c r="AF14" s="627"/>
      <c r="AG14" s="627"/>
      <c r="AH14" s="627"/>
      <c r="AI14" s="627"/>
      <c r="AJ14" s="627"/>
      <c r="AK14" s="627"/>
      <c r="AL14" s="628">
        <v>0</v>
      </c>
      <c r="AM14" s="629"/>
      <c r="AN14" s="629"/>
      <c r="AO14" s="630"/>
      <c r="AP14" s="620" t="s">
        <v>260</v>
      </c>
      <c r="AQ14" s="621"/>
      <c r="AR14" s="621"/>
      <c r="AS14" s="621"/>
      <c r="AT14" s="621"/>
      <c r="AU14" s="621"/>
      <c r="AV14" s="621"/>
      <c r="AW14" s="621"/>
      <c r="AX14" s="621"/>
      <c r="AY14" s="621"/>
      <c r="AZ14" s="621"/>
      <c r="BA14" s="621"/>
      <c r="BB14" s="621"/>
      <c r="BC14" s="621"/>
      <c r="BD14" s="621"/>
      <c r="BE14" s="621"/>
      <c r="BF14" s="622"/>
      <c r="BG14" s="623">
        <v>197860</v>
      </c>
      <c r="BH14" s="624"/>
      <c r="BI14" s="624"/>
      <c r="BJ14" s="624"/>
      <c r="BK14" s="624"/>
      <c r="BL14" s="624"/>
      <c r="BM14" s="624"/>
      <c r="BN14" s="625"/>
      <c r="BO14" s="626">
        <v>2</v>
      </c>
      <c r="BP14" s="626"/>
      <c r="BQ14" s="626"/>
      <c r="BR14" s="626"/>
      <c r="BS14" s="627" t="s">
        <v>140</v>
      </c>
      <c r="BT14" s="627"/>
      <c r="BU14" s="627"/>
      <c r="BV14" s="627"/>
      <c r="BW14" s="627"/>
      <c r="BX14" s="627"/>
      <c r="BY14" s="627"/>
      <c r="BZ14" s="627"/>
      <c r="CA14" s="627"/>
      <c r="CB14" s="631"/>
      <c r="CD14" s="620" t="s">
        <v>261</v>
      </c>
      <c r="CE14" s="621"/>
      <c r="CF14" s="621"/>
      <c r="CG14" s="621"/>
      <c r="CH14" s="621"/>
      <c r="CI14" s="621"/>
      <c r="CJ14" s="621"/>
      <c r="CK14" s="621"/>
      <c r="CL14" s="621"/>
      <c r="CM14" s="621"/>
      <c r="CN14" s="621"/>
      <c r="CO14" s="621"/>
      <c r="CP14" s="621"/>
      <c r="CQ14" s="622"/>
      <c r="CR14" s="623">
        <v>871331</v>
      </c>
      <c r="CS14" s="624"/>
      <c r="CT14" s="624"/>
      <c r="CU14" s="624"/>
      <c r="CV14" s="624"/>
      <c r="CW14" s="624"/>
      <c r="CX14" s="624"/>
      <c r="CY14" s="625"/>
      <c r="CZ14" s="626">
        <v>3.2</v>
      </c>
      <c r="DA14" s="626"/>
      <c r="DB14" s="626"/>
      <c r="DC14" s="626"/>
      <c r="DD14" s="632">
        <v>39633</v>
      </c>
      <c r="DE14" s="624"/>
      <c r="DF14" s="624"/>
      <c r="DG14" s="624"/>
      <c r="DH14" s="624"/>
      <c r="DI14" s="624"/>
      <c r="DJ14" s="624"/>
      <c r="DK14" s="624"/>
      <c r="DL14" s="624"/>
      <c r="DM14" s="624"/>
      <c r="DN14" s="624"/>
      <c r="DO14" s="624"/>
      <c r="DP14" s="625"/>
      <c r="DQ14" s="632">
        <v>663372</v>
      </c>
      <c r="DR14" s="624"/>
      <c r="DS14" s="624"/>
      <c r="DT14" s="624"/>
      <c r="DU14" s="624"/>
      <c r="DV14" s="624"/>
      <c r="DW14" s="624"/>
      <c r="DX14" s="624"/>
      <c r="DY14" s="624"/>
      <c r="DZ14" s="624"/>
      <c r="EA14" s="624"/>
      <c r="EB14" s="624"/>
      <c r="EC14" s="633"/>
    </row>
    <row r="15" spans="2:143" ht="11.25" customHeight="1" x14ac:dyDescent="0.15">
      <c r="B15" s="620" t="s">
        <v>262</v>
      </c>
      <c r="C15" s="621"/>
      <c r="D15" s="621"/>
      <c r="E15" s="621"/>
      <c r="F15" s="621"/>
      <c r="G15" s="621"/>
      <c r="H15" s="621"/>
      <c r="I15" s="621"/>
      <c r="J15" s="621"/>
      <c r="K15" s="621"/>
      <c r="L15" s="621"/>
      <c r="M15" s="621"/>
      <c r="N15" s="621"/>
      <c r="O15" s="621"/>
      <c r="P15" s="621"/>
      <c r="Q15" s="622"/>
      <c r="R15" s="623" t="s">
        <v>245</v>
      </c>
      <c r="S15" s="624"/>
      <c r="T15" s="624"/>
      <c r="U15" s="624"/>
      <c r="V15" s="624"/>
      <c r="W15" s="624"/>
      <c r="X15" s="624"/>
      <c r="Y15" s="625"/>
      <c r="Z15" s="626" t="s">
        <v>130</v>
      </c>
      <c r="AA15" s="626"/>
      <c r="AB15" s="626"/>
      <c r="AC15" s="626"/>
      <c r="AD15" s="627" t="s">
        <v>245</v>
      </c>
      <c r="AE15" s="627"/>
      <c r="AF15" s="627"/>
      <c r="AG15" s="627"/>
      <c r="AH15" s="627"/>
      <c r="AI15" s="627"/>
      <c r="AJ15" s="627"/>
      <c r="AK15" s="627"/>
      <c r="AL15" s="628" t="s">
        <v>140</v>
      </c>
      <c r="AM15" s="629"/>
      <c r="AN15" s="629"/>
      <c r="AO15" s="630"/>
      <c r="AP15" s="620" t="s">
        <v>263</v>
      </c>
      <c r="AQ15" s="621"/>
      <c r="AR15" s="621"/>
      <c r="AS15" s="621"/>
      <c r="AT15" s="621"/>
      <c r="AU15" s="621"/>
      <c r="AV15" s="621"/>
      <c r="AW15" s="621"/>
      <c r="AX15" s="621"/>
      <c r="AY15" s="621"/>
      <c r="AZ15" s="621"/>
      <c r="BA15" s="621"/>
      <c r="BB15" s="621"/>
      <c r="BC15" s="621"/>
      <c r="BD15" s="621"/>
      <c r="BE15" s="621"/>
      <c r="BF15" s="622"/>
      <c r="BG15" s="623">
        <v>434315</v>
      </c>
      <c r="BH15" s="624"/>
      <c r="BI15" s="624"/>
      <c r="BJ15" s="624"/>
      <c r="BK15" s="624"/>
      <c r="BL15" s="624"/>
      <c r="BM15" s="624"/>
      <c r="BN15" s="625"/>
      <c r="BO15" s="626">
        <v>4.4000000000000004</v>
      </c>
      <c r="BP15" s="626"/>
      <c r="BQ15" s="626"/>
      <c r="BR15" s="626"/>
      <c r="BS15" s="627" t="s">
        <v>245</v>
      </c>
      <c r="BT15" s="627"/>
      <c r="BU15" s="627"/>
      <c r="BV15" s="627"/>
      <c r="BW15" s="627"/>
      <c r="BX15" s="627"/>
      <c r="BY15" s="627"/>
      <c r="BZ15" s="627"/>
      <c r="CA15" s="627"/>
      <c r="CB15" s="631"/>
      <c r="CD15" s="620" t="s">
        <v>264</v>
      </c>
      <c r="CE15" s="621"/>
      <c r="CF15" s="621"/>
      <c r="CG15" s="621"/>
      <c r="CH15" s="621"/>
      <c r="CI15" s="621"/>
      <c r="CJ15" s="621"/>
      <c r="CK15" s="621"/>
      <c r="CL15" s="621"/>
      <c r="CM15" s="621"/>
      <c r="CN15" s="621"/>
      <c r="CO15" s="621"/>
      <c r="CP15" s="621"/>
      <c r="CQ15" s="622"/>
      <c r="CR15" s="623">
        <v>4095989</v>
      </c>
      <c r="CS15" s="624"/>
      <c r="CT15" s="624"/>
      <c r="CU15" s="624"/>
      <c r="CV15" s="624"/>
      <c r="CW15" s="624"/>
      <c r="CX15" s="624"/>
      <c r="CY15" s="625"/>
      <c r="CZ15" s="626">
        <v>15.3</v>
      </c>
      <c r="DA15" s="626"/>
      <c r="DB15" s="626"/>
      <c r="DC15" s="626"/>
      <c r="DD15" s="632">
        <v>2246055</v>
      </c>
      <c r="DE15" s="624"/>
      <c r="DF15" s="624"/>
      <c r="DG15" s="624"/>
      <c r="DH15" s="624"/>
      <c r="DI15" s="624"/>
      <c r="DJ15" s="624"/>
      <c r="DK15" s="624"/>
      <c r="DL15" s="624"/>
      <c r="DM15" s="624"/>
      <c r="DN15" s="624"/>
      <c r="DO15" s="624"/>
      <c r="DP15" s="625"/>
      <c r="DQ15" s="632">
        <v>1949784</v>
      </c>
      <c r="DR15" s="624"/>
      <c r="DS15" s="624"/>
      <c r="DT15" s="624"/>
      <c r="DU15" s="624"/>
      <c r="DV15" s="624"/>
      <c r="DW15" s="624"/>
      <c r="DX15" s="624"/>
      <c r="DY15" s="624"/>
      <c r="DZ15" s="624"/>
      <c r="EA15" s="624"/>
      <c r="EB15" s="624"/>
      <c r="EC15" s="633"/>
    </row>
    <row r="16" spans="2:143" ht="11.25" customHeight="1" x14ac:dyDescent="0.15">
      <c r="B16" s="620" t="s">
        <v>265</v>
      </c>
      <c r="C16" s="621"/>
      <c r="D16" s="621"/>
      <c r="E16" s="621"/>
      <c r="F16" s="621"/>
      <c r="G16" s="621"/>
      <c r="H16" s="621"/>
      <c r="I16" s="621"/>
      <c r="J16" s="621"/>
      <c r="K16" s="621"/>
      <c r="L16" s="621"/>
      <c r="M16" s="621"/>
      <c r="N16" s="621"/>
      <c r="O16" s="621"/>
      <c r="P16" s="621"/>
      <c r="Q16" s="622"/>
      <c r="R16" s="623">
        <v>16111</v>
      </c>
      <c r="S16" s="624"/>
      <c r="T16" s="624"/>
      <c r="U16" s="624"/>
      <c r="V16" s="624"/>
      <c r="W16" s="624"/>
      <c r="X16" s="624"/>
      <c r="Y16" s="625"/>
      <c r="Z16" s="626">
        <v>0.1</v>
      </c>
      <c r="AA16" s="626"/>
      <c r="AB16" s="626"/>
      <c r="AC16" s="626"/>
      <c r="AD16" s="627">
        <v>16111</v>
      </c>
      <c r="AE16" s="627"/>
      <c r="AF16" s="627"/>
      <c r="AG16" s="627"/>
      <c r="AH16" s="627"/>
      <c r="AI16" s="627"/>
      <c r="AJ16" s="627"/>
      <c r="AK16" s="627"/>
      <c r="AL16" s="628">
        <v>0.1</v>
      </c>
      <c r="AM16" s="629"/>
      <c r="AN16" s="629"/>
      <c r="AO16" s="630"/>
      <c r="AP16" s="620" t="s">
        <v>266</v>
      </c>
      <c r="AQ16" s="621"/>
      <c r="AR16" s="621"/>
      <c r="AS16" s="621"/>
      <c r="AT16" s="621"/>
      <c r="AU16" s="621"/>
      <c r="AV16" s="621"/>
      <c r="AW16" s="621"/>
      <c r="AX16" s="621"/>
      <c r="AY16" s="621"/>
      <c r="AZ16" s="621"/>
      <c r="BA16" s="621"/>
      <c r="BB16" s="621"/>
      <c r="BC16" s="621"/>
      <c r="BD16" s="621"/>
      <c r="BE16" s="621"/>
      <c r="BF16" s="622"/>
      <c r="BG16" s="623" t="s">
        <v>140</v>
      </c>
      <c r="BH16" s="624"/>
      <c r="BI16" s="624"/>
      <c r="BJ16" s="624"/>
      <c r="BK16" s="624"/>
      <c r="BL16" s="624"/>
      <c r="BM16" s="624"/>
      <c r="BN16" s="625"/>
      <c r="BO16" s="626" t="s">
        <v>245</v>
      </c>
      <c r="BP16" s="626"/>
      <c r="BQ16" s="626"/>
      <c r="BR16" s="626"/>
      <c r="BS16" s="627" t="s">
        <v>140</v>
      </c>
      <c r="BT16" s="627"/>
      <c r="BU16" s="627"/>
      <c r="BV16" s="627"/>
      <c r="BW16" s="627"/>
      <c r="BX16" s="627"/>
      <c r="BY16" s="627"/>
      <c r="BZ16" s="627"/>
      <c r="CA16" s="627"/>
      <c r="CB16" s="631"/>
      <c r="CD16" s="620" t="s">
        <v>267</v>
      </c>
      <c r="CE16" s="621"/>
      <c r="CF16" s="621"/>
      <c r="CG16" s="621"/>
      <c r="CH16" s="621"/>
      <c r="CI16" s="621"/>
      <c r="CJ16" s="621"/>
      <c r="CK16" s="621"/>
      <c r="CL16" s="621"/>
      <c r="CM16" s="621"/>
      <c r="CN16" s="621"/>
      <c r="CO16" s="621"/>
      <c r="CP16" s="621"/>
      <c r="CQ16" s="622"/>
      <c r="CR16" s="623" t="s">
        <v>245</v>
      </c>
      <c r="CS16" s="624"/>
      <c r="CT16" s="624"/>
      <c r="CU16" s="624"/>
      <c r="CV16" s="624"/>
      <c r="CW16" s="624"/>
      <c r="CX16" s="624"/>
      <c r="CY16" s="625"/>
      <c r="CZ16" s="626" t="s">
        <v>245</v>
      </c>
      <c r="DA16" s="626"/>
      <c r="DB16" s="626"/>
      <c r="DC16" s="626"/>
      <c r="DD16" s="632" t="s">
        <v>245</v>
      </c>
      <c r="DE16" s="624"/>
      <c r="DF16" s="624"/>
      <c r="DG16" s="624"/>
      <c r="DH16" s="624"/>
      <c r="DI16" s="624"/>
      <c r="DJ16" s="624"/>
      <c r="DK16" s="624"/>
      <c r="DL16" s="624"/>
      <c r="DM16" s="624"/>
      <c r="DN16" s="624"/>
      <c r="DO16" s="624"/>
      <c r="DP16" s="625"/>
      <c r="DQ16" s="632" t="s">
        <v>130</v>
      </c>
      <c r="DR16" s="624"/>
      <c r="DS16" s="624"/>
      <c r="DT16" s="624"/>
      <c r="DU16" s="624"/>
      <c r="DV16" s="624"/>
      <c r="DW16" s="624"/>
      <c r="DX16" s="624"/>
      <c r="DY16" s="624"/>
      <c r="DZ16" s="624"/>
      <c r="EA16" s="624"/>
      <c r="EB16" s="624"/>
      <c r="EC16" s="633"/>
    </row>
    <row r="17" spans="2:133" ht="11.25" customHeight="1" x14ac:dyDescent="0.15">
      <c r="B17" s="620" t="s">
        <v>268</v>
      </c>
      <c r="C17" s="621"/>
      <c r="D17" s="621"/>
      <c r="E17" s="621"/>
      <c r="F17" s="621"/>
      <c r="G17" s="621"/>
      <c r="H17" s="621"/>
      <c r="I17" s="621"/>
      <c r="J17" s="621"/>
      <c r="K17" s="621"/>
      <c r="L17" s="621"/>
      <c r="M17" s="621"/>
      <c r="N17" s="621"/>
      <c r="O17" s="621"/>
      <c r="P17" s="621"/>
      <c r="Q17" s="622"/>
      <c r="R17" s="623">
        <v>143524</v>
      </c>
      <c r="S17" s="624"/>
      <c r="T17" s="624"/>
      <c r="U17" s="624"/>
      <c r="V17" s="624"/>
      <c r="W17" s="624"/>
      <c r="X17" s="624"/>
      <c r="Y17" s="625"/>
      <c r="Z17" s="626">
        <v>0.5</v>
      </c>
      <c r="AA17" s="626"/>
      <c r="AB17" s="626"/>
      <c r="AC17" s="626"/>
      <c r="AD17" s="627">
        <v>143524</v>
      </c>
      <c r="AE17" s="627"/>
      <c r="AF17" s="627"/>
      <c r="AG17" s="627"/>
      <c r="AH17" s="627"/>
      <c r="AI17" s="627"/>
      <c r="AJ17" s="627"/>
      <c r="AK17" s="627"/>
      <c r="AL17" s="628">
        <v>1</v>
      </c>
      <c r="AM17" s="629"/>
      <c r="AN17" s="629"/>
      <c r="AO17" s="630"/>
      <c r="AP17" s="620" t="s">
        <v>269</v>
      </c>
      <c r="AQ17" s="621"/>
      <c r="AR17" s="621"/>
      <c r="AS17" s="621"/>
      <c r="AT17" s="621"/>
      <c r="AU17" s="621"/>
      <c r="AV17" s="621"/>
      <c r="AW17" s="621"/>
      <c r="AX17" s="621"/>
      <c r="AY17" s="621"/>
      <c r="AZ17" s="621"/>
      <c r="BA17" s="621"/>
      <c r="BB17" s="621"/>
      <c r="BC17" s="621"/>
      <c r="BD17" s="621"/>
      <c r="BE17" s="621"/>
      <c r="BF17" s="622"/>
      <c r="BG17" s="623" t="s">
        <v>130</v>
      </c>
      <c r="BH17" s="624"/>
      <c r="BI17" s="624"/>
      <c r="BJ17" s="624"/>
      <c r="BK17" s="624"/>
      <c r="BL17" s="624"/>
      <c r="BM17" s="624"/>
      <c r="BN17" s="625"/>
      <c r="BO17" s="626" t="s">
        <v>140</v>
      </c>
      <c r="BP17" s="626"/>
      <c r="BQ17" s="626"/>
      <c r="BR17" s="626"/>
      <c r="BS17" s="627" t="s">
        <v>245</v>
      </c>
      <c r="BT17" s="627"/>
      <c r="BU17" s="627"/>
      <c r="BV17" s="627"/>
      <c r="BW17" s="627"/>
      <c r="BX17" s="627"/>
      <c r="BY17" s="627"/>
      <c r="BZ17" s="627"/>
      <c r="CA17" s="627"/>
      <c r="CB17" s="631"/>
      <c r="CD17" s="620" t="s">
        <v>270</v>
      </c>
      <c r="CE17" s="621"/>
      <c r="CF17" s="621"/>
      <c r="CG17" s="621"/>
      <c r="CH17" s="621"/>
      <c r="CI17" s="621"/>
      <c r="CJ17" s="621"/>
      <c r="CK17" s="621"/>
      <c r="CL17" s="621"/>
      <c r="CM17" s="621"/>
      <c r="CN17" s="621"/>
      <c r="CO17" s="621"/>
      <c r="CP17" s="621"/>
      <c r="CQ17" s="622"/>
      <c r="CR17" s="623">
        <v>2001920</v>
      </c>
      <c r="CS17" s="624"/>
      <c r="CT17" s="624"/>
      <c r="CU17" s="624"/>
      <c r="CV17" s="624"/>
      <c r="CW17" s="624"/>
      <c r="CX17" s="624"/>
      <c r="CY17" s="625"/>
      <c r="CZ17" s="626">
        <v>7.5</v>
      </c>
      <c r="DA17" s="626"/>
      <c r="DB17" s="626"/>
      <c r="DC17" s="626"/>
      <c r="DD17" s="632" t="s">
        <v>140</v>
      </c>
      <c r="DE17" s="624"/>
      <c r="DF17" s="624"/>
      <c r="DG17" s="624"/>
      <c r="DH17" s="624"/>
      <c r="DI17" s="624"/>
      <c r="DJ17" s="624"/>
      <c r="DK17" s="624"/>
      <c r="DL17" s="624"/>
      <c r="DM17" s="624"/>
      <c r="DN17" s="624"/>
      <c r="DO17" s="624"/>
      <c r="DP17" s="625"/>
      <c r="DQ17" s="632">
        <v>2001920</v>
      </c>
      <c r="DR17" s="624"/>
      <c r="DS17" s="624"/>
      <c r="DT17" s="624"/>
      <c r="DU17" s="624"/>
      <c r="DV17" s="624"/>
      <c r="DW17" s="624"/>
      <c r="DX17" s="624"/>
      <c r="DY17" s="624"/>
      <c r="DZ17" s="624"/>
      <c r="EA17" s="624"/>
      <c r="EB17" s="624"/>
      <c r="EC17" s="633"/>
    </row>
    <row r="18" spans="2:133" ht="11.25" customHeight="1" x14ac:dyDescent="0.15">
      <c r="B18" s="620" t="s">
        <v>271</v>
      </c>
      <c r="C18" s="621"/>
      <c r="D18" s="621"/>
      <c r="E18" s="621"/>
      <c r="F18" s="621"/>
      <c r="G18" s="621"/>
      <c r="H18" s="621"/>
      <c r="I18" s="621"/>
      <c r="J18" s="621"/>
      <c r="K18" s="621"/>
      <c r="L18" s="621"/>
      <c r="M18" s="621"/>
      <c r="N18" s="621"/>
      <c r="O18" s="621"/>
      <c r="P18" s="621"/>
      <c r="Q18" s="622"/>
      <c r="R18" s="623">
        <v>47641</v>
      </c>
      <c r="S18" s="624"/>
      <c r="T18" s="624"/>
      <c r="U18" s="624"/>
      <c r="V18" s="624"/>
      <c r="W18" s="624"/>
      <c r="X18" s="624"/>
      <c r="Y18" s="625"/>
      <c r="Z18" s="626">
        <v>0.2</v>
      </c>
      <c r="AA18" s="626"/>
      <c r="AB18" s="626"/>
      <c r="AC18" s="626"/>
      <c r="AD18" s="627">
        <v>47641</v>
      </c>
      <c r="AE18" s="627"/>
      <c r="AF18" s="627"/>
      <c r="AG18" s="627"/>
      <c r="AH18" s="627"/>
      <c r="AI18" s="627"/>
      <c r="AJ18" s="627"/>
      <c r="AK18" s="627"/>
      <c r="AL18" s="628">
        <v>0.3</v>
      </c>
      <c r="AM18" s="629"/>
      <c r="AN18" s="629"/>
      <c r="AO18" s="630"/>
      <c r="AP18" s="620" t="s">
        <v>272</v>
      </c>
      <c r="AQ18" s="621"/>
      <c r="AR18" s="621"/>
      <c r="AS18" s="621"/>
      <c r="AT18" s="621"/>
      <c r="AU18" s="621"/>
      <c r="AV18" s="621"/>
      <c r="AW18" s="621"/>
      <c r="AX18" s="621"/>
      <c r="AY18" s="621"/>
      <c r="AZ18" s="621"/>
      <c r="BA18" s="621"/>
      <c r="BB18" s="621"/>
      <c r="BC18" s="621"/>
      <c r="BD18" s="621"/>
      <c r="BE18" s="621"/>
      <c r="BF18" s="622"/>
      <c r="BG18" s="623" t="s">
        <v>140</v>
      </c>
      <c r="BH18" s="624"/>
      <c r="BI18" s="624"/>
      <c r="BJ18" s="624"/>
      <c r="BK18" s="624"/>
      <c r="BL18" s="624"/>
      <c r="BM18" s="624"/>
      <c r="BN18" s="625"/>
      <c r="BO18" s="626" t="s">
        <v>130</v>
      </c>
      <c r="BP18" s="626"/>
      <c r="BQ18" s="626"/>
      <c r="BR18" s="626"/>
      <c r="BS18" s="627" t="s">
        <v>130</v>
      </c>
      <c r="BT18" s="627"/>
      <c r="BU18" s="627"/>
      <c r="BV18" s="627"/>
      <c r="BW18" s="627"/>
      <c r="BX18" s="627"/>
      <c r="BY18" s="627"/>
      <c r="BZ18" s="627"/>
      <c r="CA18" s="627"/>
      <c r="CB18" s="631"/>
      <c r="CD18" s="620" t="s">
        <v>273</v>
      </c>
      <c r="CE18" s="621"/>
      <c r="CF18" s="621"/>
      <c r="CG18" s="621"/>
      <c r="CH18" s="621"/>
      <c r="CI18" s="621"/>
      <c r="CJ18" s="621"/>
      <c r="CK18" s="621"/>
      <c r="CL18" s="621"/>
      <c r="CM18" s="621"/>
      <c r="CN18" s="621"/>
      <c r="CO18" s="621"/>
      <c r="CP18" s="621"/>
      <c r="CQ18" s="622"/>
      <c r="CR18" s="623" t="s">
        <v>130</v>
      </c>
      <c r="CS18" s="624"/>
      <c r="CT18" s="624"/>
      <c r="CU18" s="624"/>
      <c r="CV18" s="624"/>
      <c r="CW18" s="624"/>
      <c r="CX18" s="624"/>
      <c r="CY18" s="625"/>
      <c r="CZ18" s="626" t="s">
        <v>245</v>
      </c>
      <c r="DA18" s="626"/>
      <c r="DB18" s="626"/>
      <c r="DC18" s="626"/>
      <c r="DD18" s="632" t="s">
        <v>245</v>
      </c>
      <c r="DE18" s="624"/>
      <c r="DF18" s="624"/>
      <c r="DG18" s="624"/>
      <c r="DH18" s="624"/>
      <c r="DI18" s="624"/>
      <c r="DJ18" s="624"/>
      <c r="DK18" s="624"/>
      <c r="DL18" s="624"/>
      <c r="DM18" s="624"/>
      <c r="DN18" s="624"/>
      <c r="DO18" s="624"/>
      <c r="DP18" s="625"/>
      <c r="DQ18" s="632" t="s">
        <v>130</v>
      </c>
      <c r="DR18" s="624"/>
      <c r="DS18" s="624"/>
      <c r="DT18" s="624"/>
      <c r="DU18" s="624"/>
      <c r="DV18" s="624"/>
      <c r="DW18" s="624"/>
      <c r="DX18" s="624"/>
      <c r="DY18" s="624"/>
      <c r="DZ18" s="624"/>
      <c r="EA18" s="624"/>
      <c r="EB18" s="624"/>
      <c r="EC18" s="633"/>
    </row>
    <row r="19" spans="2:133" ht="11.25" customHeight="1" x14ac:dyDescent="0.15">
      <c r="B19" s="620" t="s">
        <v>274</v>
      </c>
      <c r="C19" s="621"/>
      <c r="D19" s="621"/>
      <c r="E19" s="621"/>
      <c r="F19" s="621"/>
      <c r="G19" s="621"/>
      <c r="H19" s="621"/>
      <c r="I19" s="621"/>
      <c r="J19" s="621"/>
      <c r="K19" s="621"/>
      <c r="L19" s="621"/>
      <c r="M19" s="621"/>
      <c r="N19" s="621"/>
      <c r="O19" s="621"/>
      <c r="P19" s="621"/>
      <c r="Q19" s="622"/>
      <c r="R19" s="623">
        <v>44294</v>
      </c>
      <c r="S19" s="624"/>
      <c r="T19" s="624"/>
      <c r="U19" s="624"/>
      <c r="V19" s="624"/>
      <c r="W19" s="624"/>
      <c r="X19" s="624"/>
      <c r="Y19" s="625"/>
      <c r="Z19" s="626">
        <v>0.2</v>
      </c>
      <c r="AA19" s="626"/>
      <c r="AB19" s="626"/>
      <c r="AC19" s="626"/>
      <c r="AD19" s="627">
        <v>44294</v>
      </c>
      <c r="AE19" s="627"/>
      <c r="AF19" s="627"/>
      <c r="AG19" s="627"/>
      <c r="AH19" s="627"/>
      <c r="AI19" s="627"/>
      <c r="AJ19" s="627"/>
      <c r="AK19" s="627"/>
      <c r="AL19" s="628">
        <v>0.3</v>
      </c>
      <c r="AM19" s="629"/>
      <c r="AN19" s="629"/>
      <c r="AO19" s="630"/>
      <c r="AP19" s="620" t="s">
        <v>275</v>
      </c>
      <c r="AQ19" s="621"/>
      <c r="AR19" s="621"/>
      <c r="AS19" s="621"/>
      <c r="AT19" s="621"/>
      <c r="AU19" s="621"/>
      <c r="AV19" s="621"/>
      <c r="AW19" s="621"/>
      <c r="AX19" s="621"/>
      <c r="AY19" s="621"/>
      <c r="AZ19" s="621"/>
      <c r="BA19" s="621"/>
      <c r="BB19" s="621"/>
      <c r="BC19" s="621"/>
      <c r="BD19" s="621"/>
      <c r="BE19" s="621"/>
      <c r="BF19" s="622"/>
      <c r="BG19" s="623" t="s">
        <v>130</v>
      </c>
      <c r="BH19" s="624"/>
      <c r="BI19" s="624"/>
      <c r="BJ19" s="624"/>
      <c r="BK19" s="624"/>
      <c r="BL19" s="624"/>
      <c r="BM19" s="624"/>
      <c r="BN19" s="625"/>
      <c r="BO19" s="626" t="s">
        <v>130</v>
      </c>
      <c r="BP19" s="626"/>
      <c r="BQ19" s="626"/>
      <c r="BR19" s="626"/>
      <c r="BS19" s="627" t="s">
        <v>140</v>
      </c>
      <c r="BT19" s="627"/>
      <c r="BU19" s="627"/>
      <c r="BV19" s="627"/>
      <c r="BW19" s="627"/>
      <c r="BX19" s="627"/>
      <c r="BY19" s="627"/>
      <c r="BZ19" s="627"/>
      <c r="CA19" s="627"/>
      <c r="CB19" s="631"/>
      <c r="CD19" s="620" t="s">
        <v>276</v>
      </c>
      <c r="CE19" s="621"/>
      <c r="CF19" s="621"/>
      <c r="CG19" s="621"/>
      <c r="CH19" s="621"/>
      <c r="CI19" s="621"/>
      <c r="CJ19" s="621"/>
      <c r="CK19" s="621"/>
      <c r="CL19" s="621"/>
      <c r="CM19" s="621"/>
      <c r="CN19" s="621"/>
      <c r="CO19" s="621"/>
      <c r="CP19" s="621"/>
      <c r="CQ19" s="622"/>
      <c r="CR19" s="623" t="s">
        <v>130</v>
      </c>
      <c r="CS19" s="624"/>
      <c r="CT19" s="624"/>
      <c r="CU19" s="624"/>
      <c r="CV19" s="624"/>
      <c r="CW19" s="624"/>
      <c r="CX19" s="624"/>
      <c r="CY19" s="625"/>
      <c r="CZ19" s="626" t="s">
        <v>130</v>
      </c>
      <c r="DA19" s="626"/>
      <c r="DB19" s="626"/>
      <c r="DC19" s="626"/>
      <c r="DD19" s="632" t="s">
        <v>245</v>
      </c>
      <c r="DE19" s="624"/>
      <c r="DF19" s="624"/>
      <c r="DG19" s="624"/>
      <c r="DH19" s="624"/>
      <c r="DI19" s="624"/>
      <c r="DJ19" s="624"/>
      <c r="DK19" s="624"/>
      <c r="DL19" s="624"/>
      <c r="DM19" s="624"/>
      <c r="DN19" s="624"/>
      <c r="DO19" s="624"/>
      <c r="DP19" s="625"/>
      <c r="DQ19" s="632" t="s">
        <v>245</v>
      </c>
      <c r="DR19" s="624"/>
      <c r="DS19" s="624"/>
      <c r="DT19" s="624"/>
      <c r="DU19" s="624"/>
      <c r="DV19" s="624"/>
      <c r="DW19" s="624"/>
      <c r="DX19" s="624"/>
      <c r="DY19" s="624"/>
      <c r="DZ19" s="624"/>
      <c r="EA19" s="624"/>
      <c r="EB19" s="624"/>
      <c r="EC19" s="633"/>
    </row>
    <row r="20" spans="2:133" ht="11.25" customHeight="1" x14ac:dyDescent="0.15">
      <c r="B20" s="636" t="s">
        <v>277</v>
      </c>
      <c r="C20" s="637"/>
      <c r="D20" s="637"/>
      <c r="E20" s="637"/>
      <c r="F20" s="637"/>
      <c r="G20" s="637"/>
      <c r="H20" s="637"/>
      <c r="I20" s="637"/>
      <c r="J20" s="637"/>
      <c r="K20" s="637"/>
      <c r="L20" s="637"/>
      <c r="M20" s="637"/>
      <c r="N20" s="637"/>
      <c r="O20" s="637"/>
      <c r="P20" s="637"/>
      <c r="Q20" s="638"/>
      <c r="R20" s="623">
        <v>3347</v>
      </c>
      <c r="S20" s="624"/>
      <c r="T20" s="624"/>
      <c r="U20" s="624"/>
      <c r="V20" s="624"/>
      <c r="W20" s="624"/>
      <c r="X20" s="624"/>
      <c r="Y20" s="625"/>
      <c r="Z20" s="626">
        <v>0</v>
      </c>
      <c r="AA20" s="626"/>
      <c r="AB20" s="626"/>
      <c r="AC20" s="626"/>
      <c r="AD20" s="627">
        <v>3347</v>
      </c>
      <c r="AE20" s="627"/>
      <c r="AF20" s="627"/>
      <c r="AG20" s="627"/>
      <c r="AH20" s="627"/>
      <c r="AI20" s="627"/>
      <c r="AJ20" s="627"/>
      <c r="AK20" s="627"/>
      <c r="AL20" s="628">
        <v>0</v>
      </c>
      <c r="AM20" s="629"/>
      <c r="AN20" s="629"/>
      <c r="AO20" s="630"/>
      <c r="AP20" s="620" t="s">
        <v>278</v>
      </c>
      <c r="AQ20" s="621"/>
      <c r="AR20" s="621"/>
      <c r="AS20" s="621"/>
      <c r="AT20" s="621"/>
      <c r="AU20" s="621"/>
      <c r="AV20" s="621"/>
      <c r="AW20" s="621"/>
      <c r="AX20" s="621"/>
      <c r="AY20" s="621"/>
      <c r="AZ20" s="621"/>
      <c r="BA20" s="621"/>
      <c r="BB20" s="621"/>
      <c r="BC20" s="621"/>
      <c r="BD20" s="621"/>
      <c r="BE20" s="621"/>
      <c r="BF20" s="622"/>
      <c r="BG20" s="623" t="s">
        <v>140</v>
      </c>
      <c r="BH20" s="624"/>
      <c r="BI20" s="624"/>
      <c r="BJ20" s="624"/>
      <c r="BK20" s="624"/>
      <c r="BL20" s="624"/>
      <c r="BM20" s="624"/>
      <c r="BN20" s="625"/>
      <c r="BO20" s="626" t="s">
        <v>245</v>
      </c>
      <c r="BP20" s="626"/>
      <c r="BQ20" s="626"/>
      <c r="BR20" s="626"/>
      <c r="BS20" s="627" t="s">
        <v>140</v>
      </c>
      <c r="BT20" s="627"/>
      <c r="BU20" s="627"/>
      <c r="BV20" s="627"/>
      <c r="BW20" s="627"/>
      <c r="BX20" s="627"/>
      <c r="BY20" s="627"/>
      <c r="BZ20" s="627"/>
      <c r="CA20" s="627"/>
      <c r="CB20" s="631"/>
      <c r="CD20" s="620" t="s">
        <v>279</v>
      </c>
      <c r="CE20" s="621"/>
      <c r="CF20" s="621"/>
      <c r="CG20" s="621"/>
      <c r="CH20" s="621"/>
      <c r="CI20" s="621"/>
      <c r="CJ20" s="621"/>
      <c r="CK20" s="621"/>
      <c r="CL20" s="621"/>
      <c r="CM20" s="621"/>
      <c r="CN20" s="621"/>
      <c r="CO20" s="621"/>
      <c r="CP20" s="621"/>
      <c r="CQ20" s="622"/>
      <c r="CR20" s="623">
        <v>26835424</v>
      </c>
      <c r="CS20" s="624"/>
      <c r="CT20" s="624"/>
      <c r="CU20" s="624"/>
      <c r="CV20" s="624"/>
      <c r="CW20" s="624"/>
      <c r="CX20" s="624"/>
      <c r="CY20" s="625"/>
      <c r="CZ20" s="626">
        <v>100</v>
      </c>
      <c r="DA20" s="626"/>
      <c r="DB20" s="626"/>
      <c r="DC20" s="626"/>
      <c r="DD20" s="632">
        <v>4291010</v>
      </c>
      <c r="DE20" s="624"/>
      <c r="DF20" s="624"/>
      <c r="DG20" s="624"/>
      <c r="DH20" s="624"/>
      <c r="DI20" s="624"/>
      <c r="DJ20" s="624"/>
      <c r="DK20" s="624"/>
      <c r="DL20" s="624"/>
      <c r="DM20" s="624"/>
      <c r="DN20" s="624"/>
      <c r="DO20" s="624"/>
      <c r="DP20" s="625"/>
      <c r="DQ20" s="632">
        <v>16409688</v>
      </c>
      <c r="DR20" s="624"/>
      <c r="DS20" s="624"/>
      <c r="DT20" s="624"/>
      <c r="DU20" s="624"/>
      <c r="DV20" s="624"/>
      <c r="DW20" s="624"/>
      <c r="DX20" s="624"/>
      <c r="DY20" s="624"/>
      <c r="DZ20" s="624"/>
      <c r="EA20" s="624"/>
      <c r="EB20" s="624"/>
      <c r="EC20" s="633"/>
    </row>
    <row r="21" spans="2:133" ht="11.25" customHeight="1" x14ac:dyDescent="0.15">
      <c r="B21" s="620" t="s">
        <v>280</v>
      </c>
      <c r="C21" s="621"/>
      <c r="D21" s="621"/>
      <c r="E21" s="621"/>
      <c r="F21" s="621"/>
      <c r="G21" s="621"/>
      <c r="H21" s="621"/>
      <c r="I21" s="621"/>
      <c r="J21" s="621"/>
      <c r="K21" s="621"/>
      <c r="L21" s="621"/>
      <c r="M21" s="621"/>
      <c r="N21" s="621"/>
      <c r="O21" s="621"/>
      <c r="P21" s="621"/>
      <c r="Q21" s="622"/>
      <c r="R21" s="623">
        <v>3247106</v>
      </c>
      <c r="S21" s="624"/>
      <c r="T21" s="624"/>
      <c r="U21" s="624"/>
      <c r="V21" s="624"/>
      <c r="W21" s="624"/>
      <c r="X21" s="624"/>
      <c r="Y21" s="625"/>
      <c r="Z21" s="626">
        <v>11.8</v>
      </c>
      <c r="AA21" s="626"/>
      <c r="AB21" s="626"/>
      <c r="AC21" s="626"/>
      <c r="AD21" s="627">
        <v>2318865</v>
      </c>
      <c r="AE21" s="627"/>
      <c r="AF21" s="627"/>
      <c r="AG21" s="627"/>
      <c r="AH21" s="627"/>
      <c r="AI21" s="627"/>
      <c r="AJ21" s="627"/>
      <c r="AK21" s="627"/>
      <c r="AL21" s="628">
        <v>16.5</v>
      </c>
      <c r="AM21" s="629"/>
      <c r="AN21" s="629"/>
      <c r="AO21" s="630"/>
      <c r="AP21" s="620" t="s">
        <v>281</v>
      </c>
      <c r="AQ21" s="639"/>
      <c r="AR21" s="639"/>
      <c r="AS21" s="639"/>
      <c r="AT21" s="639"/>
      <c r="AU21" s="639"/>
      <c r="AV21" s="639"/>
      <c r="AW21" s="639"/>
      <c r="AX21" s="639"/>
      <c r="AY21" s="639"/>
      <c r="AZ21" s="639"/>
      <c r="BA21" s="639"/>
      <c r="BB21" s="639"/>
      <c r="BC21" s="639"/>
      <c r="BD21" s="639"/>
      <c r="BE21" s="639"/>
      <c r="BF21" s="640"/>
      <c r="BG21" s="623" t="s">
        <v>130</v>
      </c>
      <c r="BH21" s="624"/>
      <c r="BI21" s="624"/>
      <c r="BJ21" s="624"/>
      <c r="BK21" s="624"/>
      <c r="BL21" s="624"/>
      <c r="BM21" s="624"/>
      <c r="BN21" s="625"/>
      <c r="BO21" s="626" t="s">
        <v>245</v>
      </c>
      <c r="BP21" s="626"/>
      <c r="BQ21" s="626"/>
      <c r="BR21" s="626"/>
      <c r="BS21" s="627" t="s">
        <v>130</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282</v>
      </c>
      <c r="C22" s="621"/>
      <c r="D22" s="621"/>
      <c r="E22" s="621"/>
      <c r="F22" s="621"/>
      <c r="G22" s="621"/>
      <c r="H22" s="621"/>
      <c r="I22" s="621"/>
      <c r="J22" s="621"/>
      <c r="K22" s="621"/>
      <c r="L22" s="621"/>
      <c r="M22" s="621"/>
      <c r="N22" s="621"/>
      <c r="O22" s="621"/>
      <c r="P22" s="621"/>
      <c r="Q22" s="622"/>
      <c r="R22" s="623">
        <v>2318865</v>
      </c>
      <c r="S22" s="624"/>
      <c r="T22" s="624"/>
      <c r="U22" s="624"/>
      <c r="V22" s="624"/>
      <c r="W22" s="624"/>
      <c r="X22" s="624"/>
      <c r="Y22" s="625"/>
      <c r="Z22" s="626">
        <v>8.5</v>
      </c>
      <c r="AA22" s="626"/>
      <c r="AB22" s="626"/>
      <c r="AC22" s="626"/>
      <c r="AD22" s="627">
        <v>2318865</v>
      </c>
      <c r="AE22" s="627"/>
      <c r="AF22" s="627"/>
      <c r="AG22" s="627"/>
      <c r="AH22" s="627"/>
      <c r="AI22" s="627"/>
      <c r="AJ22" s="627"/>
      <c r="AK22" s="627"/>
      <c r="AL22" s="628">
        <v>16.5</v>
      </c>
      <c r="AM22" s="629"/>
      <c r="AN22" s="629"/>
      <c r="AO22" s="630"/>
      <c r="AP22" s="620" t="s">
        <v>283</v>
      </c>
      <c r="AQ22" s="639"/>
      <c r="AR22" s="639"/>
      <c r="AS22" s="639"/>
      <c r="AT22" s="639"/>
      <c r="AU22" s="639"/>
      <c r="AV22" s="639"/>
      <c r="AW22" s="639"/>
      <c r="AX22" s="639"/>
      <c r="AY22" s="639"/>
      <c r="AZ22" s="639"/>
      <c r="BA22" s="639"/>
      <c r="BB22" s="639"/>
      <c r="BC22" s="639"/>
      <c r="BD22" s="639"/>
      <c r="BE22" s="639"/>
      <c r="BF22" s="640"/>
      <c r="BG22" s="623" t="s">
        <v>245</v>
      </c>
      <c r="BH22" s="624"/>
      <c r="BI22" s="624"/>
      <c r="BJ22" s="624"/>
      <c r="BK22" s="624"/>
      <c r="BL22" s="624"/>
      <c r="BM22" s="624"/>
      <c r="BN22" s="625"/>
      <c r="BO22" s="626" t="s">
        <v>130</v>
      </c>
      <c r="BP22" s="626"/>
      <c r="BQ22" s="626"/>
      <c r="BR22" s="626"/>
      <c r="BS22" s="627" t="s">
        <v>130</v>
      </c>
      <c r="BT22" s="627"/>
      <c r="BU22" s="627"/>
      <c r="BV22" s="627"/>
      <c r="BW22" s="627"/>
      <c r="BX22" s="627"/>
      <c r="BY22" s="627"/>
      <c r="BZ22" s="627"/>
      <c r="CA22" s="627"/>
      <c r="CB22" s="631"/>
      <c r="CD22" s="605" t="s">
        <v>284</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285</v>
      </c>
      <c r="C23" s="621"/>
      <c r="D23" s="621"/>
      <c r="E23" s="621"/>
      <c r="F23" s="621"/>
      <c r="G23" s="621"/>
      <c r="H23" s="621"/>
      <c r="I23" s="621"/>
      <c r="J23" s="621"/>
      <c r="K23" s="621"/>
      <c r="L23" s="621"/>
      <c r="M23" s="621"/>
      <c r="N23" s="621"/>
      <c r="O23" s="621"/>
      <c r="P23" s="621"/>
      <c r="Q23" s="622"/>
      <c r="R23" s="623">
        <v>928241</v>
      </c>
      <c r="S23" s="624"/>
      <c r="T23" s="624"/>
      <c r="U23" s="624"/>
      <c r="V23" s="624"/>
      <c r="W23" s="624"/>
      <c r="X23" s="624"/>
      <c r="Y23" s="625"/>
      <c r="Z23" s="626">
        <v>3.4</v>
      </c>
      <c r="AA23" s="626"/>
      <c r="AB23" s="626"/>
      <c r="AC23" s="626"/>
      <c r="AD23" s="627" t="s">
        <v>245</v>
      </c>
      <c r="AE23" s="627"/>
      <c r="AF23" s="627"/>
      <c r="AG23" s="627"/>
      <c r="AH23" s="627"/>
      <c r="AI23" s="627"/>
      <c r="AJ23" s="627"/>
      <c r="AK23" s="627"/>
      <c r="AL23" s="628" t="s">
        <v>140</v>
      </c>
      <c r="AM23" s="629"/>
      <c r="AN23" s="629"/>
      <c r="AO23" s="630"/>
      <c r="AP23" s="620" t="s">
        <v>286</v>
      </c>
      <c r="AQ23" s="639"/>
      <c r="AR23" s="639"/>
      <c r="AS23" s="639"/>
      <c r="AT23" s="639"/>
      <c r="AU23" s="639"/>
      <c r="AV23" s="639"/>
      <c r="AW23" s="639"/>
      <c r="AX23" s="639"/>
      <c r="AY23" s="639"/>
      <c r="AZ23" s="639"/>
      <c r="BA23" s="639"/>
      <c r="BB23" s="639"/>
      <c r="BC23" s="639"/>
      <c r="BD23" s="639"/>
      <c r="BE23" s="639"/>
      <c r="BF23" s="640"/>
      <c r="BG23" s="623" t="s">
        <v>140</v>
      </c>
      <c r="BH23" s="624"/>
      <c r="BI23" s="624"/>
      <c r="BJ23" s="624"/>
      <c r="BK23" s="624"/>
      <c r="BL23" s="624"/>
      <c r="BM23" s="624"/>
      <c r="BN23" s="625"/>
      <c r="BO23" s="626" t="s">
        <v>130</v>
      </c>
      <c r="BP23" s="626"/>
      <c r="BQ23" s="626"/>
      <c r="BR23" s="626"/>
      <c r="BS23" s="627" t="s">
        <v>130</v>
      </c>
      <c r="BT23" s="627"/>
      <c r="BU23" s="627"/>
      <c r="BV23" s="627"/>
      <c r="BW23" s="627"/>
      <c r="BX23" s="627"/>
      <c r="BY23" s="627"/>
      <c r="BZ23" s="627"/>
      <c r="CA23" s="627"/>
      <c r="CB23" s="631"/>
      <c r="CD23" s="605" t="s">
        <v>225</v>
      </c>
      <c r="CE23" s="606"/>
      <c r="CF23" s="606"/>
      <c r="CG23" s="606"/>
      <c r="CH23" s="606"/>
      <c r="CI23" s="606"/>
      <c r="CJ23" s="606"/>
      <c r="CK23" s="606"/>
      <c r="CL23" s="606"/>
      <c r="CM23" s="606"/>
      <c r="CN23" s="606"/>
      <c r="CO23" s="606"/>
      <c r="CP23" s="606"/>
      <c r="CQ23" s="607"/>
      <c r="CR23" s="605" t="s">
        <v>287</v>
      </c>
      <c r="CS23" s="606"/>
      <c r="CT23" s="606"/>
      <c r="CU23" s="606"/>
      <c r="CV23" s="606"/>
      <c r="CW23" s="606"/>
      <c r="CX23" s="606"/>
      <c r="CY23" s="607"/>
      <c r="CZ23" s="605" t="s">
        <v>288</v>
      </c>
      <c r="DA23" s="606"/>
      <c r="DB23" s="606"/>
      <c r="DC23" s="607"/>
      <c r="DD23" s="605" t="s">
        <v>289</v>
      </c>
      <c r="DE23" s="606"/>
      <c r="DF23" s="606"/>
      <c r="DG23" s="606"/>
      <c r="DH23" s="606"/>
      <c r="DI23" s="606"/>
      <c r="DJ23" s="606"/>
      <c r="DK23" s="607"/>
      <c r="DL23" s="650" t="s">
        <v>290</v>
      </c>
      <c r="DM23" s="651"/>
      <c r="DN23" s="651"/>
      <c r="DO23" s="651"/>
      <c r="DP23" s="651"/>
      <c r="DQ23" s="651"/>
      <c r="DR23" s="651"/>
      <c r="DS23" s="651"/>
      <c r="DT23" s="651"/>
      <c r="DU23" s="651"/>
      <c r="DV23" s="652"/>
      <c r="DW23" s="605" t="s">
        <v>291</v>
      </c>
      <c r="DX23" s="606"/>
      <c r="DY23" s="606"/>
      <c r="DZ23" s="606"/>
      <c r="EA23" s="606"/>
      <c r="EB23" s="606"/>
      <c r="EC23" s="607"/>
    </row>
    <row r="24" spans="2:133" ht="11.25" customHeight="1" x14ac:dyDescent="0.15">
      <c r="B24" s="620" t="s">
        <v>292</v>
      </c>
      <c r="C24" s="621"/>
      <c r="D24" s="621"/>
      <c r="E24" s="621"/>
      <c r="F24" s="621"/>
      <c r="G24" s="621"/>
      <c r="H24" s="621"/>
      <c r="I24" s="621"/>
      <c r="J24" s="621"/>
      <c r="K24" s="621"/>
      <c r="L24" s="621"/>
      <c r="M24" s="621"/>
      <c r="N24" s="621"/>
      <c r="O24" s="621"/>
      <c r="P24" s="621"/>
      <c r="Q24" s="622"/>
      <c r="R24" s="623" t="s">
        <v>130</v>
      </c>
      <c r="S24" s="624"/>
      <c r="T24" s="624"/>
      <c r="U24" s="624"/>
      <c r="V24" s="624"/>
      <c r="W24" s="624"/>
      <c r="X24" s="624"/>
      <c r="Y24" s="625"/>
      <c r="Z24" s="626" t="s">
        <v>245</v>
      </c>
      <c r="AA24" s="626"/>
      <c r="AB24" s="626"/>
      <c r="AC24" s="626"/>
      <c r="AD24" s="627" t="s">
        <v>140</v>
      </c>
      <c r="AE24" s="627"/>
      <c r="AF24" s="627"/>
      <c r="AG24" s="627"/>
      <c r="AH24" s="627"/>
      <c r="AI24" s="627"/>
      <c r="AJ24" s="627"/>
      <c r="AK24" s="627"/>
      <c r="AL24" s="628" t="s">
        <v>245</v>
      </c>
      <c r="AM24" s="629"/>
      <c r="AN24" s="629"/>
      <c r="AO24" s="630"/>
      <c r="AP24" s="620" t="s">
        <v>293</v>
      </c>
      <c r="AQ24" s="639"/>
      <c r="AR24" s="639"/>
      <c r="AS24" s="639"/>
      <c r="AT24" s="639"/>
      <c r="AU24" s="639"/>
      <c r="AV24" s="639"/>
      <c r="AW24" s="639"/>
      <c r="AX24" s="639"/>
      <c r="AY24" s="639"/>
      <c r="AZ24" s="639"/>
      <c r="BA24" s="639"/>
      <c r="BB24" s="639"/>
      <c r="BC24" s="639"/>
      <c r="BD24" s="639"/>
      <c r="BE24" s="639"/>
      <c r="BF24" s="640"/>
      <c r="BG24" s="623" t="s">
        <v>130</v>
      </c>
      <c r="BH24" s="624"/>
      <c r="BI24" s="624"/>
      <c r="BJ24" s="624"/>
      <c r="BK24" s="624"/>
      <c r="BL24" s="624"/>
      <c r="BM24" s="624"/>
      <c r="BN24" s="625"/>
      <c r="BO24" s="626" t="s">
        <v>130</v>
      </c>
      <c r="BP24" s="626"/>
      <c r="BQ24" s="626"/>
      <c r="BR24" s="626"/>
      <c r="BS24" s="627" t="s">
        <v>245</v>
      </c>
      <c r="BT24" s="627"/>
      <c r="BU24" s="627"/>
      <c r="BV24" s="627"/>
      <c r="BW24" s="627"/>
      <c r="BX24" s="627"/>
      <c r="BY24" s="627"/>
      <c r="BZ24" s="627"/>
      <c r="CA24" s="627"/>
      <c r="CB24" s="631"/>
      <c r="CD24" s="609" t="s">
        <v>294</v>
      </c>
      <c r="CE24" s="610"/>
      <c r="CF24" s="610"/>
      <c r="CG24" s="610"/>
      <c r="CH24" s="610"/>
      <c r="CI24" s="610"/>
      <c r="CJ24" s="610"/>
      <c r="CK24" s="610"/>
      <c r="CL24" s="610"/>
      <c r="CM24" s="610"/>
      <c r="CN24" s="610"/>
      <c r="CO24" s="610"/>
      <c r="CP24" s="610"/>
      <c r="CQ24" s="611"/>
      <c r="CR24" s="612">
        <v>12330043</v>
      </c>
      <c r="CS24" s="613"/>
      <c r="CT24" s="613"/>
      <c r="CU24" s="613"/>
      <c r="CV24" s="613"/>
      <c r="CW24" s="613"/>
      <c r="CX24" s="613"/>
      <c r="CY24" s="614"/>
      <c r="CZ24" s="617">
        <v>45.9</v>
      </c>
      <c r="DA24" s="618"/>
      <c r="DB24" s="618"/>
      <c r="DC24" s="634"/>
      <c r="DD24" s="658">
        <v>7848636</v>
      </c>
      <c r="DE24" s="613"/>
      <c r="DF24" s="613"/>
      <c r="DG24" s="613"/>
      <c r="DH24" s="613"/>
      <c r="DI24" s="613"/>
      <c r="DJ24" s="613"/>
      <c r="DK24" s="614"/>
      <c r="DL24" s="658">
        <v>7755810</v>
      </c>
      <c r="DM24" s="613"/>
      <c r="DN24" s="613"/>
      <c r="DO24" s="613"/>
      <c r="DP24" s="613"/>
      <c r="DQ24" s="613"/>
      <c r="DR24" s="613"/>
      <c r="DS24" s="613"/>
      <c r="DT24" s="613"/>
      <c r="DU24" s="613"/>
      <c r="DV24" s="614"/>
      <c r="DW24" s="617">
        <v>53.8</v>
      </c>
      <c r="DX24" s="618"/>
      <c r="DY24" s="618"/>
      <c r="DZ24" s="618"/>
      <c r="EA24" s="618"/>
      <c r="EB24" s="618"/>
      <c r="EC24" s="619"/>
    </row>
    <row r="25" spans="2:133" ht="11.25" customHeight="1" x14ac:dyDescent="0.15">
      <c r="B25" s="620" t="s">
        <v>295</v>
      </c>
      <c r="C25" s="621"/>
      <c r="D25" s="621"/>
      <c r="E25" s="621"/>
      <c r="F25" s="621"/>
      <c r="G25" s="621"/>
      <c r="H25" s="621"/>
      <c r="I25" s="621"/>
      <c r="J25" s="621"/>
      <c r="K25" s="621"/>
      <c r="L25" s="621"/>
      <c r="M25" s="621"/>
      <c r="N25" s="621"/>
      <c r="O25" s="621"/>
      <c r="P25" s="621"/>
      <c r="Q25" s="622"/>
      <c r="R25" s="623">
        <v>14964347</v>
      </c>
      <c r="S25" s="624"/>
      <c r="T25" s="624"/>
      <c r="U25" s="624"/>
      <c r="V25" s="624"/>
      <c r="W25" s="624"/>
      <c r="X25" s="624"/>
      <c r="Y25" s="625"/>
      <c r="Z25" s="626">
        <v>54.5</v>
      </c>
      <c r="AA25" s="626"/>
      <c r="AB25" s="626"/>
      <c r="AC25" s="626"/>
      <c r="AD25" s="627">
        <v>14036106</v>
      </c>
      <c r="AE25" s="627"/>
      <c r="AF25" s="627"/>
      <c r="AG25" s="627"/>
      <c r="AH25" s="627"/>
      <c r="AI25" s="627"/>
      <c r="AJ25" s="627"/>
      <c r="AK25" s="627"/>
      <c r="AL25" s="628">
        <v>99.6</v>
      </c>
      <c r="AM25" s="629"/>
      <c r="AN25" s="629"/>
      <c r="AO25" s="630"/>
      <c r="AP25" s="620" t="s">
        <v>296</v>
      </c>
      <c r="AQ25" s="639"/>
      <c r="AR25" s="639"/>
      <c r="AS25" s="639"/>
      <c r="AT25" s="639"/>
      <c r="AU25" s="639"/>
      <c r="AV25" s="639"/>
      <c r="AW25" s="639"/>
      <c r="AX25" s="639"/>
      <c r="AY25" s="639"/>
      <c r="AZ25" s="639"/>
      <c r="BA25" s="639"/>
      <c r="BB25" s="639"/>
      <c r="BC25" s="639"/>
      <c r="BD25" s="639"/>
      <c r="BE25" s="639"/>
      <c r="BF25" s="640"/>
      <c r="BG25" s="623" t="s">
        <v>140</v>
      </c>
      <c r="BH25" s="624"/>
      <c r="BI25" s="624"/>
      <c r="BJ25" s="624"/>
      <c r="BK25" s="624"/>
      <c r="BL25" s="624"/>
      <c r="BM25" s="624"/>
      <c r="BN25" s="625"/>
      <c r="BO25" s="626" t="s">
        <v>130</v>
      </c>
      <c r="BP25" s="626"/>
      <c r="BQ25" s="626"/>
      <c r="BR25" s="626"/>
      <c r="BS25" s="627" t="s">
        <v>130</v>
      </c>
      <c r="BT25" s="627"/>
      <c r="BU25" s="627"/>
      <c r="BV25" s="627"/>
      <c r="BW25" s="627"/>
      <c r="BX25" s="627"/>
      <c r="BY25" s="627"/>
      <c r="BZ25" s="627"/>
      <c r="CA25" s="627"/>
      <c r="CB25" s="631"/>
      <c r="CD25" s="620" t="s">
        <v>297</v>
      </c>
      <c r="CE25" s="621"/>
      <c r="CF25" s="621"/>
      <c r="CG25" s="621"/>
      <c r="CH25" s="621"/>
      <c r="CI25" s="621"/>
      <c r="CJ25" s="621"/>
      <c r="CK25" s="621"/>
      <c r="CL25" s="621"/>
      <c r="CM25" s="621"/>
      <c r="CN25" s="621"/>
      <c r="CO25" s="621"/>
      <c r="CP25" s="621"/>
      <c r="CQ25" s="622"/>
      <c r="CR25" s="623">
        <v>4945247</v>
      </c>
      <c r="CS25" s="655"/>
      <c r="CT25" s="655"/>
      <c r="CU25" s="655"/>
      <c r="CV25" s="655"/>
      <c r="CW25" s="655"/>
      <c r="CX25" s="655"/>
      <c r="CY25" s="656"/>
      <c r="CZ25" s="628">
        <v>18.399999999999999</v>
      </c>
      <c r="DA25" s="653"/>
      <c r="DB25" s="653"/>
      <c r="DC25" s="657"/>
      <c r="DD25" s="632">
        <v>4455705</v>
      </c>
      <c r="DE25" s="655"/>
      <c r="DF25" s="655"/>
      <c r="DG25" s="655"/>
      <c r="DH25" s="655"/>
      <c r="DI25" s="655"/>
      <c r="DJ25" s="655"/>
      <c r="DK25" s="656"/>
      <c r="DL25" s="632">
        <v>4365588</v>
      </c>
      <c r="DM25" s="655"/>
      <c r="DN25" s="655"/>
      <c r="DO25" s="655"/>
      <c r="DP25" s="655"/>
      <c r="DQ25" s="655"/>
      <c r="DR25" s="655"/>
      <c r="DS25" s="655"/>
      <c r="DT25" s="655"/>
      <c r="DU25" s="655"/>
      <c r="DV25" s="656"/>
      <c r="DW25" s="628">
        <v>30.3</v>
      </c>
      <c r="DX25" s="653"/>
      <c r="DY25" s="653"/>
      <c r="DZ25" s="653"/>
      <c r="EA25" s="653"/>
      <c r="EB25" s="653"/>
      <c r="EC25" s="654"/>
    </row>
    <row r="26" spans="2:133" ht="11.25" customHeight="1" x14ac:dyDescent="0.15">
      <c r="B26" s="620" t="s">
        <v>298</v>
      </c>
      <c r="C26" s="621"/>
      <c r="D26" s="621"/>
      <c r="E26" s="621"/>
      <c r="F26" s="621"/>
      <c r="G26" s="621"/>
      <c r="H26" s="621"/>
      <c r="I26" s="621"/>
      <c r="J26" s="621"/>
      <c r="K26" s="621"/>
      <c r="L26" s="621"/>
      <c r="M26" s="621"/>
      <c r="N26" s="621"/>
      <c r="O26" s="621"/>
      <c r="P26" s="621"/>
      <c r="Q26" s="622"/>
      <c r="R26" s="623">
        <v>7943</v>
      </c>
      <c r="S26" s="624"/>
      <c r="T26" s="624"/>
      <c r="U26" s="624"/>
      <c r="V26" s="624"/>
      <c r="W26" s="624"/>
      <c r="X26" s="624"/>
      <c r="Y26" s="625"/>
      <c r="Z26" s="626">
        <v>0</v>
      </c>
      <c r="AA26" s="626"/>
      <c r="AB26" s="626"/>
      <c r="AC26" s="626"/>
      <c r="AD26" s="627">
        <v>7943</v>
      </c>
      <c r="AE26" s="627"/>
      <c r="AF26" s="627"/>
      <c r="AG26" s="627"/>
      <c r="AH26" s="627"/>
      <c r="AI26" s="627"/>
      <c r="AJ26" s="627"/>
      <c r="AK26" s="627"/>
      <c r="AL26" s="628">
        <v>0.1</v>
      </c>
      <c r="AM26" s="629"/>
      <c r="AN26" s="629"/>
      <c r="AO26" s="630"/>
      <c r="AP26" s="620" t="s">
        <v>299</v>
      </c>
      <c r="AQ26" s="639"/>
      <c r="AR26" s="639"/>
      <c r="AS26" s="639"/>
      <c r="AT26" s="639"/>
      <c r="AU26" s="639"/>
      <c r="AV26" s="639"/>
      <c r="AW26" s="639"/>
      <c r="AX26" s="639"/>
      <c r="AY26" s="639"/>
      <c r="AZ26" s="639"/>
      <c r="BA26" s="639"/>
      <c r="BB26" s="639"/>
      <c r="BC26" s="639"/>
      <c r="BD26" s="639"/>
      <c r="BE26" s="639"/>
      <c r="BF26" s="640"/>
      <c r="BG26" s="623" t="s">
        <v>130</v>
      </c>
      <c r="BH26" s="624"/>
      <c r="BI26" s="624"/>
      <c r="BJ26" s="624"/>
      <c r="BK26" s="624"/>
      <c r="BL26" s="624"/>
      <c r="BM26" s="624"/>
      <c r="BN26" s="625"/>
      <c r="BO26" s="626" t="s">
        <v>130</v>
      </c>
      <c r="BP26" s="626"/>
      <c r="BQ26" s="626"/>
      <c r="BR26" s="626"/>
      <c r="BS26" s="627" t="s">
        <v>130</v>
      </c>
      <c r="BT26" s="627"/>
      <c r="BU26" s="627"/>
      <c r="BV26" s="627"/>
      <c r="BW26" s="627"/>
      <c r="BX26" s="627"/>
      <c r="BY26" s="627"/>
      <c r="BZ26" s="627"/>
      <c r="CA26" s="627"/>
      <c r="CB26" s="631"/>
      <c r="CD26" s="620" t="s">
        <v>300</v>
      </c>
      <c r="CE26" s="621"/>
      <c r="CF26" s="621"/>
      <c r="CG26" s="621"/>
      <c r="CH26" s="621"/>
      <c r="CI26" s="621"/>
      <c r="CJ26" s="621"/>
      <c r="CK26" s="621"/>
      <c r="CL26" s="621"/>
      <c r="CM26" s="621"/>
      <c r="CN26" s="621"/>
      <c r="CO26" s="621"/>
      <c r="CP26" s="621"/>
      <c r="CQ26" s="622"/>
      <c r="CR26" s="623">
        <v>3237971</v>
      </c>
      <c r="CS26" s="624"/>
      <c r="CT26" s="624"/>
      <c r="CU26" s="624"/>
      <c r="CV26" s="624"/>
      <c r="CW26" s="624"/>
      <c r="CX26" s="624"/>
      <c r="CY26" s="625"/>
      <c r="CZ26" s="628">
        <v>12.1</v>
      </c>
      <c r="DA26" s="653"/>
      <c r="DB26" s="653"/>
      <c r="DC26" s="657"/>
      <c r="DD26" s="632">
        <v>2861377</v>
      </c>
      <c r="DE26" s="624"/>
      <c r="DF26" s="624"/>
      <c r="DG26" s="624"/>
      <c r="DH26" s="624"/>
      <c r="DI26" s="624"/>
      <c r="DJ26" s="624"/>
      <c r="DK26" s="625"/>
      <c r="DL26" s="632" t="s">
        <v>130</v>
      </c>
      <c r="DM26" s="624"/>
      <c r="DN26" s="624"/>
      <c r="DO26" s="624"/>
      <c r="DP26" s="624"/>
      <c r="DQ26" s="624"/>
      <c r="DR26" s="624"/>
      <c r="DS26" s="624"/>
      <c r="DT26" s="624"/>
      <c r="DU26" s="624"/>
      <c r="DV26" s="625"/>
      <c r="DW26" s="628" t="s">
        <v>130</v>
      </c>
      <c r="DX26" s="653"/>
      <c r="DY26" s="653"/>
      <c r="DZ26" s="653"/>
      <c r="EA26" s="653"/>
      <c r="EB26" s="653"/>
      <c r="EC26" s="654"/>
    </row>
    <row r="27" spans="2:133" ht="11.25" customHeight="1" x14ac:dyDescent="0.15">
      <c r="B27" s="620" t="s">
        <v>301</v>
      </c>
      <c r="C27" s="621"/>
      <c r="D27" s="621"/>
      <c r="E27" s="621"/>
      <c r="F27" s="621"/>
      <c r="G27" s="621"/>
      <c r="H27" s="621"/>
      <c r="I27" s="621"/>
      <c r="J27" s="621"/>
      <c r="K27" s="621"/>
      <c r="L27" s="621"/>
      <c r="M27" s="621"/>
      <c r="N27" s="621"/>
      <c r="O27" s="621"/>
      <c r="P27" s="621"/>
      <c r="Q27" s="622"/>
      <c r="R27" s="623">
        <v>501940</v>
      </c>
      <c r="S27" s="624"/>
      <c r="T27" s="624"/>
      <c r="U27" s="624"/>
      <c r="V27" s="624"/>
      <c r="W27" s="624"/>
      <c r="X27" s="624"/>
      <c r="Y27" s="625"/>
      <c r="Z27" s="626">
        <v>1.8</v>
      </c>
      <c r="AA27" s="626"/>
      <c r="AB27" s="626"/>
      <c r="AC27" s="626"/>
      <c r="AD27" s="627" t="s">
        <v>130</v>
      </c>
      <c r="AE27" s="627"/>
      <c r="AF27" s="627"/>
      <c r="AG27" s="627"/>
      <c r="AH27" s="627"/>
      <c r="AI27" s="627"/>
      <c r="AJ27" s="627"/>
      <c r="AK27" s="627"/>
      <c r="AL27" s="628" t="s">
        <v>130</v>
      </c>
      <c r="AM27" s="629"/>
      <c r="AN27" s="629"/>
      <c r="AO27" s="630"/>
      <c r="AP27" s="620" t="s">
        <v>302</v>
      </c>
      <c r="AQ27" s="621"/>
      <c r="AR27" s="621"/>
      <c r="AS27" s="621"/>
      <c r="AT27" s="621"/>
      <c r="AU27" s="621"/>
      <c r="AV27" s="621"/>
      <c r="AW27" s="621"/>
      <c r="AX27" s="621"/>
      <c r="AY27" s="621"/>
      <c r="AZ27" s="621"/>
      <c r="BA27" s="621"/>
      <c r="BB27" s="621"/>
      <c r="BC27" s="621"/>
      <c r="BD27" s="621"/>
      <c r="BE27" s="621"/>
      <c r="BF27" s="622"/>
      <c r="BG27" s="623">
        <v>9880270</v>
      </c>
      <c r="BH27" s="624"/>
      <c r="BI27" s="624"/>
      <c r="BJ27" s="624"/>
      <c r="BK27" s="624"/>
      <c r="BL27" s="624"/>
      <c r="BM27" s="624"/>
      <c r="BN27" s="625"/>
      <c r="BO27" s="626">
        <v>100</v>
      </c>
      <c r="BP27" s="626"/>
      <c r="BQ27" s="626"/>
      <c r="BR27" s="626"/>
      <c r="BS27" s="627">
        <v>181434</v>
      </c>
      <c r="BT27" s="627"/>
      <c r="BU27" s="627"/>
      <c r="BV27" s="627"/>
      <c r="BW27" s="627"/>
      <c r="BX27" s="627"/>
      <c r="BY27" s="627"/>
      <c r="BZ27" s="627"/>
      <c r="CA27" s="627"/>
      <c r="CB27" s="631"/>
      <c r="CD27" s="620" t="s">
        <v>303</v>
      </c>
      <c r="CE27" s="621"/>
      <c r="CF27" s="621"/>
      <c r="CG27" s="621"/>
      <c r="CH27" s="621"/>
      <c r="CI27" s="621"/>
      <c r="CJ27" s="621"/>
      <c r="CK27" s="621"/>
      <c r="CL27" s="621"/>
      <c r="CM27" s="621"/>
      <c r="CN27" s="621"/>
      <c r="CO27" s="621"/>
      <c r="CP27" s="621"/>
      <c r="CQ27" s="622"/>
      <c r="CR27" s="623">
        <v>5382876</v>
      </c>
      <c r="CS27" s="655"/>
      <c r="CT27" s="655"/>
      <c r="CU27" s="655"/>
      <c r="CV27" s="655"/>
      <c r="CW27" s="655"/>
      <c r="CX27" s="655"/>
      <c r="CY27" s="656"/>
      <c r="CZ27" s="628">
        <v>20.100000000000001</v>
      </c>
      <c r="DA27" s="653"/>
      <c r="DB27" s="653"/>
      <c r="DC27" s="657"/>
      <c r="DD27" s="632">
        <v>1391011</v>
      </c>
      <c r="DE27" s="655"/>
      <c r="DF27" s="655"/>
      <c r="DG27" s="655"/>
      <c r="DH27" s="655"/>
      <c r="DI27" s="655"/>
      <c r="DJ27" s="655"/>
      <c r="DK27" s="656"/>
      <c r="DL27" s="632">
        <v>1388302</v>
      </c>
      <c r="DM27" s="655"/>
      <c r="DN27" s="655"/>
      <c r="DO27" s="655"/>
      <c r="DP27" s="655"/>
      <c r="DQ27" s="655"/>
      <c r="DR27" s="655"/>
      <c r="DS27" s="655"/>
      <c r="DT27" s="655"/>
      <c r="DU27" s="655"/>
      <c r="DV27" s="656"/>
      <c r="DW27" s="628">
        <v>9.6</v>
      </c>
      <c r="DX27" s="653"/>
      <c r="DY27" s="653"/>
      <c r="DZ27" s="653"/>
      <c r="EA27" s="653"/>
      <c r="EB27" s="653"/>
      <c r="EC27" s="654"/>
    </row>
    <row r="28" spans="2:133" ht="11.25" customHeight="1" x14ac:dyDescent="0.15">
      <c r="B28" s="620" t="s">
        <v>304</v>
      </c>
      <c r="C28" s="621"/>
      <c r="D28" s="621"/>
      <c r="E28" s="621"/>
      <c r="F28" s="621"/>
      <c r="G28" s="621"/>
      <c r="H28" s="621"/>
      <c r="I28" s="621"/>
      <c r="J28" s="621"/>
      <c r="K28" s="621"/>
      <c r="L28" s="621"/>
      <c r="M28" s="621"/>
      <c r="N28" s="621"/>
      <c r="O28" s="621"/>
      <c r="P28" s="621"/>
      <c r="Q28" s="622"/>
      <c r="R28" s="623">
        <v>321214</v>
      </c>
      <c r="S28" s="624"/>
      <c r="T28" s="624"/>
      <c r="U28" s="624"/>
      <c r="V28" s="624"/>
      <c r="W28" s="624"/>
      <c r="X28" s="624"/>
      <c r="Y28" s="625"/>
      <c r="Z28" s="626">
        <v>1.2</v>
      </c>
      <c r="AA28" s="626"/>
      <c r="AB28" s="626"/>
      <c r="AC28" s="626"/>
      <c r="AD28" s="627">
        <v>31784</v>
      </c>
      <c r="AE28" s="627"/>
      <c r="AF28" s="627"/>
      <c r="AG28" s="627"/>
      <c r="AH28" s="627"/>
      <c r="AI28" s="627"/>
      <c r="AJ28" s="627"/>
      <c r="AK28" s="627"/>
      <c r="AL28" s="628">
        <v>0.2</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305</v>
      </c>
      <c r="CE28" s="621"/>
      <c r="CF28" s="621"/>
      <c r="CG28" s="621"/>
      <c r="CH28" s="621"/>
      <c r="CI28" s="621"/>
      <c r="CJ28" s="621"/>
      <c r="CK28" s="621"/>
      <c r="CL28" s="621"/>
      <c r="CM28" s="621"/>
      <c r="CN28" s="621"/>
      <c r="CO28" s="621"/>
      <c r="CP28" s="621"/>
      <c r="CQ28" s="622"/>
      <c r="CR28" s="623">
        <v>2001920</v>
      </c>
      <c r="CS28" s="624"/>
      <c r="CT28" s="624"/>
      <c r="CU28" s="624"/>
      <c r="CV28" s="624"/>
      <c r="CW28" s="624"/>
      <c r="CX28" s="624"/>
      <c r="CY28" s="625"/>
      <c r="CZ28" s="628">
        <v>7.5</v>
      </c>
      <c r="DA28" s="653"/>
      <c r="DB28" s="653"/>
      <c r="DC28" s="657"/>
      <c r="DD28" s="632">
        <v>2001920</v>
      </c>
      <c r="DE28" s="624"/>
      <c r="DF28" s="624"/>
      <c r="DG28" s="624"/>
      <c r="DH28" s="624"/>
      <c r="DI28" s="624"/>
      <c r="DJ28" s="624"/>
      <c r="DK28" s="625"/>
      <c r="DL28" s="632">
        <v>2001920</v>
      </c>
      <c r="DM28" s="624"/>
      <c r="DN28" s="624"/>
      <c r="DO28" s="624"/>
      <c r="DP28" s="624"/>
      <c r="DQ28" s="624"/>
      <c r="DR28" s="624"/>
      <c r="DS28" s="624"/>
      <c r="DT28" s="624"/>
      <c r="DU28" s="624"/>
      <c r="DV28" s="625"/>
      <c r="DW28" s="628">
        <v>13.9</v>
      </c>
      <c r="DX28" s="653"/>
      <c r="DY28" s="653"/>
      <c r="DZ28" s="653"/>
      <c r="EA28" s="653"/>
      <c r="EB28" s="653"/>
      <c r="EC28" s="654"/>
    </row>
    <row r="29" spans="2:133" ht="11.25" customHeight="1" x14ac:dyDescent="0.15">
      <c r="B29" s="620" t="s">
        <v>306</v>
      </c>
      <c r="C29" s="621"/>
      <c r="D29" s="621"/>
      <c r="E29" s="621"/>
      <c r="F29" s="621"/>
      <c r="G29" s="621"/>
      <c r="H29" s="621"/>
      <c r="I29" s="621"/>
      <c r="J29" s="621"/>
      <c r="K29" s="621"/>
      <c r="L29" s="621"/>
      <c r="M29" s="621"/>
      <c r="N29" s="621"/>
      <c r="O29" s="621"/>
      <c r="P29" s="621"/>
      <c r="Q29" s="622"/>
      <c r="R29" s="623">
        <v>218221</v>
      </c>
      <c r="S29" s="624"/>
      <c r="T29" s="624"/>
      <c r="U29" s="624"/>
      <c r="V29" s="624"/>
      <c r="W29" s="624"/>
      <c r="X29" s="624"/>
      <c r="Y29" s="625"/>
      <c r="Z29" s="626">
        <v>0.8</v>
      </c>
      <c r="AA29" s="626"/>
      <c r="AB29" s="626"/>
      <c r="AC29" s="626"/>
      <c r="AD29" s="627" t="s">
        <v>130</v>
      </c>
      <c r="AE29" s="627"/>
      <c r="AF29" s="627"/>
      <c r="AG29" s="627"/>
      <c r="AH29" s="627"/>
      <c r="AI29" s="627"/>
      <c r="AJ29" s="627"/>
      <c r="AK29" s="627"/>
      <c r="AL29" s="628" t="s">
        <v>140</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307</v>
      </c>
      <c r="CE29" s="660"/>
      <c r="CF29" s="620" t="s">
        <v>308</v>
      </c>
      <c r="CG29" s="621"/>
      <c r="CH29" s="621"/>
      <c r="CI29" s="621"/>
      <c r="CJ29" s="621"/>
      <c r="CK29" s="621"/>
      <c r="CL29" s="621"/>
      <c r="CM29" s="621"/>
      <c r="CN29" s="621"/>
      <c r="CO29" s="621"/>
      <c r="CP29" s="621"/>
      <c r="CQ29" s="622"/>
      <c r="CR29" s="623">
        <v>2001839</v>
      </c>
      <c r="CS29" s="655"/>
      <c r="CT29" s="655"/>
      <c r="CU29" s="655"/>
      <c r="CV29" s="655"/>
      <c r="CW29" s="655"/>
      <c r="CX29" s="655"/>
      <c r="CY29" s="656"/>
      <c r="CZ29" s="628">
        <v>7.5</v>
      </c>
      <c r="DA29" s="653"/>
      <c r="DB29" s="653"/>
      <c r="DC29" s="657"/>
      <c r="DD29" s="632">
        <v>2001839</v>
      </c>
      <c r="DE29" s="655"/>
      <c r="DF29" s="655"/>
      <c r="DG29" s="655"/>
      <c r="DH29" s="655"/>
      <c r="DI29" s="655"/>
      <c r="DJ29" s="655"/>
      <c r="DK29" s="656"/>
      <c r="DL29" s="632">
        <v>2001839</v>
      </c>
      <c r="DM29" s="655"/>
      <c r="DN29" s="655"/>
      <c r="DO29" s="655"/>
      <c r="DP29" s="655"/>
      <c r="DQ29" s="655"/>
      <c r="DR29" s="655"/>
      <c r="DS29" s="655"/>
      <c r="DT29" s="655"/>
      <c r="DU29" s="655"/>
      <c r="DV29" s="656"/>
      <c r="DW29" s="628">
        <v>13.9</v>
      </c>
      <c r="DX29" s="653"/>
      <c r="DY29" s="653"/>
      <c r="DZ29" s="653"/>
      <c r="EA29" s="653"/>
      <c r="EB29" s="653"/>
      <c r="EC29" s="654"/>
    </row>
    <row r="30" spans="2:133" ht="11.25" customHeight="1" x14ac:dyDescent="0.15">
      <c r="B30" s="620" t="s">
        <v>309</v>
      </c>
      <c r="C30" s="621"/>
      <c r="D30" s="621"/>
      <c r="E30" s="621"/>
      <c r="F30" s="621"/>
      <c r="G30" s="621"/>
      <c r="H30" s="621"/>
      <c r="I30" s="621"/>
      <c r="J30" s="621"/>
      <c r="K30" s="621"/>
      <c r="L30" s="621"/>
      <c r="M30" s="621"/>
      <c r="N30" s="621"/>
      <c r="O30" s="621"/>
      <c r="P30" s="621"/>
      <c r="Q30" s="622"/>
      <c r="R30" s="623">
        <v>5071067</v>
      </c>
      <c r="S30" s="624"/>
      <c r="T30" s="624"/>
      <c r="U30" s="624"/>
      <c r="V30" s="624"/>
      <c r="W30" s="624"/>
      <c r="X30" s="624"/>
      <c r="Y30" s="625"/>
      <c r="Z30" s="626">
        <v>18.5</v>
      </c>
      <c r="AA30" s="626"/>
      <c r="AB30" s="626"/>
      <c r="AC30" s="626"/>
      <c r="AD30" s="627" t="s">
        <v>245</v>
      </c>
      <c r="AE30" s="627"/>
      <c r="AF30" s="627"/>
      <c r="AG30" s="627"/>
      <c r="AH30" s="627"/>
      <c r="AI30" s="627"/>
      <c r="AJ30" s="627"/>
      <c r="AK30" s="627"/>
      <c r="AL30" s="628" t="s">
        <v>130</v>
      </c>
      <c r="AM30" s="629"/>
      <c r="AN30" s="629"/>
      <c r="AO30" s="630"/>
      <c r="AP30" s="605" t="s">
        <v>225</v>
      </c>
      <c r="AQ30" s="606"/>
      <c r="AR30" s="606"/>
      <c r="AS30" s="606"/>
      <c r="AT30" s="606"/>
      <c r="AU30" s="606"/>
      <c r="AV30" s="606"/>
      <c r="AW30" s="606"/>
      <c r="AX30" s="606"/>
      <c r="AY30" s="606"/>
      <c r="AZ30" s="606"/>
      <c r="BA30" s="606"/>
      <c r="BB30" s="606"/>
      <c r="BC30" s="606"/>
      <c r="BD30" s="606"/>
      <c r="BE30" s="606"/>
      <c r="BF30" s="607"/>
      <c r="BG30" s="605" t="s">
        <v>310</v>
      </c>
      <c r="BH30" s="665"/>
      <c r="BI30" s="665"/>
      <c r="BJ30" s="665"/>
      <c r="BK30" s="665"/>
      <c r="BL30" s="665"/>
      <c r="BM30" s="665"/>
      <c r="BN30" s="665"/>
      <c r="BO30" s="665"/>
      <c r="BP30" s="665"/>
      <c r="BQ30" s="666"/>
      <c r="BR30" s="605" t="s">
        <v>311</v>
      </c>
      <c r="BS30" s="665"/>
      <c r="BT30" s="665"/>
      <c r="BU30" s="665"/>
      <c r="BV30" s="665"/>
      <c r="BW30" s="665"/>
      <c r="BX30" s="665"/>
      <c r="BY30" s="665"/>
      <c r="BZ30" s="665"/>
      <c r="CA30" s="665"/>
      <c r="CB30" s="666"/>
      <c r="CD30" s="661"/>
      <c r="CE30" s="662"/>
      <c r="CF30" s="620" t="s">
        <v>312</v>
      </c>
      <c r="CG30" s="621"/>
      <c r="CH30" s="621"/>
      <c r="CI30" s="621"/>
      <c r="CJ30" s="621"/>
      <c r="CK30" s="621"/>
      <c r="CL30" s="621"/>
      <c r="CM30" s="621"/>
      <c r="CN30" s="621"/>
      <c r="CO30" s="621"/>
      <c r="CP30" s="621"/>
      <c r="CQ30" s="622"/>
      <c r="CR30" s="623">
        <v>1915984</v>
      </c>
      <c r="CS30" s="624"/>
      <c r="CT30" s="624"/>
      <c r="CU30" s="624"/>
      <c r="CV30" s="624"/>
      <c r="CW30" s="624"/>
      <c r="CX30" s="624"/>
      <c r="CY30" s="625"/>
      <c r="CZ30" s="628">
        <v>7.1</v>
      </c>
      <c r="DA30" s="653"/>
      <c r="DB30" s="653"/>
      <c r="DC30" s="657"/>
      <c r="DD30" s="632">
        <v>1915984</v>
      </c>
      <c r="DE30" s="624"/>
      <c r="DF30" s="624"/>
      <c r="DG30" s="624"/>
      <c r="DH30" s="624"/>
      <c r="DI30" s="624"/>
      <c r="DJ30" s="624"/>
      <c r="DK30" s="625"/>
      <c r="DL30" s="632">
        <v>1915984</v>
      </c>
      <c r="DM30" s="624"/>
      <c r="DN30" s="624"/>
      <c r="DO30" s="624"/>
      <c r="DP30" s="624"/>
      <c r="DQ30" s="624"/>
      <c r="DR30" s="624"/>
      <c r="DS30" s="624"/>
      <c r="DT30" s="624"/>
      <c r="DU30" s="624"/>
      <c r="DV30" s="625"/>
      <c r="DW30" s="628">
        <v>13.3</v>
      </c>
      <c r="DX30" s="653"/>
      <c r="DY30" s="653"/>
      <c r="DZ30" s="653"/>
      <c r="EA30" s="653"/>
      <c r="EB30" s="653"/>
      <c r="EC30" s="654"/>
    </row>
    <row r="31" spans="2:133" ht="11.25" customHeight="1" x14ac:dyDescent="0.15">
      <c r="B31" s="636" t="s">
        <v>313</v>
      </c>
      <c r="C31" s="637"/>
      <c r="D31" s="637"/>
      <c r="E31" s="637"/>
      <c r="F31" s="637"/>
      <c r="G31" s="637"/>
      <c r="H31" s="637"/>
      <c r="I31" s="637"/>
      <c r="J31" s="637"/>
      <c r="K31" s="637"/>
      <c r="L31" s="637"/>
      <c r="M31" s="637"/>
      <c r="N31" s="637"/>
      <c r="O31" s="637"/>
      <c r="P31" s="637"/>
      <c r="Q31" s="638"/>
      <c r="R31" s="623">
        <v>1190</v>
      </c>
      <c r="S31" s="624"/>
      <c r="T31" s="624"/>
      <c r="U31" s="624"/>
      <c r="V31" s="624"/>
      <c r="W31" s="624"/>
      <c r="X31" s="624"/>
      <c r="Y31" s="625"/>
      <c r="Z31" s="626">
        <v>0</v>
      </c>
      <c r="AA31" s="626"/>
      <c r="AB31" s="626"/>
      <c r="AC31" s="626"/>
      <c r="AD31" s="627">
        <v>1190</v>
      </c>
      <c r="AE31" s="627"/>
      <c r="AF31" s="627"/>
      <c r="AG31" s="627"/>
      <c r="AH31" s="627"/>
      <c r="AI31" s="627"/>
      <c r="AJ31" s="627"/>
      <c r="AK31" s="627"/>
      <c r="AL31" s="628">
        <v>0</v>
      </c>
      <c r="AM31" s="629"/>
      <c r="AN31" s="629"/>
      <c r="AO31" s="630"/>
      <c r="AP31" s="669" t="s">
        <v>314</v>
      </c>
      <c r="AQ31" s="670"/>
      <c r="AR31" s="670"/>
      <c r="AS31" s="670"/>
      <c r="AT31" s="675" t="s">
        <v>315</v>
      </c>
      <c r="AU31" s="218"/>
      <c r="AV31" s="218"/>
      <c r="AW31" s="218"/>
      <c r="AX31" s="609" t="s">
        <v>190</v>
      </c>
      <c r="AY31" s="610"/>
      <c r="AZ31" s="610"/>
      <c r="BA31" s="610"/>
      <c r="BB31" s="610"/>
      <c r="BC31" s="610"/>
      <c r="BD31" s="610"/>
      <c r="BE31" s="610"/>
      <c r="BF31" s="611"/>
      <c r="BG31" s="679">
        <v>99.2</v>
      </c>
      <c r="BH31" s="667"/>
      <c r="BI31" s="667"/>
      <c r="BJ31" s="667"/>
      <c r="BK31" s="667"/>
      <c r="BL31" s="667"/>
      <c r="BM31" s="618">
        <v>97.1</v>
      </c>
      <c r="BN31" s="667"/>
      <c r="BO31" s="667"/>
      <c r="BP31" s="667"/>
      <c r="BQ31" s="668"/>
      <c r="BR31" s="679">
        <v>99.2</v>
      </c>
      <c r="BS31" s="667"/>
      <c r="BT31" s="667"/>
      <c r="BU31" s="667"/>
      <c r="BV31" s="667"/>
      <c r="BW31" s="667"/>
      <c r="BX31" s="618">
        <v>96.5</v>
      </c>
      <c r="BY31" s="667"/>
      <c r="BZ31" s="667"/>
      <c r="CA31" s="667"/>
      <c r="CB31" s="668"/>
      <c r="CD31" s="661"/>
      <c r="CE31" s="662"/>
      <c r="CF31" s="620" t="s">
        <v>316</v>
      </c>
      <c r="CG31" s="621"/>
      <c r="CH31" s="621"/>
      <c r="CI31" s="621"/>
      <c r="CJ31" s="621"/>
      <c r="CK31" s="621"/>
      <c r="CL31" s="621"/>
      <c r="CM31" s="621"/>
      <c r="CN31" s="621"/>
      <c r="CO31" s="621"/>
      <c r="CP31" s="621"/>
      <c r="CQ31" s="622"/>
      <c r="CR31" s="623">
        <v>85855</v>
      </c>
      <c r="CS31" s="655"/>
      <c r="CT31" s="655"/>
      <c r="CU31" s="655"/>
      <c r="CV31" s="655"/>
      <c r="CW31" s="655"/>
      <c r="CX31" s="655"/>
      <c r="CY31" s="656"/>
      <c r="CZ31" s="628">
        <v>0.3</v>
      </c>
      <c r="DA31" s="653"/>
      <c r="DB31" s="653"/>
      <c r="DC31" s="657"/>
      <c r="DD31" s="632">
        <v>85855</v>
      </c>
      <c r="DE31" s="655"/>
      <c r="DF31" s="655"/>
      <c r="DG31" s="655"/>
      <c r="DH31" s="655"/>
      <c r="DI31" s="655"/>
      <c r="DJ31" s="655"/>
      <c r="DK31" s="656"/>
      <c r="DL31" s="632">
        <v>85855</v>
      </c>
      <c r="DM31" s="655"/>
      <c r="DN31" s="655"/>
      <c r="DO31" s="655"/>
      <c r="DP31" s="655"/>
      <c r="DQ31" s="655"/>
      <c r="DR31" s="655"/>
      <c r="DS31" s="655"/>
      <c r="DT31" s="655"/>
      <c r="DU31" s="655"/>
      <c r="DV31" s="656"/>
      <c r="DW31" s="628">
        <v>0.6</v>
      </c>
      <c r="DX31" s="653"/>
      <c r="DY31" s="653"/>
      <c r="DZ31" s="653"/>
      <c r="EA31" s="653"/>
      <c r="EB31" s="653"/>
      <c r="EC31" s="654"/>
    </row>
    <row r="32" spans="2:133" ht="11.25" customHeight="1" x14ac:dyDescent="0.15">
      <c r="B32" s="620" t="s">
        <v>317</v>
      </c>
      <c r="C32" s="621"/>
      <c r="D32" s="621"/>
      <c r="E32" s="621"/>
      <c r="F32" s="621"/>
      <c r="G32" s="621"/>
      <c r="H32" s="621"/>
      <c r="I32" s="621"/>
      <c r="J32" s="621"/>
      <c r="K32" s="621"/>
      <c r="L32" s="621"/>
      <c r="M32" s="621"/>
      <c r="N32" s="621"/>
      <c r="O32" s="621"/>
      <c r="P32" s="621"/>
      <c r="Q32" s="622"/>
      <c r="R32" s="623">
        <v>1717444</v>
      </c>
      <c r="S32" s="624"/>
      <c r="T32" s="624"/>
      <c r="U32" s="624"/>
      <c r="V32" s="624"/>
      <c r="W32" s="624"/>
      <c r="X32" s="624"/>
      <c r="Y32" s="625"/>
      <c r="Z32" s="626">
        <v>6.3</v>
      </c>
      <c r="AA32" s="626"/>
      <c r="AB32" s="626"/>
      <c r="AC32" s="626"/>
      <c r="AD32" s="627" t="s">
        <v>245</v>
      </c>
      <c r="AE32" s="627"/>
      <c r="AF32" s="627"/>
      <c r="AG32" s="627"/>
      <c r="AH32" s="627"/>
      <c r="AI32" s="627"/>
      <c r="AJ32" s="627"/>
      <c r="AK32" s="627"/>
      <c r="AL32" s="628" t="s">
        <v>245</v>
      </c>
      <c r="AM32" s="629"/>
      <c r="AN32" s="629"/>
      <c r="AO32" s="630"/>
      <c r="AP32" s="671"/>
      <c r="AQ32" s="672"/>
      <c r="AR32" s="672"/>
      <c r="AS32" s="672"/>
      <c r="AT32" s="676"/>
      <c r="AU32" s="214" t="s">
        <v>318</v>
      </c>
      <c r="AX32" s="620" t="s">
        <v>319</v>
      </c>
      <c r="AY32" s="621"/>
      <c r="AZ32" s="621"/>
      <c r="BA32" s="621"/>
      <c r="BB32" s="621"/>
      <c r="BC32" s="621"/>
      <c r="BD32" s="621"/>
      <c r="BE32" s="621"/>
      <c r="BF32" s="622"/>
      <c r="BG32" s="680">
        <v>99.1</v>
      </c>
      <c r="BH32" s="655"/>
      <c r="BI32" s="655"/>
      <c r="BJ32" s="655"/>
      <c r="BK32" s="655"/>
      <c r="BL32" s="655"/>
      <c r="BM32" s="629">
        <v>96.5</v>
      </c>
      <c r="BN32" s="655"/>
      <c r="BO32" s="655"/>
      <c r="BP32" s="655"/>
      <c r="BQ32" s="678"/>
      <c r="BR32" s="680">
        <v>99.2</v>
      </c>
      <c r="BS32" s="655"/>
      <c r="BT32" s="655"/>
      <c r="BU32" s="655"/>
      <c r="BV32" s="655"/>
      <c r="BW32" s="655"/>
      <c r="BX32" s="629">
        <v>96.1</v>
      </c>
      <c r="BY32" s="655"/>
      <c r="BZ32" s="655"/>
      <c r="CA32" s="655"/>
      <c r="CB32" s="678"/>
      <c r="CD32" s="663"/>
      <c r="CE32" s="664"/>
      <c r="CF32" s="620" t="s">
        <v>320</v>
      </c>
      <c r="CG32" s="621"/>
      <c r="CH32" s="621"/>
      <c r="CI32" s="621"/>
      <c r="CJ32" s="621"/>
      <c r="CK32" s="621"/>
      <c r="CL32" s="621"/>
      <c r="CM32" s="621"/>
      <c r="CN32" s="621"/>
      <c r="CO32" s="621"/>
      <c r="CP32" s="621"/>
      <c r="CQ32" s="622"/>
      <c r="CR32" s="623">
        <v>81</v>
      </c>
      <c r="CS32" s="624"/>
      <c r="CT32" s="624"/>
      <c r="CU32" s="624"/>
      <c r="CV32" s="624"/>
      <c r="CW32" s="624"/>
      <c r="CX32" s="624"/>
      <c r="CY32" s="625"/>
      <c r="CZ32" s="628">
        <v>0</v>
      </c>
      <c r="DA32" s="653"/>
      <c r="DB32" s="653"/>
      <c r="DC32" s="657"/>
      <c r="DD32" s="632">
        <v>81</v>
      </c>
      <c r="DE32" s="624"/>
      <c r="DF32" s="624"/>
      <c r="DG32" s="624"/>
      <c r="DH32" s="624"/>
      <c r="DI32" s="624"/>
      <c r="DJ32" s="624"/>
      <c r="DK32" s="625"/>
      <c r="DL32" s="632">
        <v>81</v>
      </c>
      <c r="DM32" s="624"/>
      <c r="DN32" s="624"/>
      <c r="DO32" s="624"/>
      <c r="DP32" s="624"/>
      <c r="DQ32" s="624"/>
      <c r="DR32" s="624"/>
      <c r="DS32" s="624"/>
      <c r="DT32" s="624"/>
      <c r="DU32" s="624"/>
      <c r="DV32" s="625"/>
      <c r="DW32" s="628">
        <v>0</v>
      </c>
      <c r="DX32" s="653"/>
      <c r="DY32" s="653"/>
      <c r="DZ32" s="653"/>
      <c r="EA32" s="653"/>
      <c r="EB32" s="653"/>
      <c r="EC32" s="654"/>
    </row>
    <row r="33" spans="2:133" ht="11.25" customHeight="1" x14ac:dyDescent="0.15">
      <c r="B33" s="620" t="s">
        <v>321</v>
      </c>
      <c r="C33" s="621"/>
      <c r="D33" s="621"/>
      <c r="E33" s="621"/>
      <c r="F33" s="621"/>
      <c r="G33" s="621"/>
      <c r="H33" s="621"/>
      <c r="I33" s="621"/>
      <c r="J33" s="621"/>
      <c r="K33" s="621"/>
      <c r="L33" s="621"/>
      <c r="M33" s="621"/>
      <c r="N33" s="621"/>
      <c r="O33" s="621"/>
      <c r="P33" s="621"/>
      <c r="Q33" s="622"/>
      <c r="R33" s="623">
        <v>52065</v>
      </c>
      <c r="S33" s="624"/>
      <c r="T33" s="624"/>
      <c r="U33" s="624"/>
      <c r="V33" s="624"/>
      <c r="W33" s="624"/>
      <c r="X33" s="624"/>
      <c r="Y33" s="625"/>
      <c r="Z33" s="626">
        <v>0.2</v>
      </c>
      <c r="AA33" s="626"/>
      <c r="AB33" s="626"/>
      <c r="AC33" s="626"/>
      <c r="AD33" s="627">
        <v>5611</v>
      </c>
      <c r="AE33" s="627"/>
      <c r="AF33" s="627"/>
      <c r="AG33" s="627"/>
      <c r="AH33" s="627"/>
      <c r="AI33" s="627"/>
      <c r="AJ33" s="627"/>
      <c r="AK33" s="627"/>
      <c r="AL33" s="628">
        <v>0</v>
      </c>
      <c r="AM33" s="629"/>
      <c r="AN33" s="629"/>
      <c r="AO33" s="630"/>
      <c r="AP33" s="673"/>
      <c r="AQ33" s="674"/>
      <c r="AR33" s="674"/>
      <c r="AS33" s="674"/>
      <c r="AT33" s="677"/>
      <c r="AU33" s="219"/>
      <c r="AV33" s="219"/>
      <c r="AW33" s="219"/>
      <c r="AX33" s="644" t="s">
        <v>322</v>
      </c>
      <c r="AY33" s="645"/>
      <c r="AZ33" s="645"/>
      <c r="BA33" s="645"/>
      <c r="BB33" s="645"/>
      <c r="BC33" s="645"/>
      <c r="BD33" s="645"/>
      <c r="BE33" s="645"/>
      <c r="BF33" s="646"/>
      <c r="BG33" s="681">
        <v>99.3</v>
      </c>
      <c r="BH33" s="682"/>
      <c r="BI33" s="682"/>
      <c r="BJ33" s="682"/>
      <c r="BK33" s="682"/>
      <c r="BL33" s="682"/>
      <c r="BM33" s="683">
        <v>97.5</v>
      </c>
      <c r="BN33" s="682"/>
      <c r="BO33" s="682"/>
      <c r="BP33" s="682"/>
      <c r="BQ33" s="684"/>
      <c r="BR33" s="681">
        <v>99.2</v>
      </c>
      <c r="BS33" s="682"/>
      <c r="BT33" s="682"/>
      <c r="BU33" s="682"/>
      <c r="BV33" s="682"/>
      <c r="BW33" s="682"/>
      <c r="BX33" s="683">
        <v>96.6</v>
      </c>
      <c r="BY33" s="682"/>
      <c r="BZ33" s="682"/>
      <c r="CA33" s="682"/>
      <c r="CB33" s="684"/>
      <c r="CD33" s="620" t="s">
        <v>323</v>
      </c>
      <c r="CE33" s="621"/>
      <c r="CF33" s="621"/>
      <c r="CG33" s="621"/>
      <c r="CH33" s="621"/>
      <c r="CI33" s="621"/>
      <c r="CJ33" s="621"/>
      <c r="CK33" s="621"/>
      <c r="CL33" s="621"/>
      <c r="CM33" s="621"/>
      <c r="CN33" s="621"/>
      <c r="CO33" s="621"/>
      <c r="CP33" s="621"/>
      <c r="CQ33" s="622"/>
      <c r="CR33" s="623">
        <v>10214371</v>
      </c>
      <c r="CS33" s="655"/>
      <c r="CT33" s="655"/>
      <c r="CU33" s="655"/>
      <c r="CV33" s="655"/>
      <c r="CW33" s="655"/>
      <c r="CX33" s="655"/>
      <c r="CY33" s="656"/>
      <c r="CZ33" s="628">
        <v>38.1</v>
      </c>
      <c r="DA33" s="653"/>
      <c r="DB33" s="653"/>
      <c r="DC33" s="657"/>
      <c r="DD33" s="632">
        <v>7534666</v>
      </c>
      <c r="DE33" s="655"/>
      <c r="DF33" s="655"/>
      <c r="DG33" s="655"/>
      <c r="DH33" s="655"/>
      <c r="DI33" s="655"/>
      <c r="DJ33" s="655"/>
      <c r="DK33" s="656"/>
      <c r="DL33" s="632">
        <v>4775512</v>
      </c>
      <c r="DM33" s="655"/>
      <c r="DN33" s="655"/>
      <c r="DO33" s="655"/>
      <c r="DP33" s="655"/>
      <c r="DQ33" s="655"/>
      <c r="DR33" s="655"/>
      <c r="DS33" s="655"/>
      <c r="DT33" s="655"/>
      <c r="DU33" s="655"/>
      <c r="DV33" s="656"/>
      <c r="DW33" s="628">
        <v>33.1</v>
      </c>
      <c r="DX33" s="653"/>
      <c r="DY33" s="653"/>
      <c r="DZ33" s="653"/>
      <c r="EA33" s="653"/>
      <c r="EB33" s="653"/>
      <c r="EC33" s="654"/>
    </row>
    <row r="34" spans="2:133" ht="11.25" customHeight="1" x14ac:dyDescent="0.15">
      <c r="B34" s="620" t="s">
        <v>324</v>
      </c>
      <c r="C34" s="621"/>
      <c r="D34" s="621"/>
      <c r="E34" s="621"/>
      <c r="F34" s="621"/>
      <c r="G34" s="621"/>
      <c r="H34" s="621"/>
      <c r="I34" s="621"/>
      <c r="J34" s="621"/>
      <c r="K34" s="621"/>
      <c r="L34" s="621"/>
      <c r="M34" s="621"/>
      <c r="N34" s="621"/>
      <c r="O34" s="621"/>
      <c r="P34" s="621"/>
      <c r="Q34" s="622"/>
      <c r="R34" s="623">
        <v>400784</v>
      </c>
      <c r="S34" s="624"/>
      <c r="T34" s="624"/>
      <c r="U34" s="624"/>
      <c r="V34" s="624"/>
      <c r="W34" s="624"/>
      <c r="X34" s="624"/>
      <c r="Y34" s="625"/>
      <c r="Z34" s="626">
        <v>1.5</v>
      </c>
      <c r="AA34" s="626"/>
      <c r="AB34" s="626"/>
      <c r="AC34" s="626"/>
      <c r="AD34" s="627" t="s">
        <v>130</v>
      </c>
      <c r="AE34" s="627"/>
      <c r="AF34" s="627"/>
      <c r="AG34" s="627"/>
      <c r="AH34" s="627"/>
      <c r="AI34" s="627"/>
      <c r="AJ34" s="627"/>
      <c r="AK34" s="627"/>
      <c r="AL34" s="628" t="s">
        <v>130</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325</v>
      </c>
      <c r="CE34" s="621"/>
      <c r="CF34" s="621"/>
      <c r="CG34" s="621"/>
      <c r="CH34" s="621"/>
      <c r="CI34" s="621"/>
      <c r="CJ34" s="621"/>
      <c r="CK34" s="621"/>
      <c r="CL34" s="621"/>
      <c r="CM34" s="621"/>
      <c r="CN34" s="621"/>
      <c r="CO34" s="621"/>
      <c r="CP34" s="621"/>
      <c r="CQ34" s="622"/>
      <c r="CR34" s="623">
        <v>3246461</v>
      </c>
      <c r="CS34" s="624"/>
      <c r="CT34" s="624"/>
      <c r="CU34" s="624"/>
      <c r="CV34" s="624"/>
      <c r="CW34" s="624"/>
      <c r="CX34" s="624"/>
      <c r="CY34" s="625"/>
      <c r="CZ34" s="628">
        <v>12.1</v>
      </c>
      <c r="DA34" s="653"/>
      <c r="DB34" s="653"/>
      <c r="DC34" s="657"/>
      <c r="DD34" s="632">
        <v>2080052</v>
      </c>
      <c r="DE34" s="624"/>
      <c r="DF34" s="624"/>
      <c r="DG34" s="624"/>
      <c r="DH34" s="624"/>
      <c r="DI34" s="624"/>
      <c r="DJ34" s="624"/>
      <c r="DK34" s="625"/>
      <c r="DL34" s="632">
        <v>1466887</v>
      </c>
      <c r="DM34" s="624"/>
      <c r="DN34" s="624"/>
      <c r="DO34" s="624"/>
      <c r="DP34" s="624"/>
      <c r="DQ34" s="624"/>
      <c r="DR34" s="624"/>
      <c r="DS34" s="624"/>
      <c r="DT34" s="624"/>
      <c r="DU34" s="624"/>
      <c r="DV34" s="625"/>
      <c r="DW34" s="628">
        <v>10.199999999999999</v>
      </c>
      <c r="DX34" s="653"/>
      <c r="DY34" s="653"/>
      <c r="DZ34" s="653"/>
      <c r="EA34" s="653"/>
      <c r="EB34" s="653"/>
      <c r="EC34" s="654"/>
    </row>
    <row r="35" spans="2:133" ht="11.25" customHeight="1" x14ac:dyDescent="0.15">
      <c r="B35" s="620" t="s">
        <v>326</v>
      </c>
      <c r="C35" s="621"/>
      <c r="D35" s="621"/>
      <c r="E35" s="621"/>
      <c r="F35" s="621"/>
      <c r="G35" s="621"/>
      <c r="H35" s="621"/>
      <c r="I35" s="621"/>
      <c r="J35" s="621"/>
      <c r="K35" s="621"/>
      <c r="L35" s="621"/>
      <c r="M35" s="621"/>
      <c r="N35" s="621"/>
      <c r="O35" s="621"/>
      <c r="P35" s="621"/>
      <c r="Q35" s="622"/>
      <c r="R35" s="623">
        <v>398621</v>
      </c>
      <c r="S35" s="624"/>
      <c r="T35" s="624"/>
      <c r="U35" s="624"/>
      <c r="V35" s="624"/>
      <c r="W35" s="624"/>
      <c r="X35" s="624"/>
      <c r="Y35" s="625"/>
      <c r="Z35" s="626">
        <v>1.5</v>
      </c>
      <c r="AA35" s="626"/>
      <c r="AB35" s="626"/>
      <c r="AC35" s="626"/>
      <c r="AD35" s="627" t="s">
        <v>130</v>
      </c>
      <c r="AE35" s="627"/>
      <c r="AF35" s="627"/>
      <c r="AG35" s="627"/>
      <c r="AH35" s="627"/>
      <c r="AI35" s="627"/>
      <c r="AJ35" s="627"/>
      <c r="AK35" s="627"/>
      <c r="AL35" s="628" t="s">
        <v>130</v>
      </c>
      <c r="AM35" s="629"/>
      <c r="AN35" s="629"/>
      <c r="AO35" s="630"/>
      <c r="AP35" s="222"/>
      <c r="AQ35" s="605" t="s">
        <v>327</v>
      </c>
      <c r="AR35" s="606"/>
      <c r="AS35" s="606"/>
      <c r="AT35" s="606"/>
      <c r="AU35" s="606"/>
      <c r="AV35" s="606"/>
      <c r="AW35" s="606"/>
      <c r="AX35" s="606"/>
      <c r="AY35" s="606"/>
      <c r="AZ35" s="606"/>
      <c r="BA35" s="606"/>
      <c r="BB35" s="606"/>
      <c r="BC35" s="606"/>
      <c r="BD35" s="606"/>
      <c r="BE35" s="606"/>
      <c r="BF35" s="607"/>
      <c r="BG35" s="605" t="s">
        <v>328</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329</v>
      </c>
      <c r="CE35" s="621"/>
      <c r="CF35" s="621"/>
      <c r="CG35" s="621"/>
      <c r="CH35" s="621"/>
      <c r="CI35" s="621"/>
      <c r="CJ35" s="621"/>
      <c r="CK35" s="621"/>
      <c r="CL35" s="621"/>
      <c r="CM35" s="621"/>
      <c r="CN35" s="621"/>
      <c r="CO35" s="621"/>
      <c r="CP35" s="621"/>
      <c r="CQ35" s="622"/>
      <c r="CR35" s="623">
        <v>180202</v>
      </c>
      <c r="CS35" s="655"/>
      <c r="CT35" s="655"/>
      <c r="CU35" s="655"/>
      <c r="CV35" s="655"/>
      <c r="CW35" s="655"/>
      <c r="CX35" s="655"/>
      <c r="CY35" s="656"/>
      <c r="CZ35" s="628">
        <v>0.7</v>
      </c>
      <c r="DA35" s="653"/>
      <c r="DB35" s="653"/>
      <c r="DC35" s="657"/>
      <c r="DD35" s="632">
        <v>144067</v>
      </c>
      <c r="DE35" s="655"/>
      <c r="DF35" s="655"/>
      <c r="DG35" s="655"/>
      <c r="DH35" s="655"/>
      <c r="DI35" s="655"/>
      <c r="DJ35" s="655"/>
      <c r="DK35" s="656"/>
      <c r="DL35" s="632">
        <v>142405</v>
      </c>
      <c r="DM35" s="655"/>
      <c r="DN35" s="655"/>
      <c r="DO35" s="655"/>
      <c r="DP35" s="655"/>
      <c r="DQ35" s="655"/>
      <c r="DR35" s="655"/>
      <c r="DS35" s="655"/>
      <c r="DT35" s="655"/>
      <c r="DU35" s="655"/>
      <c r="DV35" s="656"/>
      <c r="DW35" s="628">
        <v>1</v>
      </c>
      <c r="DX35" s="653"/>
      <c r="DY35" s="653"/>
      <c r="DZ35" s="653"/>
      <c r="EA35" s="653"/>
      <c r="EB35" s="653"/>
      <c r="EC35" s="654"/>
    </row>
    <row r="36" spans="2:133" ht="11.25" customHeight="1" x14ac:dyDescent="0.15">
      <c r="B36" s="620" t="s">
        <v>330</v>
      </c>
      <c r="C36" s="621"/>
      <c r="D36" s="621"/>
      <c r="E36" s="621"/>
      <c r="F36" s="621"/>
      <c r="G36" s="621"/>
      <c r="H36" s="621"/>
      <c r="I36" s="621"/>
      <c r="J36" s="621"/>
      <c r="K36" s="621"/>
      <c r="L36" s="621"/>
      <c r="M36" s="621"/>
      <c r="N36" s="621"/>
      <c r="O36" s="621"/>
      <c r="P36" s="621"/>
      <c r="Q36" s="622"/>
      <c r="R36" s="623">
        <v>885334</v>
      </c>
      <c r="S36" s="624"/>
      <c r="T36" s="624"/>
      <c r="U36" s="624"/>
      <c r="V36" s="624"/>
      <c r="W36" s="624"/>
      <c r="X36" s="624"/>
      <c r="Y36" s="625"/>
      <c r="Z36" s="626">
        <v>3.2</v>
      </c>
      <c r="AA36" s="626"/>
      <c r="AB36" s="626"/>
      <c r="AC36" s="626"/>
      <c r="AD36" s="627" t="s">
        <v>245</v>
      </c>
      <c r="AE36" s="627"/>
      <c r="AF36" s="627"/>
      <c r="AG36" s="627"/>
      <c r="AH36" s="627"/>
      <c r="AI36" s="627"/>
      <c r="AJ36" s="627"/>
      <c r="AK36" s="627"/>
      <c r="AL36" s="628" t="s">
        <v>140</v>
      </c>
      <c r="AM36" s="629"/>
      <c r="AN36" s="629"/>
      <c r="AO36" s="630"/>
      <c r="AP36" s="222"/>
      <c r="AQ36" s="689" t="s">
        <v>331</v>
      </c>
      <c r="AR36" s="690"/>
      <c r="AS36" s="690"/>
      <c r="AT36" s="690"/>
      <c r="AU36" s="690"/>
      <c r="AV36" s="690"/>
      <c r="AW36" s="690"/>
      <c r="AX36" s="690"/>
      <c r="AY36" s="691"/>
      <c r="AZ36" s="612">
        <v>3332253</v>
      </c>
      <c r="BA36" s="613"/>
      <c r="BB36" s="613"/>
      <c r="BC36" s="613"/>
      <c r="BD36" s="613"/>
      <c r="BE36" s="613"/>
      <c r="BF36" s="685"/>
      <c r="BG36" s="609" t="s">
        <v>332</v>
      </c>
      <c r="BH36" s="610"/>
      <c r="BI36" s="610"/>
      <c r="BJ36" s="610"/>
      <c r="BK36" s="610"/>
      <c r="BL36" s="610"/>
      <c r="BM36" s="610"/>
      <c r="BN36" s="610"/>
      <c r="BO36" s="610"/>
      <c r="BP36" s="610"/>
      <c r="BQ36" s="610"/>
      <c r="BR36" s="610"/>
      <c r="BS36" s="610"/>
      <c r="BT36" s="610"/>
      <c r="BU36" s="611"/>
      <c r="BV36" s="612">
        <v>185009</v>
      </c>
      <c r="BW36" s="613"/>
      <c r="BX36" s="613"/>
      <c r="BY36" s="613"/>
      <c r="BZ36" s="613"/>
      <c r="CA36" s="613"/>
      <c r="CB36" s="685"/>
      <c r="CD36" s="620" t="s">
        <v>333</v>
      </c>
      <c r="CE36" s="621"/>
      <c r="CF36" s="621"/>
      <c r="CG36" s="621"/>
      <c r="CH36" s="621"/>
      <c r="CI36" s="621"/>
      <c r="CJ36" s="621"/>
      <c r="CK36" s="621"/>
      <c r="CL36" s="621"/>
      <c r="CM36" s="621"/>
      <c r="CN36" s="621"/>
      <c r="CO36" s="621"/>
      <c r="CP36" s="621"/>
      <c r="CQ36" s="622"/>
      <c r="CR36" s="623">
        <v>2945980</v>
      </c>
      <c r="CS36" s="624"/>
      <c r="CT36" s="624"/>
      <c r="CU36" s="624"/>
      <c r="CV36" s="624"/>
      <c r="CW36" s="624"/>
      <c r="CX36" s="624"/>
      <c r="CY36" s="625"/>
      <c r="CZ36" s="628">
        <v>11</v>
      </c>
      <c r="DA36" s="653"/>
      <c r="DB36" s="653"/>
      <c r="DC36" s="657"/>
      <c r="DD36" s="632">
        <v>2453484</v>
      </c>
      <c r="DE36" s="624"/>
      <c r="DF36" s="624"/>
      <c r="DG36" s="624"/>
      <c r="DH36" s="624"/>
      <c r="DI36" s="624"/>
      <c r="DJ36" s="624"/>
      <c r="DK36" s="625"/>
      <c r="DL36" s="632">
        <v>1281897</v>
      </c>
      <c r="DM36" s="624"/>
      <c r="DN36" s="624"/>
      <c r="DO36" s="624"/>
      <c r="DP36" s="624"/>
      <c r="DQ36" s="624"/>
      <c r="DR36" s="624"/>
      <c r="DS36" s="624"/>
      <c r="DT36" s="624"/>
      <c r="DU36" s="624"/>
      <c r="DV36" s="625"/>
      <c r="DW36" s="628">
        <v>8.9</v>
      </c>
      <c r="DX36" s="653"/>
      <c r="DY36" s="653"/>
      <c r="DZ36" s="653"/>
      <c r="EA36" s="653"/>
      <c r="EB36" s="653"/>
      <c r="EC36" s="654"/>
    </row>
    <row r="37" spans="2:133" ht="11.25" customHeight="1" x14ac:dyDescent="0.15">
      <c r="B37" s="620" t="s">
        <v>334</v>
      </c>
      <c r="C37" s="621"/>
      <c r="D37" s="621"/>
      <c r="E37" s="621"/>
      <c r="F37" s="621"/>
      <c r="G37" s="621"/>
      <c r="H37" s="621"/>
      <c r="I37" s="621"/>
      <c r="J37" s="621"/>
      <c r="K37" s="621"/>
      <c r="L37" s="621"/>
      <c r="M37" s="621"/>
      <c r="N37" s="621"/>
      <c r="O37" s="621"/>
      <c r="P37" s="621"/>
      <c r="Q37" s="622"/>
      <c r="R37" s="623">
        <v>353301</v>
      </c>
      <c r="S37" s="624"/>
      <c r="T37" s="624"/>
      <c r="U37" s="624"/>
      <c r="V37" s="624"/>
      <c r="W37" s="624"/>
      <c r="X37" s="624"/>
      <c r="Y37" s="625"/>
      <c r="Z37" s="626">
        <v>1.3</v>
      </c>
      <c r="AA37" s="626"/>
      <c r="AB37" s="626"/>
      <c r="AC37" s="626"/>
      <c r="AD37" s="627">
        <v>4355</v>
      </c>
      <c r="AE37" s="627"/>
      <c r="AF37" s="627"/>
      <c r="AG37" s="627"/>
      <c r="AH37" s="627"/>
      <c r="AI37" s="627"/>
      <c r="AJ37" s="627"/>
      <c r="AK37" s="627"/>
      <c r="AL37" s="628">
        <v>0</v>
      </c>
      <c r="AM37" s="629"/>
      <c r="AN37" s="629"/>
      <c r="AO37" s="630"/>
      <c r="AQ37" s="686" t="s">
        <v>335</v>
      </c>
      <c r="AR37" s="687"/>
      <c r="AS37" s="687"/>
      <c r="AT37" s="687"/>
      <c r="AU37" s="687"/>
      <c r="AV37" s="687"/>
      <c r="AW37" s="687"/>
      <c r="AX37" s="687"/>
      <c r="AY37" s="688"/>
      <c r="AZ37" s="623">
        <v>459069</v>
      </c>
      <c r="BA37" s="624"/>
      <c r="BB37" s="624"/>
      <c r="BC37" s="624"/>
      <c r="BD37" s="655"/>
      <c r="BE37" s="655"/>
      <c r="BF37" s="678"/>
      <c r="BG37" s="620" t="s">
        <v>336</v>
      </c>
      <c r="BH37" s="621"/>
      <c r="BI37" s="621"/>
      <c r="BJ37" s="621"/>
      <c r="BK37" s="621"/>
      <c r="BL37" s="621"/>
      <c r="BM37" s="621"/>
      <c r="BN37" s="621"/>
      <c r="BO37" s="621"/>
      <c r="BP37" s="621"/>
      <c r="BQ37" s="621"/>
      <c r="BR37" s="621"/>
      <c r="BS37" s="621"/>
      <c r="BT37" s="621"/>
      <c r="BU37" s="622"/>
      <c r="BV37" s="623">
        <v>93830</v>
      </c>
      <c r="BW37" s="624"/>
      <c r="BX37" s="624"/>
      <c r="BY37" s="624"/>
      <c r="BZ37" s="624"/>
      <c r="CA37" s="624"/>
      <c r="CB37" s="633"/>
      <c r="CD37" s="620" t="s">
        <v>337</v>
      </c>
      <c r="CE37" s="621"/>
      <c r="CF37" s="621"/>
      <c r="CG37" s="621"/>
      <c r="CH37" s="621"/>
      <c r="CI37" s="621"/>
      <c r="CJ37" s="621"/>
      <c r="CK37" s="621"/>
      <c r="CL37" s="621"/>
      <c r="CM37" s="621"/>
      <c r="CN37" s="621"/>
      <c r="CO37" s="621"/>
      <c r="CP37" s="621"/>
      <c r="CQ37" s="622"/>
      <c r="CR37" s="623">
        <v>414563</v>
      </c>
      <c r="CS37" s="655"/>
      <c r="CT37" s="655"/>
      <c r="CU37" s="655"/>
      <c r="CV37" s="655"/>
      <c r="CW37" s="655"/>
      <c r="CX37" s="655"/>
      <c r="CY37" s="656"/>
      <c r="CZ37" s="628">
        <v>1.5</v>
      </c>
      <c r="DA37" s="653"/>
      <c r="DB37" s="653"/>
      <c r="DC37" s="657"/>
      <c r="DD37" s="632">
        <v>243025</v>
      </c>
      <c r="DE37" s="655"/>
      <c r="DF37" s="655"/>
      <c r="DG37" s="655"/>
      <c r="DH37" s="655"/>
      <c r="DI37" s="655"/>
      <c r="DJ37" s="655"/>
      <c r="DK37" s="656"/>
      <c r="DL37" s="632">
        <v>167841</v>
      </c>
      <c r="DM37" s="655"/>
      <c r="DN37" s="655"/>
      <c r="DO37" s="655"/>
      <c r="DP37" s="655"/>
      <c r="DQ37" s="655"/>
      <c r="DR37" s="655"/>
      <c r="DS37" s="655"/>
      <c r="DT37" s="655"/>
      <c r="DU37" s="655"/>
      <c r="DV37" s="656"/>
      <c r="DW37" s="628">
        <v>1.2</v>
      </c>
      <c r="DX37" s="653"/>
      <c r="DY37" s="653"/>
      <c r="DZ37" s="653"/>
      <c r="EA37" s="653"/>
      <c r="EB37" s="653"/>
      <c r="EC37" s="654"/>
    </row>
    <row r="38" spans="2:133" ht="11.25" customHeight="1" x14ac:dyDescent="0.15">
      <c r="B38" s="620" t="s">
        <v>338</v>
      </c>
      <c r="C38" s="621"/>
      <c r="D38" s="621"/>
      <c r="E38" s="621"/>
      <c r="F38" s="621"/>
      <c r="G38" s="621"/>
      <c r="H38" s="621"/>
      <c r="I38" s="621"/>
      <c r="J38" s="621"/>
      <c r="K38" s="621"/>
      <c r="L38" s="621"/>
      <c r="M38" s="621"/>
      <c r="N38" s="621"/>
      <c r="O38" s="621"/>
      <c r="P38" s="621"/>
      <c r="Q38" s="622"/>
      <c r="R38" s="623">
        <v>2542600</v>
      </c>
      <c r="S38" s="624"/>
      <c r="T38" s="624"/>
      <c r="U38" s="624"/>
      <c r="V38" s="624"/>
      <c r="W38" s="624"/>
      <c r="X38" s="624"/>
      <c r="Y38" s="625"/>
      <c r="Z38" s="626">
        <v>9.3000000000000007</v>
      </c>
      <c r="AA38" s="626"/>
      <c r="AB38" s="626"/>
      <c r="AC38" s="626"/>
      <c r="AD38" s="627" t="s">
        <v>130</v>
      </c>
      <c r="AE38" s="627"/>
      <c r="AF38" s="627"/>
      <c r="AG38" s="627"/>
      <c r="AH38" s="627"/>
      <c r="AI38" s="627"/>
      <c r="AJ38" s="627"/>
      <c r="AK38" s="627"/>
      <c r="AL38" s="628" t="s">
        <v>130</v>
      </c>
      <c r="AM38" s="629"/>
      <c r="AN38" s="629"/>
      <c r="AO38" s="630"/>
      <c r="AQ38" s="686" t="s">
        <v>339</v>
      </c>
      <c r="AR38" s="687"/>
      <c r="AS38" s="687"/>
      <c r="AT38" s="687"/>
      <c r="AU38" s="687"/>
      <c r="AV38" s="687"/>
      <c r="AW38" s="687"/>
      <c r="AX38" s="687"/>
      <c r="AY38" s="688"/>
      <c r="AZ38" s="623">
        <v>383918</v>
      </c>
      <c r="BA38" s="624"/>
      <c r="BB38" s="624"/>
      <c r="BC38" s="624"/>
      <c r="BD38" s="655"/>
      <c r="BE38" s="655"/>
      <c r="BF38" s="678"/>
      <c r="BG38" s="620" t="s">
        <v>340</v>
      </c>
      <c r="BH38" s="621"/>
      <c r="BI38" s="621"/>
      <c r="BJ38" s="621"/>
      <c r="BK38" s="621"/>
      <c r="BL38" s="621"/>
      <c r="BM38" s="621"/>
      <c r="BN38" s="621"/>
      <c r="BO38" s="621"/>
      <c r="BP38" s="621"/>
      <c r="BQ38" s="621"/>
      <c r="BR38" s="621"/>
      <c r="BS38" s="621"/>
      <c r="BT38" s="621"/>
      <c r="BU38" s="622"/>
      <c r="BV38" s="623">
        <v>6402</v>
      </c>
      <c r="BW38" s="624"/>
      <c r="BX38" s="624"/>
      <c r="BY38" s="624"/>
      <c r="BZ38" s="624"/>
      <c r="CA38" s="624"/>
      <c r="CB38" s="633"/>
      <c r="CD38" s="620" t="s">
        <v>341</v>
      </c>
      <c r="CE38" s="621"/>
      <c r="CF38" s="621"/>
      <c r="CG38" s="621"/>
      <c r="CH38" s="621"/>
      <c r="CI38" s="621"/>
      <c r="CJ38" s="621"/>
      <c r="CK38" s="621"/>
      <c r="CL38" s="621"/>
      <c r="CM38" s="621"/>
      <c r="CN38" s="621"/>
      <c r="CO38" s="621"/>
      <c r="CP38" s="621"/>
      <c r="CQ38" s="622"/>
      <c r="CR38" s="623">
        <v>2482711</v>
      </c>
      <c r="CS38" s="624"/>
      <c r="CT38" s="624"/>
      <c r="CU38" s="624"/>
      <c r="CV38" s="624"/>
      <c r="CW38" s="624"/>
      <c r="CX38" s="624"/>
      <c r="CY38" s="625"/>
      <c r="CZ38" s="628">
        <v>9.3000000000000007</v>
      </c>
      <c r="DA38" s="653"/>
      <c r="DB38" s="653"/>
      <c r="DC38" s="657"/>
      <c r="DD38" s="632">
        <v>2035694</v>
      </c>
      <c r="DE38" s="624"/>
      <c r="DF38" s="624"/>
      <c r="DG38" s="624"/>
      <c r="DH38" s="624"/>
      <c r="DI38" s="624"/>
      <c r="DJ38" s="624"/>
      <c r="DK38" s="625"/>
      <c r="DL38" s="632">
        <v>1884323</v>
      </c>
      <c r="DM38" s="624"/>
      <c r="DN38" s="624"/>
      <c r="DO38" s="624"/>
      <c r="DP38" s="624"/>
      <c r="DQ38" s="624"/>
      <c r="DR38" s="624"/>
      <c r="DS38" s="624"/>
      <c r="DT38" s="624"/>
      <c r="DU38" s="624"/>
      <c r="DV38" s="625"/>
      <c r="DW38" s="628">
        <v>13.1</v>
      </c>
      <c r="DX38" s="653"/>
      <c r="DY38" s="653"/>
      <c r="DZ38" s="653"/>
      <c r="EA38" s="653"/>
      <c r="EB38" s="653"/>
      <c r="EC38" s="654"/>
    </row>
    <row r="39" spans="2:133" ht="11.25" customHeight="1" x14ac:dyDescent="0.15">
      <c r="B39" s="620" t="s">
        <v>342</v>
      </c>
      <c r="C39" s="621"/>
      <c r="D39" s="621"/>
      <c r="E39" s="621"/>
      <c r="F39" s="621"/>
      <c r="G39" s="621"/>
      <c r="H39" s="621"/>
      <c r="I39" s="621"/>
      <c r="J39" s="621"/>
      <c r="K39" s="621"/>
      <c r="L39" s="621"/>
      <c r="M39" s="621"/>
      <c r="N39" s="621"/>
      <c r="O39" s="621"/>
      <c r="P39" s="621"/>
      <c r="Q39" s="622"/>
      <c r="R39" s="623" t="s">
        <v>130</v>
      </c>
      <c r="S39" s="624"/>
      <c r="T39" s="624"/>
      <c r="U39" s="624"/>
      <c r="V39" s="624"/>
      <c r="W39" s="624"/>
      <c r="X39" s="624"/>
      <c r="Y39" s="625"/>
      <c r="Z39" s="626" t="s">
        <v>130</v>
      </c>
      <c r="AA39" s="626"/>
      <c r="AB39" s="626"/>
      <c r="AC39" s="626"/>
      <c r="AD39" s="627" t="s">
        <v>130</v>
      </c>
      <c r="AE39" s="627"/>
      <c r="AF39" s="627"/>
      <c r="AG39" s="627"/>
      <c r="AH39" s="627"/>
      <c r="AI39" s="627"/>
      <c r="AJ39" s="627"/>
      <c r="AK39" s="627"/>
      <c r="AL39" s="628" t="s">
        <v>140</v>
      </c>
      <c r="AM39" s="629"/>
      <c r="AN39" s="629"/>
      <c r="AO39" s="630"/>
      <c r="AQ39" s="686" t="s">
        <v>343</v>
      </c>
      <c r="AR39" s="687"/>
      <c r="AS39" s="687"/>
      <c r="AT39" s="687"/>
      <c r="AU39" s="687"/>
      <c r="AV39" s="687"/>
      <c r="AW39" s="687"/>
      <c r="AX39" s="687"/>
      <c r="AY39" s="688"/>
      <c r="AZ39" s="623">
        <v>26484</v>
      </c>
      <c r="BA39" s="624"/>
      <c r="BB39" s="624"/>
      <c r="BC39" s="624"/>
      <c r="BD39" s="655"/>
      <c r="BE39" s="655"/>
      <c r="BF39" s="678"/>
      <c r="BG39" s="620" t="s">
        <v>344</v>
      </c>
      <c r="BH39" s="621"/>
      <c r="BI39" s="621"/>
      <c r="BJ39" s="621"/>
      <c r="BK39" s="621"/>
      <c r="BL39" s="621"/>
      <c r="BM39" s="621"/>
      <c r="BN39" s="621"/>
      <c r="BO39" s="621"/>
      <c r="BP39" s="621"/>
      <c r="BQ39" s="621"/>
      <c r="BR39" s="621"/>
      <c r="BS39" s="621"/>
      <c r="BT39" s="621"/>
      <c r="BU39" s="622"/>
      <c r="BV39" s="623">
        <v>9269</v>
      </c>
      <c r="BW39" s="624"/>
      <c r="BX39" s="624"/>
      <c r="BY39" s="624"/>
      <c r="BZ39" s="624"/>
      <c r="CA39" s="624"/>
      <c r="CB39" s="633"/>
      <c r="CD39" s="620" t="s">
        <v>345</v>
      </c>
      <c r="CE39" s="621"/>
      <c r="CF39" s="621"/>
      <c r="CG39" s="621"/>
      <c r="CH39" s="621"/>
      <c r="CI39" s="621"/>
      <c r="CJ39" s="621"/>
      <c r="CK39" s="621"/>
      <c r="CL39" s="621"/>
      <c r="CM39" s="621"/>
      <c r="CN39" s="621"/>
      <c r="CO39" s="621"/>
      <c r="CP39" s="621"/>
      <c r="CQ39" s="622"/>
      <c r="CR39" s="623">
        <v>1106491</v>
      </c>
      <c r="CS39" s="655"/>
      <c r="CT39" s="655"/>
      <c r="CU39" s="655"/>
      <c r="CV39" s="655"/>
      <c r="CW39" s="655"/>
      <c r="CX39" s="655"/>
      <c r="CY39" s="656"/>
      <c r="CZ39" s="628">
        <v>4.0999999999999996</v>
      </c>
      <c r="DA39" s="653"/>
      <c r="DB39" s="653"/>
      <c r="DC39" s="657"/>
      <c r="DD39" s="632">
        <v>708843</v>
      </c>
      <c r="DE39" s="655"/>
      <c r="DF39" s="655"/>
      <c r="DG39" s="655"/>
      <c r="DH39" s="655"/>
      <c r="DI39" s="655"/>
      <c r="DJ39" s="655"/>
      <c r="DK39" s="656"/>
      <c r="DL39" s="632" t="s">
        <v>130</v>
      </c>
      <c r="DM39" s="655"/>
      <c r="DN39" s="655"/>
      <c r="DO39" s="655"/>
      <c r="DP39" s="655"/>
      <c r="DQ39" s="655"/>
      <c r="DR39" s="655"/>
      <c r="DS39" s="655"/>
      <c r="DT39" s="655"/>
      <c r="DU39" s="655"/>
      <c r="DV39" s="656"/>
      <c r="DW39" s="628" t="s">
        <v>245</v>
      </c>
      <c r="DX39" s="653"/>
      <c r="DY39" s="653"/>
      <c r="DZ39" s="653"/>
      <c r="EA39" s="653"/>
      <c r="EB39" s="653"/>
      <c r="EC39" s="654"/>
    </row>
    <row r="40" spans="2:133" ht="11.25" customHeight="1" x14ac:dyDescent="0.15">
      <c r="B40" s="620" t="s">
        <v>346</v>
      </c>
      <c r="C40" s="621"/>
      <c r="D40" s="621"/>
      <c r="E40" s="621"/>
      <c r="F40" s="621"/>
      <c r="G40" s="621"/>
      <c r="H40" s="621"/>
      <c r="I40" s="621"/>
      <c r="J40" s="621"/>
      <c r="K40" s="621"/>
      <c r="L40" s="621"/>
      <c r="M40" s="621"/>
      <c r="N40" s="621"/>
      <c r="O40" s="621"/>
      <c r="P40" s="621"/>
      <c r="Q40" s="622"/>
      <c r="R40" s="623">
        <v>319800</v>
      </c>
      <c r="S40" s="624"/>
      <c r="T40" s="624"/>
      <c r="U40" s="624"/>
      <c r="V40" s="624"/>
      <c r="W40" s="624"/>
      <c r="X40" s="624"/>
      <c r="Y40" s="625"/>
      <c r="Z40" s="626">
        <v>1.2</v>
      </c>
      <c r="AA40" s="626"/>
      <c r="AB40" s="626"/>
      <c r="AC40" s="626"/>
      <c r="AD40" s="627" t="s">
        <v>130</v>
      </c>
      <c r="AE40" s="627"/>
      <c r="AF40" s="627"/>
      <c r="AG40" s="627"/>
      <c r="AH40" s="627"/>
      <c r="AI40" s="627"/>
      <c r="AJ40" s="627"/>
      <c r="AK40" s="627"/>
      <c r="AL40" s="628" t="s">
        <v>130</v>
      </c>
      <c r="AM40" s="629"/>
      <c r="AN40" s="629"/>
      <c r="AO40" s="630"/>
      <c r="AQ40" s="686" t="s">
        <v>347</v>
      </c>
      <c r="AR40" s="687"/>
      <c r="AS40" s="687"/>
      <c r="AT40" s="687"/>
      <c r="AU40" s="687"/>
      <c r="AV40" s="687"/>
      <c r="AW40" s="687"/>
      <c r="AX40" s="687"/>
      <c r="AY40" s="688"/>
      <c r="AZ40" s="623">
        <v>6555</v>
      </c>
      <c r="BA40" s="624"/>
      <c r="BB40" s="624"/>
      <c r="BC40" s="624"/>
      <c r="BD40" s="655"/>
      <c r="BE40" s="655"/>
      <c r="BF40" s="678"/>
      <c r="BG40" s="671" t="s">
        <v>348</v>
      </c>
      <c r="BH40" s="672"/>
      <c r="BI40" s="672"/>
      <c r="BJ40" s="672"/>
      <c r="BK40" s="672"/>
      <c r="BL40" s="223"/>
      <c r="BM40" s="621" t="s">
        <v>349</v>
      </c>
      <c r="BN40" s="621"/>
      <c r="BO40" s="621"/>
      <c r="BP40" s="621"/>
      <c r="BQ40" s="621"/>
      <c r="BR40" s="621"/>
      <c r="BS40" s="621"/>
      <c r="BT40" s="621"/>
      <c r="BU40" s="622"/>
      <c r="BV40" s="623">
        <v>101</v>
      </c>
      <c r="BW40" s="624"/>
      <c r="BX40" s="624"/>
      <c r="BY40" s="624"/>
      <c r="BZ40" s="624"/>
      <c r="CA40" s="624"/>
      <c r="CB40" s="633"/>
      <c r="CD40" s="620" t="s">
        <v>350</v>
      </c>
      <c r="CE40" s="621"/>
      <c r="CF40" s="621"/>
      <c r="CG40" s="621"/>
      <c r="CH40" s="621"/>
      <c r="CI40" s="621"/>
      <c r="CJ40" s="621"/>
      <c r="CK40" s="621"/>
      <c r="CL40" s="621"/>
      <c r="CM40" s="621"/>
      <c r="CN40" s="621"/>
      <c r="CO40" s="621"/>
      <c r="CP40" s="621"/>
      <c r="CQ40" s="622"/>
      <c r="CR40" s="623">
        <v>252526</v>
      </c>
      <c r="CS40" s="624"/>
      <c r="CT40" s="624"/>
      <c r="CU40" s="624"/>
      <c r="CV40" s="624"/>
      <c r="CW40" s="624"/>
      <c r="CX40" s="624"/>
      <c r="CY40" s="625"/>
      <c r="CZ40" s="628">
        <v>0.9</v>
      </c>
      <c r="DA40" s="653"/>
      <c r="DB40" s="653"/>
      <c r="DC40" s="657"/>
      <c r="DD40" s="632">
        <v>112526</v>
      </c>
      <c r="DE40" s="624"/>
      <c r="DF40" s="624"/>
      <c r="DG40" s="624"/>
      <c r="DH40" s="624"/>
      <c r="DI40" s="624"/>
      <c r="DJ40" s="624"/>
      <c r="DK40" s="625"/>
      <c r="DL40" s="632" t="s">
        <v>130</v>
      </c>
      <c r="DM40" s="624"/>
      <c r="DN40" s="624"/>
      <c r="DO40" s="624"/>
      <c r="DP40" s="624"/>
      <c r="DQ40" s="624"/>
      <c r="DR40" s="624"/>
      <c r="DS40" s="624"/>
      <c r="DT40" s="624"/>
      <c r="DU40" s="624"/>
      <c r="DV40" s="625"/>
      <c r="DW40" s="628" t="s">
        <v>130</v>
      </c>
      <c r="DX40" s="653"/>
      <c r="DY40" s="653"/>
      <c r="DZ40" s="653"/>
      <c r="EA40" s="653"/>
      <c r="EB40" s="653"/>
      <c r="EC40" s="654"/>
    </row>
    <row r="41" spans="2:133" ht="11.25" customHeight="1" x14ac:dyDescent="0.15">
      <c r="B41" s="644" t="s">
        <v>351</v>
      </c>
      <c r="C41" s="645"/>
      <c r="D41" s="645"/>
      <c r="E41" s="645"/>
      <c r="F41" s="645"/>
      <c r="G41" s="645"/>
      <c r="H41" s="645"/>
      <c r="I41" s="645"/>
      <c r="J41" s="645"/>
      <c r="K41" s="645"/>
      <c r="L41" s="645"/>
      <c r="M41" s="645"/>
      <c r="N41" s="645"/>
      <c r="O41" s="645"/>
      <c r="P41" s="645"/>
      <c r="Q41" s="646"/>
      <c r="R41" s="695">
        <v>27436071</v>
      </c>
      <c r="S41" s="696"/>
      <c r="T41" s="696"/>
      <c r="U41" s="696"/>
      <c r="V41" s="696"/>
      <c r="W41" s="696"/>
      <c r="X41" s="696"/>
      <c r="Y41" s="700"/>
      <c r="Z41" s="701">
        <v>100</v>
      </c>
      <c r="AA41" s="701"/>
      <c r="AB41" s="701"/>
      <c r="AC41" s="701"/>
      <c r="AD41" s="702">
        <v>14086989</v>
      </c>
      <c r="AE41" s="702"/>
      <c r="AF41" s="702"/>
      <c r="AG41" s="702"/>
      <c r="AH41" s="702"/>
      <c r="AI41" s="702"/>
      <c r="AJ41" s="702"/>
      <c r="AK41" s="702"/>
      <c r="AL41" s="703">
        <v>100</v>
      </c>
      <c r="AM41" s="683"/>
      <c r="AN41" s="683"/>
      <c r="AO41" s="704"/>
      <c r="AQ41" s="686" t="s">
        <v>352</v>
      </c>
      <c r="AR41" s="687"/>
      <c r="AS41" s="687"/>
      <c r="AT41" s="687"/>
      <c r="AU41" s="687"/>
      <c r="AV41" s="687"/>
      <c r="AW41" s="687"/>
      <c r="AX41" s="687"/>
      <c r="AY41" s="688"/>
      <c r="AZ41" s="623">
        <v>524379</v>
      </c>
      <c r="BA41" s="624"/>
      <c r="BB41" s="624"/>
      <c r="BC41" s="624"/>
      <c r="BD41" s="655"/>
      <c r="BE41" s="655"/>
      <c r="BF41" s="678"/>
      <c r="BG41" s="671"/>
      <c r="BH41" s="672"/>
      <c r="BI41" s="672"/>
      <c r="BJ41" s="672"/>
      <c r="BK41" s="672"/>
      <c r="BL41" s="223"/>
      <c r="BM41" s="621" t="s">
        <v>353</v>
      </c>
      <c r="BN41" s="621"/>
      <c r="BO41" s="621"/>
      <c r="BP41" s="621"/>
      <c r="BQ41" s="621"/>
      <c r="BR41" s="621"/>
      <c r="BS41" s="621"/>
      <c r="BT41" s="621"/>
      <c r="BU41" s="622"/>
      <c r="BV41" s="623" t="s">
        <v>130</v>
      </c>
      <c r="BW41" s="624"/>
      <c r="BX41" s="624"/>
      <c r="BY41" s="624"/>
      <c r="BZ41" s="624"/>
      <c r="CA41" s="624"/>
      <c r="CB41" s="633"/>
      <c r="CD41" s="620" t="s">
        <v>354</v>
      </c>
      <c r="CE41" s="621"/>
      <c r="CF41" s="621"/>
      <c r="CG41" s="621"/>
      <c r="CH41" s="621"/>
      <c r="CI41" s="621"/>
      <c r="CJ41" s="621"/>
      <c r="CK41" s="621"/>
      <c r="CL41" s="621"/>
      <c r="CM41" s="621"/>
      <c r="CN41" s="621"/>
      <c r="CO41" s="621"/>
      <c r="CP41" s="621"/>
      <c r="CQ41" s="622"/>
      <c r="CR41" s="623" t="s">
        <v>245</v>
      </c>
      <c r="CS41" s="655"/>
      <c r="CT41" s="655"/>
      <c r="CU41" s="655"/>
      <c r="CV41" s="655"/>
      <c r="CW41" s="655"/>
      <c r="CX41" s="655"/>
      <c r="CY41" s="656"/>
      <c r="CZ41" s="628" t="s">
        <v>245</v>
      </c>
      <c r="DA41" s="653"/>
      <c r="DB41" s="653"/>
      <c r="DC41" s="657"/>
      <c r="DD41" s="632" t="s">
        <v>130</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355</v>
      </c>
      <c r="AR42" s="693"/>
      <c r="AS42" s="693"/>
      <c r="AT42" s="693"/>
      <c r="AU42" s="693"/>
      <c r="AV42" s="693"/>
      <c r="AW42" s="693"/>
      <c r="AX42" s="693"/>
      <c r="AY42" s="694"/>
      <c r="AZ42" s="695">
        <v>1931848</v>
      </c>
      <c r="BA42" s="696"/>
      <c r="BB42" s="696"/>
      <c r="BC42" s="696"/>
      <c r="BD42" s="682"/>
      <c r="BE42" s="682"/>
      <c r="BF42" s="684"/>
      <c r="BG42" s="673"/>
      <c r="BH42" s="674"/>
      <c r="BI42" s="674"/>
      <c r="BJ42" s="674"/>
      <c r="BK42" s="674"/>
      <c r="BL42" s="224"/>
      <c r="BM42" s="645" t="s">
        <v>356</v>
      </c>
      <c r="BN42" s="645"/>
      <c r="BO42" s="645"/>
      <c r="BP42" s="645"/>
      <c r="BQ42" s="645"/>
      <c r="BR42" s="645"/>
      <c r="BS42" s="645"/>
      <c r="BT42" s="645"/>
      <c r="BU42" s="646"/>
      <c r="BV42" s="695">
        <v>463</v>
      </c>
      <c r="BW42" s="696"/>
      <c r="BX42" s="696"/>
      <c r="BY42" s="696"/>
      <c r="BZ42" s="696"/>
      <c r="CA42" s="696"/>
      <c r="CB42" s="705"/>
      <c r="CD42" s="620" t="s">
        <v>357</v>
      </c>
      <c r="CE42" s="621"/>
      <c r="CF42" s="621"/>
      <c r="CG42" s="621"/>
      <c r="CH42" s="621"/>
      <c r="CI42" s="621"/>
      <c r="CJ42" s="621"/>
      <c r="CK42" s="621"/>
      <c r="CL42" s="621"/>
      <c r="CM42" s="621"/>
      <c r="CN42" s="621"/>
      <c r="CO42" s="621"/>
      <c r="CP42" s="621"/>
      <c r="CQ42" s="622"/>
      <c r="CR42" s="623">
        <v>4291010</v>
      </c>
      <c r="CS42" s="655"/>
      <c r="CT42" s="655"/>
      <c r="CU42" s="655"/>
      <c r="CV42" s="655"/>
      <c r="CW42" s="655"/>
      <c r="CX42" s="655"/>
      <c r="CY42" s="656"/>
      <c r="CZ42" s="628">
        <v>16</v>
      </c>
      <c r="DA42" s="653"/>
      <c r="DB42" s="653"/>
      <c r="DC42" s="657"/>
      <c r="DD42" s="632">
        <v>1026386</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358</v>
      </c>
      <c r="CD43" s="620" t="s">
        <v>359</v>
      </c>
      <c r="CE43" s="621"/>
      <c r="CF43" s="621"/>
      <c r="CG43" s="621"/>
      <c r="CH43" s="621"/>
      <c r="CI43" s="621"/>
      <c r="CJ43" s="621"/>
      <c r="CK43" s="621"/>
      <c r="CL43" s="621"/>
      <c r="CM43" s="621"/>
      <c r="CN43" s="621"/>
      <c r="CO43" s="621"/>
      <c r="CP43" s="621"/>
      <c r="CQ43" s="622"/>
      <c r="CR43" s="623">
        <v>69187</v>
      </c>
      <c r="CS43" s="655"/>
      <c r="CT43" s="655"/>
      <c r="CU43" s="655"/>
      <c r="CV43" s="655"/>
      <c r="CW43" s="655"/>
      <c r="CX43" s="655"/>
      <c r="CY43" s="656"/>
      <c r="CZ43" s="628">
        <v>0.3</v>
      </c>
      <c r="DA43" s="653"/>
      <c r="DB43" s="653"/>
      <c r="DC43" s="657"/>
      <c r="DD43" s="632">
        <v>16549</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360</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307</v>
      </c>
      <c r="CE44" s="660"/>
      <c r="CF44" s="620" t="s">
        <v>361</v>
      </c>
      <c r="CG44" s="621"/>
      <c r="CH44" s="621"/>
      <c r="CI44" s="621"/>
      <c r="CJ44" s="621"/>
      <c r="CK44" s="621"/>
      <c r="CL44" s="621"/>
      <c r="CM44" s="621"/>
      <c r="CN44" s="621"/>
      <c r="CO44" s="621"/>
      <c r="CP44" s="621"/>
      <c r="CQ44" s="622"/>
      <c r="CR44" s="623">
        <v>4291010</v>
      </c>
      <c r="CS44" s="624"/>
      <c r="CT44" s="624"/>
      <c r="CU44" s="624"/>
      <c r="CV44" s="624"/>
      <c r="CW44" s="624"/>
      <c r="CX44" s="624"/>
      <c r="CY44" s="625"/>
      <c r="CZ44" s="628">
        <v>16</v>
      </c>
      <c r="DA44" s="629"/>
      <c r="DB44" s="629"/>
      <c r="DC44" s="635"/>
      <c r="DD44" s="632">
        <v>1026386</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362</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363</v>
      </c>
      <c r="CG45" s="621"/>
      <c r="CH45" s="621"/>
      <c r="CI45" s="621"/>
      <c r="CJ45" s="621"/>
      <c r="CK45" s="621"/>
      <c r="CL45" s="621"/>
      <c r="CM45" s="621"/>
      <c r="CN45" s="621"/>
      <c r="CO45" s="621"/>
      <c r="CP45" s="621"/>
      <c r="CQ45" s="622"/>
      <c r="CR45" s="623">
        <v>1418776</v>
      </c>
      <c r="CS45" s="655"/>
      <c r="CT45" s="655"/>
      <c r="CU45" s="655"/>
      <c r="CV45" s="655"/>
      <c r="CW45" s="655"/>
      <c r="CX45" s="655"/>
      <c r="CY45" s="656"/>
      <c r="CZ45" s="628">
        <v>5.3</v>
      </c>
      <c r="DA45" s="653"/>
      <c r="DB45" s="653"/>
      <c r="DC45" s="657"/>
      <c r="DD45" s="632">
        <v>60313</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1"/>
      <c r="CE46" s="662"/>
      <c r="CF46" s="620" t="s">
        <v>364</v>
      </c>
      <c r="CG46" s="621"/>
      <c r="CH46" s="621"/>
      <c r="CI46" s="621"/>
      <c r="CJ46" s="621"/>
      <c r="CK46" s="621"/>
      <c r="CL46" s="621"/>
      <c r="CM46" s="621"/>
      <c r="CN46" s="621"/>
      <c r="CO46" s="621"/>
      <c r="CP46" s="621"/>
      <c r="CQ46" s="622"/>
      <c r="CR46" s="623">
        <v>2682812</v>
      </c>
      <c r="CS46" s="624"/>
      <c r="CT46" s="624"/>
      <c r="CU46" s="624"/>
      <c r="CV46" s="624"/>
      <c r="CW46" s="624"/>
      <c r="CX46" s="624"/>
      <c r="CY46" s="625"/>
      <c r="CZ46" s="628">
        <v>10</v>
      </c>
      <c r="DA46" s="629"/>
      <c r="DB46" s="629"/>
      <c r="DC46" s="635"/>
      <c r="DD46" s="632">
        <v>952269</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1"/>
      <c r="CE47" s="662"/>
      <c r="CF47" s="620" t="s">
        <v>365</v>
      </c>
      <c r="CG47" s="621"/>
      <c r="CH47" s="621"/>
      <c r="CI47" s="621"/>
      <c r="CJ47" s="621"/>
      <c r="CK47" s="621"/>
      <c r="CL47" s="621"/>
      <c r="CM47" s="621"/>
      <c r="CN47" s="621"/>
      <c r="CO47" s="621"/>
      <c r="CP47" s="621"/>
      <c r="CQ47" s="622"/>
      <c r="CR47" s="623" t="s">
        <v>130</v>
      </c>
      <c r="CS47" s="655"/>
      <c r="CT47" s="655"/>
      <c r="CU47" s="655"/>
      <c r="CV47" s="655"/>
      <c r="CW47" s="655"/>
      <c r="CX47" s="655"/>
      <c r="CY47" s="656"/>
      <c r="CZ47" s="628" t="s">
        <v>130</v>
      </c>
      <c r="DA47" s="653"/>
      <c r="DB47" s="653"/>
      <c r="DC47" s="657"/>
      <c r="DD47" s="632" t="s">
        <v>130</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3"/>
      <c r="CE48" s="664"/>
      <c r="CF48" s="620" t="s">
        <v>366</v>
      </c>
      <c r="CG48" s="621"/>
      <c r="CH48" s="621"/>
      <c r="CI48" s="621"/>
      <c r="CJ48" s="621"/>
      <c r="CK48" s="621"/>
      <c r="CL48" s="621"/>
      <c r="CM48" s="621"/>
      <c r="CN48" s="621"/>
      <c r="CO48" s="621"/>
      <c r="CP48" s="621"/>
      <c r="CQ48" s="622"/>
      <c r="CR48" s="623" t="s">
        <v>130</v>
      </c>
      <c r="CS48" s="624"/>
      <c r="CT48" s="624"/>
      <c r="CU48" s="624"/>
      <c r="CV48" s="624"/>
      <c r="CW48" s="624"/>
      <c r="CX48" s="624"/>
      <c r="CY48" s="625"/>
      <c r="CZ48" s="628" t="s">
        <v>130</v>
      </c>
      <c r="DA48" s="629"/>
      <c r="DB48" s="629"/>
      <c r="DC48" s="635"/>
      <c r="DD48" s="632" t="s">
        <v>130</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367</v>
      </c>
      <c r="CE49" s="645"/>
      <c r="CF49" s="645"/>
      <c r="CG49" s="645"/>
      <c r="CH49" s="645"/>
      <c r="CI49" s="645"/>
      <c r="CJ49" s="645"/>
      <c r="CK49" s="645"/>
      <c r="CL49" s="645"/>
      <c r="CM49" s="645"/>
      <c r="CN49" s="645"/>
      <c r="CO49" s="645"/>
      <c r="CP49" s="645"/>
      <c r="CQ49" s="646"/>
      <c r="CR49" s="695">
        <v>26835424</v>
      </c>
      <c r="CS49" s="682"/>
      <c r="CT49" s="682"/>
      <c r="CU49" s="682"/>
      <c r="CV49" s="682"/>
      <c r="CW49" s="682"/>
      <c r="CX49" s="682"/>
      <c r="CY49" s="711"/>
      <c r="CZ49" s="703">
        <v>100</v>
      </c>
      <c r="DA49" s="712"/>
      <c r="DB49" s="712"/>
      <c r="DC49" s="713"/>
      <c r="DD49" s="714">
        <v>16409688</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9B4J12o9O2U/100j7gc8xkG2RQgp1Lrdxveo4nJUc8yY65FRY+DDrelm8e9GuH71R0uv57mWnUhwE8wkT+dJUQ==" saltValue="2ACjW/6fw0EbL/1dQjaJc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8" scale="89"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368</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369</v>
      </c>
      <c r="DK2" s="723"/>
      <c r="DL2" s="723"/>
      <c r="DM2" s="723"/>
      <c r="DN2" s="723"/>
      <c r="DO2" s="724"/>
      <c r="DP2" s="228"/>
      <c r="DQ2" s="722" t="s">
        <v>370</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371</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372</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373</v>
      </c>
      <c r="B5" s="728"/>
      <c r="C5" s="728"/>
      <c r="D5" s="728"/>
      <c r="E5" s="728"/>
      <c r="F5" s="728"/>
      <c r="G5" s="728"/>
      <c r="H5" s="728"/>
      <c r="I5" s="728"/>
      <c r="J5" s="728"/>
      <c r="K5" s="728"/>
      <c r="L5" s="728"/>
      <c r="M5" s="728"/>
      <c r="N5" s="728"/>
      <c r="O5" s="728"/>
      <c r="P5" s="729"/>
      <c r="Q5" s="733" t="s">
        <v>374</v>
      </c>
      <c r="R5" s="734"/>
      <c r="S5" s="734"/>
      <c r="T5" s="734"/>
      <c r="U5" s="735"/>
      <c r="V5" s="733" t="s">
        <v>375</v>
      </c>
      <c r="W5" s="734"/>
      <c r="X5" s="734"/>
      <c r="Y5" s="734"/>
      <c r="Z5" s="735"/>
      <c r="AA5" s="733" t="s">
        <v>376</v>
      </c>
      <c r="AB5" s="734"/>
      <c r="AC5" s="734"/>
      <c r="AD5" s="734"/>
      <c r="AE5" s="734"/>
      <c r="AF5" s="739" t="s">
        <v>377</v>
      </c>
      <c r="AG5" s="734"/>
      <c r="AH5" s="734"/>
      <c r="AI5" s="734"/>
      <c r="AJ5" s="740"/>
      <c r="AK5" s="734" t="s">
        <v>378</v>
      </c>
      <c r="AL5" s="734"/>
      <c r="AM5" s="734"/>
      <c r="AN5" s="734"/>
      <c r="AO5" s="735"/>
      <c r="AP5" s="733" t="s">
        <v>379</v>
      </c>
      <c r="AQ5" s="734"/>
      <c r="AR5" s="734"/>
      <c r="AS5" s="734"/>
      <c r="AT5" s="735"/>
      <c r="AU5" s="733" t="s">
        <v>380</v>
      </c>
      <c r="AV5" s="734"/>
      <c r="AW5" s="734"/>
      <c r="AX5" s="734"/>
      <c r="AY5" s="740"/>
      <c r="AZ5" s="232"/>
      <c r="BA5" s="232"/>
      <c r="BB5" s="232"/>
      <c r="BC5" s="232"/>
      <c r="BD5" s="232"/>
      <c r="BE5" s="233"/>
      <c r="BF5" s="233"/>
      <c r="BG5" s="233"/>
      <c r="BH5" s="233"/>
      <c r="BI5" s="233"/>
      <c r="BJ5" s="233"/>
      <c r="BK5" s="233"/>
      <c r="BL5" s="233"/>
      <c r="BM5" s="233"/>
      <c r="BN5" s="233"/>
      <c r="BO5" s="233"/>
      <c r="BP5" s="233"/>
      <c r="BQ5" s="727" t="s">
        <v>381</v>
      </c>
      <c r="BR5" s="728"/>
      <c r="BS5" s="728"/>
      <c r="BT5" s="728"/>
      <c r="BU5" s="728"/>
      <c r="BV5" s="728"/>
      <c r="BW5" s="728"/>
      <c r="BX5" s="728"/>
      <c r="BY5" s="728"/>
      <c r="BZ5" s="728"/>
      <c r="CA5" s="728"/>
      <c r="CB5" s="728"/>
      <c r="CC5" s="728"/>
      <c r="CD5" s="728"/>
      <c r="CE5" s="728"/>
      <c r="CF5" s="728"/>
      <c r="CG5" s="729"/>
      <c r="CH5" s="733" t="s">
        <v>382</v>
      </c>
      <c r="CI5" s="734"/>
      <c r="CJ5" s="734"/>
      <c r="CK5" s="734"/>
      <c r="CL5" s="735"/>
      <c r="CM5" s="733" t="s">
        <v>383</v>
      </c>
      <c r="CN5" s="734"/>
      <c r="CO5" s="734"/>
      <c r="CP5" s="734"/>
      <c r="CQ5" s="735"/>
      <c r="CR5" s="733" t="s">
        <v>384</v>
      </c>
      <c r="CS5" s="734"/>
      <c r="CT5" s="734"/>
      <c r="CU5" s="734"/>
      <c r="CV5" s="735"/>
      <c r="CW5" s="733" t="s">
        <v>385</v>
      </c>
      <c r="CX5" s="734"/>
      <c r="CY5" s="734"/>
      <c r="CZ5" s="734"/>
      <c r="DA5" s="735"/>
      <c r="DB5" s="733" t="s">
        <v>386</v>
      </c>
      <c r="DC5" s="734"/>
      <c r="DD5" s="734"/>
      <c r="DE5" s="734"/>
      <c r="DF5" s="735"/>
      <c r="DG5" s="763" t="s">
        <v>387</v>
      </c>
      <c r="DH5" s="764"/>
      <c r="DI5" s="764"/>
      <c r="DJ5" s="764"/>
      <c r="DK5" s="765"/>
      <c r="DL5" s="763" t="s">
        <v>388</v>
      </c>
      <c r="DM5" s="764"/>
      <c r="DN5" s="764"/>
      <c r="DO5" s="764"/>
      <c r="DP5" s="765"/>
      <c r="DQ5" s="733" t="s">
        <v>389</v>
      </c>
      <c r="DR5" s="734"/>
      <c r="DS5" s="734"/>
      <c r="DT5" s="734"/>
      <c r="DU5" s="735"/>
      <c r="DV5" s="733" t="s">
        <v>380</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390</v>
      </c>
      <c r="C7" s="750"/>
      <c r="D7" s="750"/>
      <c r="E7" s="750"/>
      <c r="F7" s="750"/>
      <c r="G7" s="750"/>
      <c r="H7" s="750"/>
      <c r="I7" s="750"/>
      <c r="J7" s="750"/>
      <c r="K7" s="750"/>
      <c r="L7" s="750"/>
      <c r="M7" s="750"/>
      <c r="N7" s="750"/>
      <c r="O7" s="750"/>
      <c r="P7" s="751"/>
      <c r="Q7" s="752">
        <v>27447</v>
      </c>
      <c r="R7" s="753"/>
      <c r="S7" s="753"/>
      <c r="T7" s="753"/>
      <c r="U7" s="753"/>
      <c r="V7" s="753">
        <v>26846</v>
      </c>
      <c r="W7" s="753"/>
      <c r="X7" s="753"/>
      <c r="Y7" s="753"/>
      <c r="Z7" s="753"/>
      <c r="AA7" s="753">
        <v>601</v>
      </c>
      <c r="AB7" s="753"/>
      <c r="AC7" s="753"/>
      <c r="AD7" s="753"/>
      <c r="AE7" s="754"/>
      <c r="AF7" s="755">
        <v>474</v>
      </c>
      <c r="AG7" s="756"/>
      <c r="AH7" s="756"/>
      <c r="AI7" s="756"/>
      <c r="AJ7" s="757"/>
      <c r="AK7" s="758">
        <v>399</v>
      </c>
      <c r="AL7" s="759"/>
      <c r="AM7" s="759"/>
      <c r="AN7" s="759"/>
      <c r="AO7" s="759"/>
      <c r="AP7" s="759">
        <v>25099</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598</v>
      </c>
      <c r="BT7" s="747"/>
      <c r="BU7" s="747"/>
      <c r="BV7" s="747"/>
      <c r="BW7" s="747"/>
      <c r="BX7" s="747"/>
      <c r="BY7" s="747"/>
      <c r="BZ7" s="747"/>
      <c r="CA7" s="747"/>
      <c r="CB7" s="747"/>
      <c r="CC7" s="747"/>
      <c r="CD7" s="747"/>
      <c r="CE7" s="747"/>
      <c r="CF7" s="747"/>
      <c r="CG7" s="762"/>
      <c r="CH7" s="743">
        <v>28</v>
      </c>
      <c r="CI7" s="744"/>
      <c r="CJ7" s="744"/>
      <c r="CK7" s="744"/>
      <c r="CL7" s="745"/>
      <c r="CM7" s="743">
        <v>435</v>
      </c>
      <c r="CN7" s="744"/>
      <c r="CO7" s="744"/>
      <c r="CP7" s="744"/>
      <c r="CQ7" s="745"/>
      <c r="CR7" s="743">
        <v>13</v>
      </c>
      <c r="CS7" s="744"/>
      <c r="CT7" s="744"/>
      <c r="CU7" s="744"/>
      <c r="CV7" s="745"/>
      <c r="CW7" s="743" t="s">
        <v>612</v>
      </c>
      <c r="CX7" s="744"/>
      <c r="CY7" s="744"/>
      <c r="CZ7" s="744"/>
      <c r="DA7" s="745"/>
      <c r="DB7" s="743" t="s">
        <v>535</v>
      </c>
      <c r="DC7" s="744"/>
      <c r="DD7" s="744"/>
      <c r="DE7" s="744"/>
      <c r="DF7" s="745"/>
      <c r="DG7" s="743" t="s">
        <v>535</v>
      </c>
      <c r="DH7" s="744"/>
      <c r="DI7" s="744"/>
      <c r="DJ7" s="744"/>
      <c r="DK7" s="745"/>
      <c r="DL7" s="743" t="s">
        <v>535</v>
      </c>
      <c r="DM7" s="744"/>
      <c r="DN7" s="744"/>
      <c r="DO7" s="744"/>
      <c r="DP7" s="745"/>
      <c r="DQ7" s="743" t="s">
        <v>535</v>
      </c>
      <c r="DR7" s="744"/>
      <c r="DS7" s="744"/>
      <c r="DT7" s="744"/>
      <c r="DU7" s="745"/>
      <c r="DV7" s="746"/>
      <c r="DW7" s="747"/>
      <c r="DX7" s="747"/>
      <c r="DY7" s="747"/>
      <c r="DZ7" s="748"/>
      <c r="EA7" s="234"/>
    </row>
    <row r="8" spans="1:131" s="235" customFormat="1" ht="26.25" customHeight="1" x14ac:dyDescent="0.15">
      <c r="A8" s="238">
        <v>2</v>
      </c>
      <c r="B8" s="780" t="s">
        <v>391</v>
      </c>
      <c r="C8" s="781"/>
      <c r="D8" s="781"/>
      <c r="E8" s="781"/>
      <c r="F8" s="781"/>
      <c r="G8" s="781"/>
      <c r="H8" s="781"/>
      <c r="I8" s="781"/>
      <c r="J8" s="781"/>
      <c r="K8" s="781"/>
      <c r="L8" s="781"/>
      <c r="M8" s="781"/>
      <c r="N8" s="781"/>
      <c r="O8" s="781"/>
      <c r="P8" s="782"/>
      <c r="Q8" s="783">
        <v>11</v>
      </c>
      <c r="R8" s="784"/>
      <c r="S8" s="784"/>
      <c r="T8" s="784"/>
      <c r="U8" s="784"/>
      <c r="V8" s="784">
        <v>11</v>
      </c>
      <c r="W8" s="784"/>
      <c r="X8" s="784"/>
      <c r="Y8" s="784"/>
      <c r="Z8" s="784"/>
      <c r="AA8" s="784" t="s">
        <v>612</v>
      </c>
      <c r="AB8" s="784"/>
      <c r="AC8" s="784"/>
      <c r="AD8" s="784"/>
      <c r="AE8" s="785"/>
      <c r="AF8" s="786" t="s">
        <v>392</v>
      </c>
      <c r="AG8" s="787"/>
      <c r="AH8" s="787"/>
      <c r="AI8" s="787"/>
      <c r="AJ8" s="788"/>
      <c r="AK8" s="769">
        <v>4</v>
      </c>
      <c r="AL8" s="770"/>
      <c r="AM8" s="770"/>
      <c r="AN8" s="770"/>
      <c r="AO8" s="770"/>
      <c r="AP8" s="770" t="s">
        <v>597</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599</v>
      </c>
      <c r="BT8" s="774"/>
      <c r="BU8" s="774"/>
      <c r="BV8" s="774"/>
      <c r="BW8" s="774"/>
      <c r="BX8" s="774"/>
      <c r="BY8" s="774"/>
      <c r="BZ8" s="774"/>
      <c r="CA8" s="774"/>
      <c r="CB8" s="774"/>
      <c r="CC8" s="774"/>
      <c r="CD8" s="774"/>
      <c r="CE8" s="774"/>
      <c r="CF8" s="774"/>
      <c r="CG8" s="775"/>
      <c r="CH8" s="776">
        <v>0</v>
      </c>
      <c r="CI8" s="777"/>
      <c r="CJ8" s="777"/>
      <c r="CK8" s="777"/>
      <c r="CL8" s="778"/>
      <c r="CM8" s="776">
        <v>18</v>
      </c>
      <c r="CN8" s="777"/>
      <c r="CO8" s="777"/>
      <c r="CP8" s="777"/>
      <c r="CQ8" s="778"/>
      <c r="CR8" s="776">
        <v>10</v>
      </c>
      <c r="CS8" s="777"/>
      <c r="CT8" s="777"/>
      <c r="CU8" s="777"/>
      <c r="CV8" s="778"/>
      <c r="CW8" s="776">
        <v>117</v>
      </c>
      <c r="CX8" s="777"/>
      <c r="CY8" s="777"/>
      <c r="CZ8" s="777"/>
      <c r="DA8" s="778"/>
      <c r="DB8" s="776" t="s">
        <v>535</v>
      </c>
      <c r="DC8" s="777"/>
      <c r="DD8" s="777"/>
      <c r="DE8" s="777"/>
      <c r="DF8" s="778"/>
      <c r="DG8" s="776" t="s">
        <v>535</v>
      </c>
      <c r="DH8" s="777"/>
      <c r="DI8" s="777"/>
      <c r="DJ8" s="777"/>
      <c r="DK8" s="778"/>
      <c r="DL8" s="776" t="s">
        <v>535</v>
      </c>
      <c r="DM8" s="777"/>
      <c r="DN8" s="777"/>
      <c r="DO8" s="777"/>
      <c r="DP8" s="778"/>
      <c r="DQ8" s="776" t="s">
        <v>535</v>
      </c>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393</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394</v>
      </c>
      <c r="B23" s="789" t="s">
        <v>395</v>
      </c>
      <c r="C23" s="790"/>
      <c r="D23" s="790"/>
      <c r="E23" s="790"/>
      <c r="F23" s="790"/>
      <c r="G23" s="790"/>
      <c r="H23" s="790"/>
      <c r="I23" s="790"/>
      <c r="J23" s="790"/>
      <c r="K23" s="790"/>
      <c r="L23" s="790"/>
      <c r="M23" s="790"/>
      <c r="N23" s="790"/>
      <c r="O23" s="790"/>
      <c r="P23" s="791"/>
      <c r="Q23" s="792">
        <v>27454</v>
      </c>
      <c r="R23" s="793"/>
      <c r="S23" s="793"/>
      <c r="T23" s="793"/>
      <c r="U23" s="793"/>
      <c r="V23" s="793">
        <v>26853</v>
      </c>
      <c r="W23" s="793"/>
      <c r="X23" s="793"/>
      <c r="Y23" s="793"/>
      <c r="Z23" s="793"/>
      <c r="AA23" s="793">
        <v>601</v>
      </c>
      <c r="AB23" s="793"/>
      <c r="AC23" s="793"/>
      <c r="AD23" s="793"/>
      <c r="AE23" s="794"/>
      <c r="AF23" s="795">
        <v>474</v>
      </c>
      <c r="AG23" s="793"/>
      <c r="AH23" s="793"/>
      <c r="AI23" s="793"/>
      <c r="AJ23" s="796"/>
      <c r="AK23" s="797"/>
      <c r="AL23" s="798"/>
      <c r="AM23" s="798"/>
      <c r="AN23" s="798"/>
      <c r="AO23" s="798"/>
      <c r="AP23" s="793">
        <v>25099</v>
      </c>
      <c r="AQ23" s="793"/>
      <c r="AR23" s="793"/>
      <c r="AS23" s="793"/>
      <c r="AT23" s="793"/>
      <c r="AU23" s="809"/>
      <c r="AV23" s="809"/>
      <c r="AW23" s="809"/>
      <c r="AX23" s="809"/>
      <c r="AY23" s="810"/>
      <c r="AZ23" s="811" t="s">
        <v>396</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397</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398</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373</v>
      </c>
      <c r="B26" s="728"/>
      <c r="C26" s="728"/>
      <c r="D26" s="728"/>
      <c r="E26" s="728"/>
      <c r="F26" s="728"/>
      <c r="G26" s="728"/>
      <c r="H26" s="728"/>
      <c r="I26" s="728"/>
      <c r="J26" s="728"/>
      <c r="K26" s="728"/>
      <c r="L26" s="728"/>
      <c r="M26" s="728"/>
      <c r="N26" s="728"/>
      <c r="O26" s="728"/>
      <c r="P26" s="729"/>
      <c r="Q26" s="733" t="s">
        <v>399</v>
      </c>
      <c r="R26" s="734"/>
      <c r="S26" s="734"/>
      <c r="T26" s="734"/>
      <c r="U26" s="735"/>
      <c r="V26" s="733" t="s">
        <v>400</v>
      </c>
      <c r="W26" s="734"/>
      <c r="X26" s="734"/>
      <c r="Y26" s="734"/>
      <c r="Z26" s="735"/>
      <c r="AA26" s="733" t="s">
        <v>401</v>
      </c>
      <c r="AB26" s="734"/>
      <c r="AC26" s="734"/>
      <c r="AD26" s="734"/>
      <c r="AE26" s="734"/>
      <c r="AF26" s="814" t="s">
        <v>402</v>
      </c>
      <c r="AG26" s="815"/>
      <c r="AH26" s="815"/>
      <c r="AI26" s="815"/>
      <c r="AJ26" s="816"/>
      <c r="AK26" s="734" t="s">
        <v>403</v>
      </c>
      <c r="AL26" s="734"/>
      <c r="AM26" s="734"/>
      <c r="AN26" s="734"/>
      <c r="AO26" s="735"/>
      <c r="AP26" s="733" t="s">
        <v>404</v>
      </c>
      <c r="AQ26" s="734"/>
      <c r="AR26" s="734"/>
      <c r="AS26" s="734"/>
      <c r="AT26" s="735"/>
      <c r="AU26" s="733" t="s">
        <v>405</v>
      </c>
      <c r="AV26" s="734"/>
      <c r="AW26" s="734"/>
      <c r="AX26" s="734"/>
      <c r="AY26" s="735"/>
      <c r="AZ26" s="733" t="s">
        <v>406</v>
      </c>
      <c r="BA26" s="734"/>
      <c r="BB26" s="734"/>
      <c r="BC26" s="734"/>
      <c r="BD26" s="735"/>
      <c r="BE26" s="733" t="s">
        <v>380</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407</v>
      </c>
      <c r="C28" s="750"/>
      <c r="D28" s="750"/>
      <c r="E28" s="750"/>
      <c r="F28" s="750"/>
      <c r="G28" s="750"/>
      <c r="H28" s="750"/>
      <c r="I28" s="750"/>
      <c r="J28" s="750"/>
      <c r="K28" s="750"/>
      <c r="L28" s="750"/>
      <c r="M28" s="750"/>
      <c r="N28" s="750"/>
      <c r="O28" s="750"/>
      <c r="P28" s="751"/>
      <c r="Q28" s="822">
        <v>6048</v>
      </c>
      <c r="R28" s="823"/>
      <c r="S28" s="823"/>
      <c r="T28" s="823"/>
      <c r="U28" s="823"/>
      <c r="V28" s="823">
        <v>5863</v>
      </c>
      <c r="W28" s="823"/>
      <c r="X28" s="823"/>
      <c r="Y28" s="823"/>
      <c r="Z28" s="823"/>
      <c r="AA28" s="823">
        <v>185</v>
      </c>
      <c r="AB28" s="823"/>
      <c r="AC28" s="823"/>
      <c r="AD28" s="823"/>
      <c r="AE28" s="824"/>
      <c r="AF28" s="825">
        <v>185</v>
      </c>
      <c r="AG28" s="823"/>
      <c r="AH28" s="823"/>
      <c r="AI28" s="823"/>
      <c r="AJ28" s="826"/>
      <c r="AK28" s="827">
        <v>524</v>
      </c>
      <c r="AL28" s="828"/>
      <c r="AM28" s="828"/>
      <c r="AN28" s="828"/>
      <c r="AO28" s="828"/>
      <c r="AP28" s="828" t="s">
        <v>597</v>
      </c>
      <c r="AQ28" s="828"/>
      <c r="AR28" s="828"/>
      <c r="AS28" s="828"/>
      <c r="AT28" s="828"/>
      <c r="AU28" s="828" t="s">
        <v>597</v>
      </c>
      <c r="AV28" s="828"/>
      <c r="AW28" s="828"/>
      <c r="AX28" s="828"/>
      <c r="AY28" s="828"/>
      <c r="AZ28" s="829"/>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408</v>
      </c>
      <c r="C29" s="781"/>
      <c r="D29" s="781"/>
      <c r="E29" s="781"/>
      <c r="F29" s="781"/>
      <c r="G29" s="781"/>
      <c r="H29" s="781"/>
      <c r="I29" s="781"/>
      <c r="J29" s="781"/>
      <c r="K29" s="781"/>
      <c r="L29" s="781"/>
      <c r="M29" s="781"/>
      <c r="N29" s="781"/>
      <c r="O29" s="781"/>
      <c r="P29" s="782"/>
      <c r="Q29" s="783">
        <v>6</v>
      </c>
      <c r="R29" s="784"/>
      <c r="S29" s="784"/>
      <c r="T29" s="784"/>
      <c r="U29" s="784"/>
      <c r="V29" s="784">
        <v>6</v>
      </c>
      <c r="W29" s="784"/>
      <c r="X29" s="784"/>
      <c r="Y29" s="784"/>
      <c r="Z29" s="784"/>
      <c r="AA29" s="784" t="s">
        <v>612</v>
      </c>
      <c r="AB29" s="784"/>
      <c r="AC29" s="784"/>
      <c r="AD29" s="784"/>
      <c r="AE29" s="785"/>
      <c r="AF29" s="786" t="s">
        <v>409</v>
      </c>
      <c r="AG29" s="787"/>
      <c r="AH29" s="787"/>
      <c r="AI29" s="787"/>
      <c r="AJ29" s="788"/>
      <c r="AK29" s="834">
        <v>4</v>
      </c>
      <c r="AL29" s="830"/>
      <c r="AM29" s="830"/>
      <c r="AN29" s="830"/>
      <c r="AO29" s="830"/>
      <c r="AP29" s="830" t="s">
        <v>597</v>
      </c>
      <c r="AQ29" s="830"/>
      <c r="AR29" s="830"/>
      <c r="AS29" s="830"/>
      <c r="AT29" s="830"/>
      <c r="AU29" s="830" t="s">
        <v>597</v>
      </c>
      <c r="AV29" s="830"/>
      <c r="AW29" s="830"/>
      <c r="AX29" s="830"/>
      <c r="AY29" s="830"/>
      <c r="AZ29" s="831"/>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410</v>
      </c>
      <c r="C30" s="781"/>
      <c r="D30" s="781"/>
      <c r="E30" s="781"/>
      <c r="F30" s="781"/>
      <c r="G30" s="781"/>
      <c r="H30" s="781"/>
      <c r="I30" s="781"/>
      <c r="J30" s="781"/>
      <c r="K30" s="781"/>
      <c r="L30" s="781"/>
      <c r="M30" s="781"/>
      <c r="N30" s="781"/>
      <c r="O30" s="781"/>
      <c r="P30" s="782"/>
      <c r="Q30" s="783">
        <v>5947</v>
      </c>
      <c r="R30" s="784"/>
      <c r="S30" s="784"/>
      <c r="T30" s="784"/>
      <c r="U30" s="784"/>
      <c r="V30" s="784">
        <v>5786</v>
      </c>
      <c r="W30" s="784"/>
      <c r="X30" s="784"/>
      <c r="Y30" s="784"/>
      <c r="Z30" s="784"/>
      <c r="AA30" s="784">
        <v>160</v>
      </c>
      <c r="AB30" s="784"/>
      <c r="AC30" s="784"/>
      <c r="AD30" s="784"/>
      <c r="AE30" s="785"/>
      <c r="AF30" s="786">
        <v>160</v>
      </c>
      <c r="AG30" s="787"/>
      <c r="AH30" s="787"/>
      <c r="AI30" s="787"/>
      <c r="AJ30" s="788"/>
      <c r="AK30" s="834">
        <v>916</v>
      </c>
      <c r="AL30" s="830"/>
      <c r="AM30" s="830"/>
      <c r="AN30" s="830"/>
      <c r="AO30" s="830"/>
      <c r="AP30" s="830" t="s">
        <v>597</v>
      </c>
      <c r="AQ30" s="830"/>
      <c r="AR30" s="830"/>
      <c r="AS30" s="830"/>
      <c r="AT30" s="830"/>
      <c r="AU30" s="830" t="s">
        <v>597</v>
      </c>
      <c r="AV30" s="830"/>
      <c r="AW30" s="830"/>
      <c r="AX30" s="830"/>
      <c r="AY30" s="830"/>
      <c r="AZ30" s="831"/>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411</v>
      </c>
      <c r="C31" s="781"/>
      <c r="D31" s="781"/>
      <c r="E31" s="781"/>
      <c r="F31" s="781"/>
      <c r="G31" s="781"/>
      <c r="H31" s="781"/>
      <c r="I31" s="781"/>
      <c r="J31" s="781"/>
      <c r="K31" s="781"/>
      <c r="L31" s="781"/>
      <c r="M31" s="781"/>
      <c r="N31" s="781"/>
      <c r="O31" s="781"/>
      <c r="P31" s="782"/>
      <c r="Q31" s="783">
        <v>58</v>
      </c>
      <c r="R31" s="784"/>
      <c r="S31" s="784"/>
      <c r="T31" s="784"/>
      <c r="U31" s="784"/>
      <c r="V31" s="784">
        <v>58</v>
      </c>
      <c r="W31" s="784"/>
      <c r="X31" s="784"/>
      <c r="Y31" s="784"/>
      <c r="Z31" s="784"/>
      <c r="AA31" s="784" t="s">
        <v>612</v>
      </c>
      <c r="AB31" s="784"/>
      <c r="AC31" s="784"/>
      <c r="AD31" s="784"/>
      <c r="AE31" s="785"/>
      <c r="AF31" s="786" t="s">
        <v>412</v>
      </c>
      <c r="AG31" s="787"/>
      <c r="AH31" s="787"/>
      <c r="AI31" s="787"/>
      <c r="AJ31" s="788"/>
      <c r="AK31" s="834">
        <v>10</v>
      </c>
      <c r="AL31" s="830"/>
      <c r="AM31" s="830"/>
      <c r="AN31" s="830"/>
      <c r="AO31" s="830"/>
      <c r="AP31" s="830" t="s">
        <v>597</v>
      </c>
      <c r="AQ31" s="830"/>
      <c r="AR31" s="830"/>
      <c r="AS31" s="830"/>
      <c r="AT31" s="830"/>
      <c r="AU31" s="830" t="s">
        <v>597</v>
      </c>
      <c r="AV31" s="830"/>
      <c r="AW31" s="830"/>
      <c r="AX31" s="830"/>
      <c r="AY31" s="830"/>
      <c r="AZ31" s="831"/>
      <c r="BA31" s="831"/>
      <c r="BB31" s="831"/>
      <c r="BC31" s="831"/>
      <c r="BD31" s="831"/>
      <c r="BE31" s="832"/>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413</v>
      </c>
      <c r="C32" s="781"/>
      <c r="D32" s="781"/>
      <c r="E32" s="781"/>
      <c r="F32" s="781"/>
      <c r="G32" s="781"/>
      <c r="H32" s="781"/>
      <c r="I32" s="781"/>
      <c r="J32" s="781"/>
      <c r="K32" s="781"/>
      <c r="L32" s="781"/>
      <c r="M32" s="781"/>
      <c r="N32" s="781"/>
      <c r="O32" s="781"/>
      <c r="P32" s="782"/>
      <c r="Q32" s="783">
        <v>45</v>
      </c>
      <c r="R32" s="784"/>
      <c r="S32" s="784"/>
      <c r="T32" s="784"/>
      <c r="U32" s="784"/>
      <c r="V32" s="784">
        <v>45</v>
      </c>
      <c r="W32" s="784"/>
      <c r="X32" s="784"/>
      <c r="Y32" s="784"/>
      <c r="Z32" s="784"/>
      <c r="AA32" s="784" t="s">
        <v>612</v>
      </c>
      <c r="AB32" s="784"/>
      <c r="AC32" s="784"/>
      <c r="AD32" s="784"/>
      <c r="AE32" s="785"/>
      <c r="AF32" s="786" t="s">
        <v>412</v>
      </c>
      <c r="AG32" s="787"/>
      <c r="AH32" s="787"/>
      <c r="AI32" s="787"/>
      <c r="AJ32" s="788"/>
      <c r="AK32" s="834">
        <v>26</v>
      </c>
      <c r="AL32" s="830"/>
      <c r="AM32" s="830"/>
      <c r="AN32" s="830"/>
      <c r="AO32" s="830"/>
      <c r="AP32" s="830">
        <v>0</v>
      </c>
      <c r="AQ32" s="830"/>
      <c r="AR32" s="830"/>
      <c r="AS32" s="830"/>
      <c r="AT32" s="830"/>
      <c r="AU32" s="830">
        <v>0</v>
      </c>
      <c r="AV32" s="830"/>
      <c r="AW32" s="830"/>
      <c r="AX32" s="830"/>
      <c r="AY32" s="830"/>
      <c r="AZ32" s="831"/>
      <c r="BA32" s="831"/>
      <c r="BB32" s="831"/>
      <c r="BC32" s="831"/>
      <c r="BD32" s="831"/>
      <c r="BE32" s="832"/>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t="s">
        <v>414</v>
      </c>
      <c r="C33" s="781"/>
      <c r="D33" s="781"/>
      <c r="E33" s="781"/>
      <c r="F33" s="781"/>
      <c r="G33" s="781"/>
      <c r="H33" s="781"/>
      <c r="I33" s="781"/>
      <c r="J33" s="781"/>
      <c r="K33" s="781"/>
      <c r="L33" s="781"/>
      <c r="M33" s="781"/>
      <c r="N33" s="781"/>
      <c r="O33" s="781"/>
      <c r="P33" s="782"/>
      <c r="Q33" s="783">
        <v>1041</v>
      </c>
      <c r="R33" s="784"/>
      <c r="S33" s="784"/>
      <c r="T33" s="784"/>
      <c r="U33" s="784"/>
      <c r="V33" s="784">
        <v>1041</v>
      </c>
      <c r="W33" s="784"/>
      <c r="X33" s="784"/>
      <c r="Y33" s="784"/>
      <c r="Z33" s="784"/>
      <c r="AA33" s="784">
        <v>0</v>
      </c>
      <c r="AB33" s="784"/>
      <c r="AC33" s="784"/>
      <c r="AD33" s="784"/>
      <c r="AE33" s="785"/>
      <c r="AF33" s="786">
        <v>0</v>
      </c>
      <c r="AG33" s="787"/>
      <c r="AH33" s="787"/>
      <c r="AI33" s="787"/>
      <c r="AJ33" s="788"/>
      <c r="AK33" s="834">
        <v>276</v>
      </c>
      <c r="AL33" s="830"/>
      <c r="AM33" s="830"/>
      <c r="AN33" s="830"/>
      <c r="AO33" s="830"/>
      <c r="AP33" s="830" t="s">
        <v>597</v>
      </c>
      <c r="AQ33" s="830"/>
      <c r="AR33" s="830"/>
      <c r="AS33" s="830"/>
      <c r="AT33" s="830"/>
      <c r="AU33" s="830" t="s">
        <v>597</v>
      </c>
      <c r="AV33" s="830"/>
      <c r="AW33" s="830"/>
      <c r="AX33" s="830"/>
      <c r="AY33" s="830"/>
      <c r="AZ33" s="831"/>
      <c r="BA33" s="831"/>
      <c r="BB33" s="831"/>
      <c r="BC33" s="831"/>
      <c r="BD33" s="831"/>
      <c r="BE33" s="832"/>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t="s">
        <v>415</v>
      </c>
      <c r="C34" s="781"/>
      <c r="D34" s="781"/>
      <c r="E34" s="781"/>
      <c r="F34" s="781"/>
      <c r="G34" s="781"/>
      <c r="H34" s="781"/>
      <c r="I34" s="781"/>
      <c r="J34" s="781"/>
      <c r="K34" s="781"/>
      <c r="L34" s="781"/>
      <c r="M34" s="781"/>
      <c r="N34" s="781"/>
      <c r="O34" s="781"/>
      <c r="P34" s="782"/>
      <c r="Q34" s="783">
        <v>7984</v>
      </c>
      <c r="R34" s="784"/>
      <c r="S34" s="784"/>
      <c r="T34" s="784"/>
      <c r="U34" s="784"/>
      <c r="V34" s="784">
        <v>6818</v>
      </c>
      <c r="W34" s="784"/>
      <c r="X34" s="784"/>
      <c r="Y34" s="784"/>
      <c r="Z34" s="784"/>
      <c r="AA34" s="784">
        <v>1166</v>
      </c>
      <c r="AB34" s="784"/>
      <c r="AC34" s="784"/>
      <c r="AD34" s="784"/>
      <c r="AE34" s="785"/>
      <c r="AF34" s="786">
        <v>6488</v>
      </c>
      <c r="AG34" s="787"/>
      <c r="AH34" s="787"/>
      <c r="AI34" s="787"/>
      <c r="AJ34" s="788"/>
      <c r="AK34" s="834">
        <v>459</v>
      </c>
      <c r="AL34" s="830"/>
      <c r="AM34" s="830"/>
      <c r="AN34" s="830"/>
      <c r="AO34" s="830"/>
      <c r="AP34" s="830">
        <v>5181</v>
      </c>
      <c r="AQ34" s="830"/>
      <c r="AR34" s="830"/>
      <c r="AS34" s="830"/>
      <c r="AT34" s="830"/>
      <c r="AU34" s="830">
        <v>2689</v>
      </c>
      <c r="AV34" s="830"/>
      <c r="AW34" s="830"/>
      <c r="AX34" s="830"/>
      <c r="AY34" s="830"/>
      <c r="AZ34" s="831" t="s">
        <v>597</v>
      </c>
      <c r="BA34" s="831"/>
      <c r="BB34" s="831"/>
      <c r="BC34" s="831"/>
      <c r="BD34" s="831"/>
      <c r="BE34" s="832" t="s">
        <v>416</v>
      </c>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t="s">
        <v>417</v>
      </c>
      <c r="C35" s="781"/>
      <c r="D35" s="781"/>
      <c r="E35" s="781"/>
      <c r="F35" s="781"/>
      <c r="G35" s="781"/>
      <c r="H35" s="781"/>
      <c r="I35" s="781"/>
      <c r="J35" s="781"/>
      <c r="K35" s="781"/>
      <c r="L35" s="781"/>
      <c r="M35" s="781"/>
      <c r="N35" s="781"/>
      <c r="O35" s="781"/>
      <c r="P35" s="782"/>
      <c r="Q35" s="783">
        <v>833</v>
      </c>
      <c r="R35" s="784"/>
      <c r="S35" s="784"/>
      <c r="T35" s="784"/>
      <c r="U35" s="784"/>
      <c r="V35" s="784">
        <v>833</v>
      </c>
      <c r="W35" s="784"/>
      <c r="X35" s="784"/>
      <c r="Y35" s="784"/>
      <c r="Z35" s="784"/>
      <c r="AA35" s="784" t="s">
        <v>612</v>
      </c>
      <c r="AB35" s="784"/>
      <c r="AC35" s="784"/>
      <c r="AD35" s="784"/>
      <c r="AE35" s="785"/>
      <c r="AF35" s="786">
        <v>42</v>
      </c>
      <c r="AG35" s="787"/>
      <c r="AH35" s="787"/>
      <c r="AI35" s="787"/>
      <c r="AJ35" s="788"/>
      <c r="AK35" s="834">
        <v>384</v>
      </c>
      <c r="AL35" s="830"/>
      <c r="AM35" s="830"/>
      <c r="AN35" s="830"/>
      <c r="AO35" s="830"/>
      <c r="AP35" s="830">
        <v>6916</v>
      </c>
      <c r="AQ35" s="830"/>
      <c r="AR35" s="830"/>
      <c r="AS35" s="830"/>
      <c r="AT35" s="830"/>
      <c r="AU35" s="830">
        <v>3251</v>
      </c>
      <c r="AV35" s="830"/>
      <c r="AW35" s="830"/>
      <c r="AX35" s="830"/>
      <c r="AY35" s="830"/>
      <c r="AZ35" s="831" t="s">
        <v>597</v>
      </c>
      <c r="BA35" s="831"/>
      <c r="BB35" s="831"/>
      <c r="BC35" s="831"/>
      <c r="BD35" s="831"/>
      <c r="BE35" s="832" t="s">
        <v>418</v>
      </c>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t="s">
        <v>419</v>
      </c>
      <c r="C36" s="781"/>
      <c r="D36" s="781"/>
      <c r="E36" s="781"/>
      <c r="F36" s="781"/>
      <c r="G36" s="781"/>
      <c r="H36" s="781"/>
      <c r="I36" s="781"/>
      <c r="J36" s="781"/>
      <c r="K36" s="781"/>
      <c r="L36" s="781"/>
      <c r="M36" s="781"/>
      <c r="N36" s="781"/>
      <c r="O36" s="781"/>
      <c r="P36" s="782"/>
      <c r="Q36" s="783">
        <v>152</v>
      </c>
      <c r="R36" s="784"/>
      <c r="S36" s="784"/>
      <c r="T36" s="784"/>
      <c r="U36" s="784"/>
      <c r="V36" s="784">
        <v>11</v>
      </c>
      <c r="W36" s="784"/>
      <c r="X36" s="784"/>
      <c r="Y36" s="784"/>
      <c r="Z36" s="784"/>
      <c r="AA36" s="784">
        <v>142</v>
      </c>
      <c r="AB36" s="784"/>
      <c r="AC36" s="784"/>
      <c r="AD36" s="784"/>
      <c r="AE36" s="785"/>
      <c r="AF36" s="786">
        <v>142</v>
      </c>
      <c r="AG36" s="787"/>
      <c r="AH36" s="787"/>
      <c r="AI36" s="787"/>
      <c r="AJ36" s="788"/>
      <c r="AK36" s="834" t="s">
        <v>597</v>
      </c>
      <c r="AL36" s="830"/>
      <c r="AM36" s="830"/>
      <c r="AN36" s="830"/>
      <c r="AO36" s="830"/>
      <c r="AP36" s="830">
        <v>104</v>
      </c>
      <c r="AQ36" s="830"/>
      <c r="AR36" s="830"/>
      <c r="AS36" s="830"/>
      <c r="AT36" s="830"/>
      <c r="AU36" s="834" t="s">
        <v>597</v>
      </c>
      <c r="AV36" s="830"/>
      <c r="AW36" s="830"/>
      <c r="AX36" s="830"/>
      <c r="AY36" s="830"/>
      <c r="AZ36" s="831" t="s">
        <v>597</v>
      </c>
      <c r="BA36" s="831"/>
      <c r="BB36" s="831"/>
      <c r="BC36" s="831"/>
      <c r="BD36" s="831"/>
      <c r="BE36" s="832" t="s">
        <v>420</v>
      </c>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421</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394</v>
      </c>
      <c r="B63" s="789" t="s">
        <v>422</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7017</v>
      </c>
      <c r="AG63" s="844"/>
      <c r="AH63" s="844"/>
      <c r="AI63" s="844"/>
      <c r="AJ63" s="845"/>
      <c r="AK63" s="846"/>
      <c r="AL63" s="841"/>
      <c r="AM63" s="841"/>
      <c r="AN63" s="841"/>
      <c r="AO63" s="841"/>
      <c r="AP63" s="844">
        <v>12201</v>
      </c>
      <c r="AQ63" s="844"/>
      <c r="AR63" s="844"/>
      <c r="AS63" s="844"/>
      <c r="AT63" s="844"/>
      <c r="AU63" s="844">
        <v>5939</v>
      </c>
      <c r="AV63" s="844"/>
      <c r="AW63" s="844"/>
      <c r="AX63" s="844"/>
      <c r="AY63" s="844"/>
      <c r="AZ63" s="848"/>
      <c r="BA63" s="848"/>
      <c r="BB63" s="848"/>
      <c r="BC63" s="848"/>
      <c r="BD63" s="848"/>
      <c r="BE63" s="849"/>
      <c r="BF63" s="849"/>
      <c r="BG63" s="849"/>
      <c r="BH63" s="849"/>
      <c r="BI63" s="850"/>
      <c r="BJ63" s="851" t="s">
        <v>423</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424</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425</v>
      </c>
      <c r="B66" s="728"/>
      <c r="C66" s="728"/>
      <c r="D66" s="728"/>
      <c r="E66" s="728"/>
      <c r="F66" s="728"/>
      <c r="G66" s="728"/>
      <c r="H66" s="728"/>
      <c r="I66" s="728"/>
      <c r="J66" s="728"/>
      <c r="K66" s="728"/>
      <c r="L66" s="728"/>
      <c r="M66" s="728"/>
      <c r="N66" s="728"/>
      <c r="O66" s="728"/>
      <c r="P66" s="729"/>
      <c r="Q66" s="733" t="s">
        <v>426</v>
      </c>
      <c r="R66" s="734"/>
      <c r="S66" s="734"/>
      <c r="T66" s="734"/>
      <c r="U66" s="735"/>
      <c r="V66" s="733" t="s">
        <v>427</v>
      </c>
      <c r="W66" s="734"/>
      <c r="X66" s="734"/>
      <c r="Y66" s="734"/>
      <c r="Z66" s="735"/>
      <c r="AA66" s="733" t="s">
        <v>428</v>
      </c>
      <c r="AB66" s="734"/>
      <c r="AC66" s="734"/>
      <c r="AD66" s="734"/>
      <c r="AE66" s="735"/>
      <c r="AF66" s="854" t="s">
        <v>429</v>
      </c>
      <c r="AG66" s="815"/>
      <c r="AH66" s="815"/>
      <c r="AI66" s="815"/>
      <c r="AJ66" s="855"/>
      <c r="AK66" s="733" t="s">
        <v>430</v>
      </c>
      <c r="AL66" s="728"/>
      <c r="AM66" s="728"/>
      <c r="AN66" s="728"/>
      <c r="AO66" s="729"/>
      <c r="AP66" s="733" t="s">
        <v>431</v>
      </c>
      <c r="AQ66" s="734"/>
      <c r="AR66" s="734"/>
      <c r="AS66" s="734"/>
      <c r="AT66" s="735"/>
      <c r="AU66" s="733" t="s">
        <v>432</v>
      </c>
      <c r="AV66" s="734"/>
      <c r="AW66" s="734"/>
      <c r="AX66" s="734"/>
      <c r="AY66" s="735"/>
      <c r="AZ66" s="733" t="s">
        <v>380</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606</v>
      </c>
      <c r="C68" s="870"/>
      <c r="D68" s="870"/>
      <c r="E68" s="870"/>
      <c r="F68" s="870"/>
      <c r="G68" s="870"/>
      <c r="H68" s="870"/>
      <c r="I68" s="870"/>
      <c r="J68" s="870"/>
      <c r="K68" s="870"/>
      <c r="L68" s="870"/>
      <c r="M68" s="870"/>
      <c r="N68" s="870"/>
      <c r="O68" s="870"/>
      <c r="P68" s="871"/>
      <c r="Q68" s="872">
        <v>1704</v>
      </c>
      <c r="R68" s="866"/>
      <c r="S68" s="866"/>
      <c r="T68" s="866"/>
      <c r="U68" s="866"/>
      <c r="V68" s="866">
        <v>1684</v>
      </c>
      <c r="W68" s="866"/>
      <c r="X68" s="866"/>
      <c r="Y68" s="866"/>
      <c r="Z68" s="866"/>
      <c r="AA68" s="866">
        <v>20</v>
      </c>
      <c r="AB68" s="866"/>
      <c r="AC68" s="866"/>
      <c r="AD68" s="866"/>
      <c r="AE68" s="866"/>
      <c r="AF68" s="866">
        <v>0</v>
      </c>
      <c r="AG68" s="866"/>
      <c r="AH68" s="866"/>
      <c r="AI68" s="866"/>
      <c r="AJ68" s="866"/>
      <c r="AK68" s="866" t="s">
        <v>612</v>
      </c>
      <c r="AL68" s="866"/>
      <c r="AM68" s="866"/>
      <c r="AN68" s="866"/>
      <c r="AO68" s="866"/>
      <c r="AP68" s="866">
        <v>833</v>
      </c>
      <c r="AQ68" s="866"/>
      <c r="AR68" s="866"/>
      <c r="AS68" s="866"/>
      <c r="AT68" s="866"/>
      <c r="AU68" s="866">
        <v>591</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607</v>
      </c>
      <c r="C69" s="874"/>
      <c r="D69" s="874"/>
      <c r="E69" s="874"/>
      <c r="F69" s="874"/>
      <c r="G69" s="874"/>
      <c r="H69" s="874"/>
      <c r="I69" s="874"/>
      <c r="J69" s="874"/>
      <c r="K69" s="874"/>
      <c r="L69" s="874"/>
      <c r="M69" s="874"/>
      <c r="N69" s="874"/>
      <c r="O69" s="874"/>
      <c r="P69" s="875"/>
      <c r="Q69" s="876">
        <v>787</v>
      </c>
      <c r="R69" s="830"/>
      <c r="S69" s="830"/>
      <c r="T69" s="830"/>
      <c r="U69" s="830"/>
      <c r="V69" s="830">
        <v>684</v>
      </c>
      <c r="W69" s="830"/>
      <c r="X69" s="830"/>
      <c r="Y69" s="830"/>
      <c r="Z69" s="830"/>
      <c r="AA69" s="830">
        <v>103</v>
      </c>
      <c r="AB69" s="830"/>
      <c r="AC69" s="830"/>
      <c r="AD69" s="830"/>
      <c r="AE69" s="830"/>
      <c r="AF69" s="830">
        <v>103</v>
      </c>
      <c r="AG69" s="830"/>
      <c r="AH69" s="830"/>
      <c r="AI69" s="830"/>
      <c r="AJ69" s="830"/>
      <c r="AK69" s="830">
        <v>178</v>
      </c>
      <c r="AL69" s="830"/>
      <c r="AM69" s="830"/>
      <c r="AN69" s="830"/>
      <c r="AO69" s="830"/>
      <c r="AP69" s="830" t="s">
        <v>612</v>
      </c>
      <c r="AQ69" s="830"/>
      <c r="AR69" s="830"/>
      <c r="AS69" s="830"/>
      <c r="AT69" s="830"/>
      <c r="AU69" s="830" t="s">
        <v>612</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608</v>
      </c>
      <c r="C70" s="874"/>
      <c r="D70" s="874"/>
      <c r="E70" s="874"/>
      <c r="F70" s="874"/>
      <c r="G70" s="874"/>
      <c r="H70" s="874"/>
      <c r="I70" s="874"/>
      <c r="J70" s="874"/>
      <c r="K70" s="874"/>
      <c r="L70" s="874"/>
      <c r="M70" s="874"/>
      <c r="N70" s="874"/>
      <c r="O70" s="874"/>
      <c r="P70" s="875"/>
      <c r="Q70" s="876">
        <v>152611</v>
      </c>
      <c r="R70" s="830"/>
      <c r="S70" s="830"/>
      <c r="T70" s="830"/>
      <c r="U70" s="830"/>
      <c r="V70" s="830">
        <v>149782</v>
      </c>
      <c r="W70" s="830"/>
      <c r="X70" s="830"/>
      <c r="Y70" s="830"/>
      <c r="Z70" s="830"/>
      <c r="AA70" s="830">
        <v>2829</v>
      </c>
      <c r="AB70" s="830"/>
      <c r="AC70" s="830"/>
      <c r="AD70" s="830"/>
      <c r="AE70" s="830"/>
      <c r="AF70" s="830">
        <v>2829</v>
      </c>
      <c r="AG70" s="830"/>
      <c r="AH70" s="830"/>
      <c r="AI70" s="830"/>
      <c r="AJ70" s="830"/>
      <c r="AK70" s="830">
        <v>2275</v>
      </c>
      <c r="AL70" s="830"/>
      <c r="AM70" s="830"/>
      <c r="AN70" s="830"/>
      <c r="AO70" s="830"/>
      <c r="AP70" s="830" t="s">
        <v>612</v>
      </c>
      <c r="AQ70" s="830"/>
      <c r="AR70" s="830"/>
      <c r="AS70" s="830"/>
      <c r="AT70" s="830"/>
      <c r="AU70" s="830" t="s">
        <v>612</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609</v>
      </c>
      <c r="C71" s="874"/>
      <c r="D71" s="874"/>
      <c r="E71" s="874"/>
      <c r="F71" s="874"/>
      <c r="G71" s="874"/>
      <c r="H71" s="874"/>
      <c r="I71" s="874"/>
      <c r="J71" s="874"/>
      <c r="K71" s="874"/>
      <c r="L71" s="874"/>
      <c r="M71" s="874"/>
      <c r="N71" s="874"/>
      <c r="O71" s="874"/>
      <c r="P71" s="875"/>
      <c r="Q71" s="876">
        <v>21644</v>
      </c>
      <c r="R71" s="830"/>
      <c r="S71" s="830"/>
      <c r="T71" s="830"/>
      <c r="U71" s="830"/>
      <c r="V71" s="830">
        <v>20503</v>
      </c>
      <c r="W71" s="830"/>
      <c r="X71" s="830"/>
      <c r="Y71" s="830"/>
      <c r="Z71" s="830"/>
      <c r="AA71" s="830">
        <v>1141</v>
      </c>
      <c r="AB71" s="830"/>
      <c r="AC71" s="830"/>
      <c r="AD71" s="830"/>
      <c r="AE71" s="830"/>
      <c r="AF71" s="830">
        <v>28385</v>
      </c>
      <c r="AG71" s="830"/>
      <c r="AH71" s="830"/>
      <c r="AI71" s="830"/>
      <c r="AJ71" s="830"/>
      <c r="AK71" s="830" t="s">
        <v>612</v>
      </c>
      <c r="AL71" s="830"/>
      <c r="AM71" s="830"/>
      <c r="AN71" s="830"/>
      <c r="AO71" s="830"/>
      <c r="AP71" s="830">
        <v>52980</v>
      </c>
      <c r="AQ71" s="830"/>
      <c r="AR71" s="830"/>
      <c r="AS71" s="830"/>
      <c r="AT71" s="830"/>
      <c r="AU71" s="830" t="s">
        <v>612</v>
      </c>
      <c r="AV71" s="830"/>
      <c r="AW71" s="830"/>
      <c r="AX71" s="830"/>
      <c r="AY71" s="830"/>
      <c r="AZ71" s="832" t="s">
        <v>611</v>
      </c>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610</v>
      </c>
      <c r="C72" s="874"/>
      <c r="D72" s="874"/>
      <c r="E72" s="874"/>
      <c r="F72" s="874"/>
      <c r="G72" s="874"/>
      <c r="H72" s="874"/>
      <c r="I72" s="874"/>
      <c r="J72" s="874"/>
      <c r="K72" s="874"/>
      <c r="L72" s="874"/>
      <c r="M72" s="874"/>
      <c r="N72" s="874"/>
      <c r="O72" s="874"/>
      <c r="P72" s="875"/>
      <c r="Q72" s="876">
        <v>727</v>
      </c>
      <c r="R72" s="830"/>
      <c r="S72" s="830"/>
      <c r="T72" s="830"/>
      <c r="U72" s="830"/>
      <c r="V72" s="830">
        <v>566</v>
      </c>
      <c r="W72" s="830"/>
      <c r="X72" s="830"/>
      <c r="Y72" s="830"/>
      <c r="Z72" s="830"/>
      <c r="AA72" s="830">
        <v>161</v>
      </c>
      <c r="AB72" s="830"/>
      <c r="AC72" s="830"/>
      <c r="AD72" s="830"/>
      <c r="AE72" s="830"/>
      <c r="AF72" s="830">
        <v>1800</v>
      </c>
      <c r="AG72" s="830"/>
      <c r="AH72" s="830"/>
      <c r="AI72" s="830"/>
      <c r="AJ72" s="830"/>
      <c r="AK72" s="830" t="s">
        <v>612</v>
      </c>
      <c r="AL72" s="830"/>
      <c r="AM72" s="830"/>
      <c r="AN72" s="830"/>
      <c r="AO72" s="830"/>
      <c r="AP72" s="830">
        <v>1190</v>
      </c>
      <c r="AQ72" s="830"/>
      <c r="AR72" s="830"/>
      <c r="AS72" s="830"/>
      <c r="AT72" s="830"/>
      <c r="AU72" s="830" t="s">
        <v>612</v>
      </c>
      <c r="AV72" s="830"/>
      <c r="AW72" s="830"/>
      <c r="AX72" s="830"/>
      <c r="AY72" s="830"/>
      <c r="AZ72" s="832" t="s">
        <v>611</v>
      </c>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c r="C73" s="874"/>
      <c r="D73" s="874"/>
      <c r="E73" s="874"/>
      <c r="F73" s="874"/>
      <c r="G73" s="874"/>
      <c r="H73" s="874"/>
      <c r="I73" s="874"/>
      <c r="J73" s="874"/>
      <c r="K73" s="874"/>
      <c r="L73" s="874"/>
      <c r="M73" s="874"/>
      <c r="N73" s="874"/>
      <c r="O73" s="874"/>
      <c r="P73" s="875"/>
      <c r="Q73" s="876"/>
      <c r="R73" s="830"/>
      <c r="S73" s="830"/>
      <c r="T73" s="830"/>
      <c r="U73" s="830"/>
      <c r="V73" s="830"/>
      <c r="W73" s="830"/>
      <c r="X73" s="830"/>
      <c r="Y73" s="830"/>
      <c r="Z73" s="830"/>
      <c r="AA73" s="830"/>
      <c r="AB73" s="830"/>
      <c r="AC73" s="830"/>
      <c r="AD73" s="830"/>
      <c r="AE73" s="830"/>
      <c r="AF73" s="830"/>
      <c r="AG73" s="830"/>
      <c r="AH73" s="830"/>
      <c r="AI73" s="830"/>
      <c r="AJ73" s="830"/>
      <c r="AK73" s="830"/>
      <c r="AL73" s="830"/>
      <c r="AM73" s="830"/>
      <c r="AN73" s="830"/>
      <c r="AO73" s="830"/>
      <c r="AP73" s="830"/>
      <c r="AQ73" s="830"/>
      <c r="AR73" s="830"/>
      <c r="AS73" s="830"/>
      <c r="AT73" s="830"/>
      <c r="AU73" s="830"/>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c r="C74" s="874"/>
      <c r="D74" s="874"/>
      <c r="E74" s="874"/>
      <c r="F74" s="874"/>
      <c r="G74" s="874"/>
      <c r="H74" s="874"/>
      <c r="I74" s="874"/>
      <c r="J74" s="874"/>
      <c r="K74" s="874"/>
      <c r="L74" s="874"/>
      <c r="M74" s="874"/>
      <c r="N74" s="874"/>
      <c r="O74" s="874"/>
      <c r="P74" s="875"/>
      <c r="Q74" s="876"/>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394</v>
      </c>
      <c r="B88" s="789" t="s">
        <v>433</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33116</v>
      </c>
      <c r="AG88" s="844"/>
      <c r="AH88" s="844"/>
      <c r="AI88" s="844"/>
      <c r="AJ88" s="844"/>
      <c r="AK88" s="841"/>
      <c r="AL88" s="841"/>
      <c r="AM88" s="841"/>
      <c r="AN88" s="841"/>
      <c r="AO88" s="841"/>
      <c r="AP88" s="844">
        <v>55003</v>
      </c>
      <c r="AQ88" s="844"/>
      <c r="AR88" s="844"/>
      <c r="AS88" s="844"/>
      <c r="AT88" s="844"/>
      <c r="AU88" s="844">
        <v>591</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394</v>
      </c>
      <c r="BR102" s="789" t="s">
        <v>434</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23</v>
      </c>
      <c r="CS102" s="852"/>
      <c r="CT102" s="852"/>
      <c r="CU102" s="852"/>
      <c r="CV102" s="891"/>
      <c r="CW102" s="890">
        <v>117</v>
      </c>
      <c r="CX102" s="852"/>
      <c r="CY102" s="852"/>
      <c r="CZ102" s="852"/>
      <c r="DA102" s="891"/>
      <c r="DB102" s="890" t="s">
        <v>612</v>
      </c>
      <c r="DC102" s="852"/>
      <c r="DD102" s="852"/>
      <c r="DE102" s="852"/>
      <c r="DF102" s="891"/>
      <c r="DG102" s="890" t="s">
        <v>535</v>
      </c>
      <c r="DH102" s="852"/>
      <c r="DI102" s="852"/>
      <c r="DJ102" s="852"/>
      <c r="DK102" s="891"/>
      <c r="DL102" s="890" t="s">
        <v>535</v>
      </c>
      <c r="DM102" s="852"/>
      <c r="DN102" s="852"/>
      <c r="DO102" s="852"/>
      <c r="DP102" s="891"/>
      <c r="DQ102" s="890" t="s">
        <v>535</v>
      </c>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435</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436</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437</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438</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439</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440</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441</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442</v>
      </c>
      <c r="AB109" s="893"/>
      <c r="AC109" s="893"/>
      <c r="AD109" s="893"/>
      <c r="AE109" s="894"/>
      <c r="AF109" s="892" t="s">
        <v>443</v>
      </c>
      <c r="AG109" s="893"/>
      <c r="AH109" s="893"/>
      <c r="AI109" s="893"/>
      <c r="AJ109" s="894"/>
      <c r="AK109" s="892" t="s">
        <v>310</v>
      </c>
      <c r="AL109" s="893"/>
      <c r="AM109" s="893"/>
      <c r="AN109" s="893"/>
      <c r="AO109" s="894"/>
      <c r="AP109" s="892" t="s">
        <v>444</v>
      </c>
      <c r="AQ109" s="893"/>
      <c r="AR109" s="893"/>
      <c r="AS109" s="893"/>
      <c r="AT109" s="895"/>
      <c r="AU109" s="912" t="s">
        <v>441</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442</v>
      </c>
      <c r="BR109" s="893"/>
      <c r="BS109" s="893"/>
      <c r="BT109" s="893"/>
      <c r="BU109" s="894"/>
      <c r="BV109" s="892" t="s">
        <v>443</v>
      </c>
      <c r="BW109" s="893"/>
      <c r="BX109" s="893"/>
      <c r="BY109" s="893"/>
      <c r="BZ109" s="894"/>
      <c r="CA109" s="892" t="s">
        <v>310</v>
      </c>
      <c r="CB109" s="893"/>
      <c r="CC109" s="893"/>
      <c r="CD109" s="893"/>
      <c r="CE109" s="894"/>
      <c r="CF109" s="913" t="s">
        <v>444</v>
      </c>
      <c r="CG109" s="913"/>
      <c r="CH109" s="913"/>
      <c r="CI109" s="913"/>
      <c r="CJ109" s="913"/>
      <c r="CK109" s="892" t="s">
        <v>445</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442</v>
      </c>
      <c r="DH109" s="893"/>
      <c r="DI109" s="893"/>
      <c r="DJ109" s="893"/>
      <c r="DK109" s="894"/>
      <c r="DL109" s="892" t="s">
        <v>443</v>
      </c>
      <c r="DM109" s="893"/>
      <c r="DN109" s="893"/>
      <c r="DO109" s="893"/>
      <c r="DP109" s="894"/>
      <c r="DQ109" s="892" t="s">
        <v>310</v>
      </c>
      <c r="DR109" s="893"/>
      <c r="DS109" s="893"/>
      <c r="DT109" s="893"/>
      <c r="DU109" s="894"/>
      <c r="DV109" s="892" t="s">
        <v>444</v>
      </c>
      <c r="DW109" s="893"/>
      <c r="DX109" s="893"/>
      <c r="DY109" s="893"/>
      <c r="DZ109" s="895"/>
    </row>
    <row r="110" spans="1:131" s="230" customFormat="1" ht="26.25" customHeight="1" x14ac:dyDescent="0.15">
      <c r="A110" s="896" t="s">
        <v>446</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1921222</v>
      </c>
      <c r="AB110" s="900"/>
      <c r="AC110" s="900"/>
      <c r="AD110" s="900"/>
      <c r="AE110" s="901"/>
      <c r="AF110" s="902">
        <v>1927432</v>
      </c>
      <c r="AG110" s="900"/>
      <c r="AH110" s="900"/>
      <c r="AI110" s="900"/>
      <c r="AJ110" s="901"/>
      <c r="AK110" s="902">
        <v>2001839</v>
      </c>
      <c r="AL110" s="900"/>
      <c r="AM110" s="900"/>
      <c r="AN110" s="900"/>
      <c r="AO110" s="901"/>
      <c r="AP110" s="903">
        <v>15.8</v>
      </c>
      <c r="AQ110" s="904"/>
      <c r="AR110" s="904"/>
      <c r="AS110" s="904"/>
      <c r="AT110" s="905"/>
      <c r="AU110" s="906" t="s">
        <v>75</v>
      </c>
      <c r="AV110" s="907"/>
      <c r="AW110" s="907"/>
      <c r="AX110" s="907"/>
      <c r="AY110" s="907"/>
      <c r="AZ110" s="929" t="s">
        <v>447</v>
      </c>
      <c r="BA110" s="897"/>
      <c r="BB110" s="897"/>
      <c r="BC110" s="897"/>
      <c r="BD110" s="897"/>
      <c r="BE110" s="897"/>
      <c r="BF110" s="897"/>
      <c r="BG110" s="897"/>
      <c r="BH110" s="897"/>
      <c r="BI110" s="897"/>
      <c r="BJ110" s="897"/>
      <c r="BK110" s="897"/>
      <c r="BL110" s="897"/>
      <c r="BM110" s="897"/>
      <c r="BN110" s="897"/>
      <c r="BO110" s="897"/>
      <c r="BP110" s="898"/>
      <c r="BQ110" s="930">
        <v>24349320</v>
      </c>
      <c r="BR110" s="931"/>
      <c r="BS110" s="931"/>
      <c r="BT110" s="931"/>
      <c r="BU110" s="931"/>
      <c r="BV110" s="931">
        <v>24472706</v>
      </c>
      <c r="BW110" s="931"/>
      <c r="BX110" s="931"/>
      <c r="BY110" s="931"/>
      <c r="BZ110" s="931"/>
      <c r="CA110" s="931">
        <v>25099322</v>
      </c>
      <c r="CB110" s="931"/>
      <c r="CC110" s="931"/>
      <c r="CD110" s="931"/>
      <c r="CE110" s="931"/>
      <c r="CF110" s="944">
        <v>198.6</v>
      </c>
      <c r="CG110" s="945"/>
      <c r="CH110" s="945"/>
      <c r="CI110" s="945"/>
      <c r="CJ110" s="945"/>
      <c r="CK110" s="946" t="s">
        <v>448</v>
      </c>
      <c r="CL110" s="947"/>
      <c r="CM110" s="929" t="s">
        <v>449</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423</v>
      </c>
      <c r="DH110" s="931"/>
      <c r="DI110" s="931"/>
      <c r="DJ110" s="931"/>
      <c r="DK110" s="931"/>
      <c r="DL110" s="931" t="s">
        <v>423</v>
      </c>
      <c r="DM110" s="931"/>
      <c r="DN110" s="931"/>
      <c r="DO110" s="931"/>
      <c r="DP110" s="931"/>
      <c r="DQ110" s="931">
        <v>443232</v>
      </c>
      <c r="DR110" s="931"/>
      <c r="DS110" s="931"/>
      <c r="DT110" s="931"/>
      <c r="DU110" s="931"/>
      <c r="DV110" s="932">
        <v>3.5</v>
      </c>
      <c r="DW110" s="932"/>
      <c r="DX110" s="932"/>
      <c r="DY110" s="932"/>
      <c r="DZ110" s="933"/>
    </row>
    <row r="111" spans="1:131" s="230" customFormat="1" ht="26.25" customHeight="1" x14ac:dyDescent="0.15">
      <c r="A111" s="934" t="s">
        <v>450</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451</v>
      </c>
      <c r="AB111" s="938"/>
      <c r="AC111" s="938"/>
      <c r="AD111" s="938"/>
      <c r="AE111" s="939"/>
      <c r="AF111" s="940" t="s">
        <v>452</v>
      </c>
      <c r="AG111" s="938"/>
      <c r="AH111" s="938"/>
      <c r="AI111" s="938"/>
      <c r="AJ111" s="939"/>
      <c r="AK111" s="940" t="s">
        <v>452</v>
      </c>
      <c r="AL111" s="938"/>
      <c r="AM111" s="938"/>
      <c r="AN111" s="938"/>
      <c r="AO111" s="939"/>
      <c r="AP111" s="941" t="s">
        <v>423</v>
      </c>
      <c r="AQ111" s="942"/>
      <c r="AR111" s="942"/>
      <c r="AS111" s="942"/>
      <c r="AT111" s="943"/>
      <c r="AU111" s="908"/>
      <c r="AV111" s="909"/>
      <c r="AW111" s="909"/>
      <c r="AX111" s="909"/>
      <c r="AY111" s="909"/>
      <c r="AZ111" s="922" t="s">
        <v>453</v>
      </c>
      <c r="BA111" s="923"/>
      <c r="BB111" s="923"/>
      <c r="BC111" s="923"/>
      <c r="BD111" s="923"/>
      <c r="BE111" s="923"/>
      <c r="BF111" s="923"/>
      <c r="BG111" s="923"/>
      <c r="BH111" s="923"/>
      <c r="BI111" s="923"/>
      <c r="BJ111" s="923"/>
      <c r="BK111" s="923"/>
      <c r="BL111" s="923"/>
      <c r="BM111" s="923"/>
      <c r="BN111" s="923"/>
      <c r="BO111" s="923"/>
      <c r="BP111" s="924"/>
      <c r="BQ111" s="925">
        <v>2776</v>
      </c>
      <c r="BR111" s="926"/>
      <c r="BS111" s="926"/>
      <c r="BT111" s="926"/>
      <c r="BU111" s="926"/>
      <c r="BV111" s="926">
        <v>1365</v>
      </c>
      <c r="BW111" s="926"/>
      <c r="BX111" s="926"/>
      <c r="BY111" s="926"/>
      <c r="BZ111" s="926"/>
      <c r="CA111" s="926">
        <v>443232</v>
      </c>
      <c r="CB111" s="926"/>
      <c r="CC111" s="926"/>
      <c r="CD111" s="926"/>
      <c r="CE111" s="926"/>
      <c r="CF111" s="920">
        <v>3.5</v>
      </c>
      <c r="CG111" s="921"/>
      <c r="CH111" s="921"/>
      <c r="CI111" s="921"/>
      <c r="CJ111" s="921"/>
      <c r="CK111" s="948"/>
      <c r="CL111" s="949"/>
      <c r="CM111" s="922" t="s">
        <v>454</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452</v>
      </c>
      <c r="DH111" s="926"/>
      <c r="DI111" s="926"/>
      <c r="DJ111" s="926"/>
      <c r="DK111" s="926"/>
      <c r="DL111" s="926" t="s">
        <v>455</v>
      </c>
      <c r="DM111" s="926"/>
      <c r="DN111" s="926"/>
      <c r="DO111" s="926"/>
      <c r="DP111" s="926"/>
      <c r="DQ111" s="926" t="s">
        <v>456</v>
      </c>
      <c r="DR111" s="926"/>
      <c r="DS111" s="926"/>
      <c r="DT111" s="926"/>
      <c r="DU111" s="926"/>
      <c r="DV111" s="927" t="s">
        <v>452</v>
      </c>
      <c r="DW111" s="927"/>
      <c r="DX111" s="927"/>
      <c r="DY111" s="927"/>
      <c r="DZ111" s="928"/>
    </row>
    <row r="112" spans="1:131" s="230" customFormat="1" ht="26.25" customHeight="1" x14ac:dyDescent="0.15">
      <c r="A112" s="952" t="s">
        <v>457</v>
      </c>
      <c r="B112" s="953"/>
      <c r="C112" s="923" t="s">
        <v>458</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455</v>
      </c>
      <c r="AB112" s="959"/>
      <c r="AC112" s="959"/>
      <c r="AD112" s="959"/>
      <c r="AE112" s="960"/>
      <c r="AF112" s="961" t="s">
        <v>456</v>
      </c>
      <c r="AG112" s="959"/>
      <c r="AH112" s="959"/>
      <c r="AI112" s="959"/>
      <c r="AJ112" s="960"/>
      <c r="AK112" s="961" t="s">
        <v>452</v>
      </c>
      <c r="AL112" s="959"/>
      <c r="AM112" s="959"/>
      <c r="AN112" s="959"/>
      <c r="AO112" s="960"/>
      <c r="AP112" s="962" t="s">
        <v>456</v>
      </c>
      <c r="AQ112" s="963"/>
      <c r="AR112" s="963"/>
      <c r="AS112" s="963"/>
      <c r="AT112" s="964"/>
      <c r="AU112" s="908"/>
      <c r="AV112" s="909"/>
      <c r="AW112" s="909"/>
      <c r="AX112" s="909"/>
      <c r="AY112" s="909"/>
      <c r="AZ112" s="922" t="s">
        <v>459</v>
      </c>
      <c r="BA112" s="923"/>
      <c r="BB112" s="923"/>
      <c r="BC112" s="923"/>
      <c r="BD112" s="923"/>
      <c r="BE112" s="923"/>
      <c r="BF112" s="923"/>
      <c r="BG112" s="923"/>
      <c r="BH112" s="923"/>
      <c r="BI112" s="923"/>
      <c r="BJ112" s="923"/>
      <c r="BK112" s="923"/>
      <c r="BL112" s="923"/>
      <c r="BM112" s="923"/>
      <c r="BN112" s="923"/>
      <c r="BO112" s="923"/>
      <c r="BP112" s="924"/>
      <c r="BQ112" s="925">
        <v>7416995</v>
      </c>
      <c r="BR112" s="926"/>
      <c r="BS112" s="926"/>
      <c r="BT112" s="926"/>
      <c r="BU112" s="926"/>
      <c r="BV112" s="926">
        <v>6718650</v>
      </c>
      <c r="BW112" s="926"/>
      <c r="BX112" s="926"/>
      <c r="BY112" s="926"/>
      <c r="BZ112" s="926"/>
      <c r="CA112" s="926">
        <v>5939394</v>
      </c>
      <c r="CB112" s="926"/>
      <c r="CC112" s="926"/>
      <c r="CD112" s="926"/>
      <c r="CE112" s="926"/>
      <c r="CF112" s="920">
        <v>47</v>
      </c>
      <c r="CG112" s="921"/>
      <c r="CH112" s="921"/>
      <c r="CI112" s="921"/>
      <c r="CJ112" s="921"/>
      <c r="CK112" s="948"/>
      <c r="CL112" s="949"/>
      <c r="CM112" s="922" t="s">
        <v>460</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456</v>
      </c>
      <c r="DH112" s="926"/>
      <c r="DI112" s="926"/>
      <c r="DJ112" s="926"/>
      <c r="DK112" s="926"/>
      <c r="DL112" s="926" t="s">
        <v>456</v>
      </c>
      <c r="DM112" s="926"/>
      <c r="DN112" s="926"/>
      <c r="DO112" s="926"/>
      <c r="DP112" s="926"/>
      <c r="DQ112" s="926" t="s">
        <v>456</v>
      </c>
      <c r="DR112" s="926"/>
      <c r="DS112" s="926"/>
      <c r="DT112" s="926"/>
      <c r="DU112" s="926"/>
      <c r="DV112" s="927" t="s">
        <v>456</v>
      </c>
      <c r="DW112" s="927"/>
      <c r="DX112" s="927"/>
      <c r="DY112" s="927"/>
      <c r="DZ112" s="928"/>
    </row>
    <row r="113" spans="1:130" s="230" customFormat="1" ht="26.25" customHeight="1" x14ac:dyDescent="0.15">
      <c r="A113" s="954"/>
      <c r="B113" s="955"/>
      <c r="C113" s="923" t="s">
        <v>461</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522609</v>
      </c>
      <c r="AB113" s="938"/>
      <c r="AC113" s="938"/>
      <c r="AD113" s="938"/>
      <c r="AE113" s="939"/>
      <c r="AF113" s="940">
        <v>489468</v>
      </c>
      <c r="AG113" s="938"/>
      <c r="AH113" s="938"/>
      <c r="AI113" s="938"/>
      <c r="AJ113" s="939"/>
      <c r="AK113" s="940">
        <v>460685</v>
      </c>
      <c r="AL113" s="938"/>
      <c r="AM113" s="938"/>
      <c r="AN113" s="938"/>
      <c r="AO113" s="939"/>
      <c r="AP113" s="941">
        <v>3.6</v>
      </c>
      <c r="AQ113" s="942"/>
      <c r="AR113" s="942"/>
      <c r="AS113" s="942"/>
      <c r="AT113" s="943"/>
      <c r="AU113" s="908"/>
      <c r="AV113" s="909"/>
      <c r="AW113" s="909"/>
      <c r="AX113" s="909"/>
      <c r="AY113" s="909"/>
      <c r="AZ113" s="922" t="s">
        <v>462</v>
      </c>
      <c r="BA113" s="923"/>
      <c r="BB113" s="923"/>
      <c r="BC113" s="923"/>
      <c r="BD113" s="923"/>
      <c r="BE113" s="923"/>
      <c r="BF113" s="923"/>
      <c r="BG113" s="923"/>
      <c r="BH113" s="923"/>
      <c r="BI113" s="923"/>
      <c r="BJ113" s="923"/>
      <c r="BK113" s="923"/>
      <c r="BL113" s="923"/>
      <c r="BM113" s="923"/>
      <c r="BN113" s="923"/>
      <c r="BO113" s="923"/>
      <c r="BP113" s="924"/>
      <c r="BQ113" s="925">
        <v>122909</v>
      </c>
      <c r="BR113" s="926"/>
      <c r="BS113" s="926"/>
      <c r="BT113" s="926"/>
      <c r="BU113" s="926"/>
      <c r="BV113" s="926">
        <v>177124</v>
      </c>
      <c r="BW113" s="926"/>
      <c r="BX113" s="926"/>
      <c r="BY113" s="926"/>
      <c r="BZ113" s="926"/>
      <c r="CA113" s="926">
        <v>591328</v>
      </c>
      <c r="CB113" s="926"/>
      <c r="CC113" s="926"/>
      <c r="CD113" s="926"/>
      <c r="CE113" s="926"/>
      <c r="CF113" s="920">
        <v>4.7</v>
      </c>
      <c r="CG113" s="921"/>
      <c r="CH113" s="921"/>
      <c r="CI113" s="921"/>
      <c r="CJ113" s="921"/>
      <c r="CK113" s="948"/>
      <c r="CL113" s="949"/>
      <c r="CM113" s="922" t="s">
        <v>463</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v>2776</v>
      </c>
      <c r="DH113" s="959"/>
      <c r="DI113" s="959"/>
      <c r="DJ113" s="959"/>
      <c r="DK113" s="960"/>
      <c r="DL113" s="961">
        <v>1365</v>
      </c>
      <c r="DM113" s="959"/>
      <c r="DN113" s="959"/>
      <c r="DO113" s="959"/>
      <c r="DP113" s="960"/>
      <c r="DQ113" s="961" t="s">
        <v>423</v>
      </c>
      <c r="DR113" s="959"/>
      <c r="DS113" s="959"/>
      <c r="DT113" s="959"/>
      <c r="DU113" s="960"/>
      <c r="DV113" s="962" t="s">
        <v>423</v>
      </c>
      <c r="DW113" s="963"/>
      <c r="DX113" s="963"/>
      <c r="DY113" s="963"/>
      <c r="DZ113" s="964"/>
    </row>
    <row r="114" spans="1:130" s="230" customFormat="1" ht="26.25" customHeight="1" x14ac:dyDescent="0.15">
      <c r="A114" s="954"/>
      <c r="B114" s="955"/>
      <c r="C114" s="923" t="s">
        <v>464</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683</v>
      </c>
      <c r="AB114" s="959"/>
      <c r="AC114" s="959"/>
      <c r="AD114" s="959"/>
      <c r="AE114" s="960"/>
      <c r="AF114" s="961">
        <v>1290</v>
      </c>
      <c r="AG114" s="959"/>
      <c r="AH114" s="959"/>
      <c r="AI114" s="959"/>
      <c r="AJ114" s="960"/>
      <c r="AK114" s="961">
        <v>1919</v>
      </c>
      <c r="AL114" s="959"/>
      <c r="AM114" s="959"/>
      <c r="AN114" s="959"/>
      <c r="AO114" s="960"/>
      <c r="AP114" s="962">
        <v>0</v>
      </c>
      <c r="AQ114" s="963"/>
      <c r="AR114" s="963"/>
      <c r="AS114" s="963"/>
      <c r="AT114" s="964"/>
      <c r="AU114" s="908"/>
      <c r="AV114" s="909"/>
      <c r="AW114" s="909"/>
      <c r="AX114" s="909"/>
      <c r="AY114" s="909"/>
      <c r="AZ114" s="922" t="s">
        <v>465</v>
      </c>
      <c r="BA114" s="923"/>
      <c r="BB114" s="923"/>
      <c r="BC114" s="923"/>
      <c r="BD114" s="923"/>
      <c r="BE114" s="923"/>
      <c r="BF114" s="923"/>
      <c r="BG114" s="923"/>
      <c r="BH114" s="923"/>
      <c r="BI114" s="923"/>
      <c r="BJ114" s="923"/>
      <c r="BK114" s="923"/>
      <c r="BL114" s="923"/>
      <c r="BM114" s="923"/>
      <c r="BN114" s="923"/>
      <c r="BO114" s="923"/>
      <c r="BP114" s="924"/>
      <c r="BQ114" s="925">
        <v>3129842</v>
      </c>
      <c r="BR114" s="926"/>
      <c r="BS114" s="926"/>
      <c r="BT114" s="926"/>
      <c r="BU114" s="926"/>
      <c r="BV114" s="926">
        <v>2952601</v>
      </c>
      <c r="BW114" s="926"/>
      <c r="BX114" s="926"/>
      <c r="BY114" s="926"/>
      <c r="BZ114" s="926"/>
      <c r="CA114" s="926">
        <v>3029638</v>
      </c>
      <c r="CB114" s="926"/>
      <c r="CC114" s="926"/>
      <c r="CD114" s="926"/>
      <c r="CE114" s="926"/>
      <c r="CF114" s="920">
        <v>24</v>
      </c>
      <c r="CG114" s="921"/>
      <c r="CH114" s="921"/>
      <c r="CI114" s="921"/>
      <c r="CJ114" s="921"/>
      <c r="CK114" s="948"/>
      <c r="CL114" s="949"/>
      <c r="CM114" s="922" t="s">
        <v>466</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456</v>
      </c>
      <c r="DH114" s="959"/>
      <c r="DI114" s="959"/>
      <c r="DJ114" s="959"/>
      <c r="DK114" s="960"/>
      <c r="DL114" s="961" t="s">
        <v>456</v>
      </c>
      <c r="DM114" s="959"/>
      <c r="DN114" s="959"/>
      <c r="DO114" s="959"/>
      <c r="DP114" s="960"/>
      <c r="DQ114" s="961" t="s">
        <v>456</v>
      </c>
      <c r="DR114" s="959"/>
      <c r="DS114" s="959"/>
      <c r="DT114" s="959"/>
      <c r="DU114" s="960"/>
      <c r="DV114" s="962" t="s">
        <v>423</v>
      </c>
      <c r="DW114" s="963"/>
      <c r="DX114" s="963"/>
      <c r="DY114" s="963"/>
      <c r="DZ114" s="964"/>
    </row>
    <row r="115" spans="1:130" s="230" customFormat="1" ht="26.25" customHeight="1" x14ac:dyDescent="0.15">
      <c r="A115" s="954"/>
      <c r="B115" s="955"/>
      <c r="C115" s="923" t="s">
        <v>467</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1387</v>
      </c>
      <c r="AB115" s="938"/>
      <c r="AC115" s="938"/>
      <c r="AD115" s="938"/>
      <c r="AE115" s="939"/>
      <c r="AF115" s="940">
        <v>1388</v>
      </c>
      <c r="AG115" s="938"/>
      <c r="AH115" s="938"/>
      <c r="AI115" s="938"/>
      <c r="AJ115" s="939"/>
      <c r="AK115" s="940">
        <v>24439</v>
      </c>
      <c r="AL115" s="938"/>
      <c r="AM115" s="938"/>
      <c r="AN115" s="938"/>
      <c r="AO115" s="939"/>
      <c r="AP115" s="941">
        <v>0.2</v>
      </c>
      <c r="AQ115" s="942"/>
      <c r="AR115" s="942"/>
      <c r="AS115" s="942"/>
      <c r="AT115" s="943"/>
      <c r="AU115" s="908"/>
      <c r="AV115" s="909"/>
      <c r="AW115" s="909"/>
      <c r="AX115" s="909"/>
      <c r="AY115" s="909"/>
      <c r="AZ115" s="922" t="s">
        <v>468</v>
      </c>
      <c r="BA115" s="923"/>
      <c r="BB115" s="923"/>
      <c r="BC115" s="923"/>
      <c r="BD115" s="923"/>
      <c r="BE115" s="923"/>
      <c r="BF115" s="923"/>
      <c r="BG115" s="923"/>
      <c r="BH115" s="923"/>
      <c r="BI115" s="923"/>
      <c r="BJ115" s="923"/>
      <c r="BK115" s="923"/>
      <c r="BL115" s="923"/>
      <c r="BM115" s="923"/>
      <c r="BN115" s="923"/>
      <c r="BO115" s="923"/>
      <c r="BP115" s="924"/>
      <c r="BQ115" s="925" t="s">
        <v>469</v>
      </c>
      <c r="BR115" s="926"/>
      <c r="BS115" s="926"/>
      <c r="BT115" s="926"/>
      <c r="BU115" s="926"/>
      <c r="BV115" s="926" t="s">
        <v>470</v>
      </c>
      <c r="BW115" s="926"/>
      <c r="BX115" s="926"/>
      <c r="BY115" s="926"/>
      <c r="BZ115" s="926"/>
      <c r="CA115" s="926" t="s">
        <v>456</v>
      </c>
      <c r="CB115" s="926"/>
      <c r="CC115" s="926"/>
      <c r="CD115" s="926"/>
      <c r="CE115" s="926"/>
      <c r="CF115" s="920" t="s">
        <v>423</v>
      </c>
      <c r="CG115" s="921"/>
      <c r="CH115" s="921"/>
      <c r="CI115" s="921"/>
      <c r="CJ115" s="921"/>
      <c r="CK115" s="948"/>
      <c r="CL115" s="949"/>
      <c r="CM115" s="922" t="s">
        <v>471</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456</v>
      </c>
      <c r="DH115" s="959"/>
      <c r="DI115" s="959"/>
      <c r="DJ115" s="959"/>
      <c r="DK115" s="960"/>
      <c r="DL115" s="961" t="s">
        <v>456</v>
      </c>
      <c r="DM115" s="959"/>
      <c r="DN115" s="959"/>
      <c r="DO115" s="959"/>
      <c r="DP115" s="960"/>
      <c r="DQ115" s="961" t="s">
        <v>469</v>
      </c>
      <c r="DR115" s="959"/>
      <c r="DS115" s="959"/>
      <c r="DT115" s="959"/>
      <c r="DU115" s="960"/>
      <c r="DV115" s="962" t="s">
        <v>456</v>
      </c>
      <c r="DW115" s="963"/>
      <c r="DX115" s="963"/>
      <c r="DY115" s="963"/>
      <c r="DZ115" s="964"/>
    </row>
    <row r="116" spans="1:130" s="230" customFormat="1" ht="26.25" customHeight="1" x14ac:dyDescent="0.15">
      <c r="A116" s="956"/>
      <c r="B116" s="957"/>
      <c r="C116" s="965" t="s">
        <v>472</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456</v>
      </c>
      <c r="AB116" s="959"/>
      <c r="AC116" s="959"/>
      <c r="AD116" s="959"/>
      <c r="AE116" s="960"/>
      <c r="AF116" s="961" t="s">
        <v>456</v>
      </c>
      <c r="AG116" s="959"/>
      <c r="AH116" s="959"/>
      <c r="AI116" s="959"/>
      <c r="AJ116" s="960"/>
      <c r="AK116" s="961" t="s">
        <v>423</v>
      </c>
      <c r="AL116" s="959"/>
      <c r="AM116" s="959"/>
      <c r="AN116" s="959"/>
      <c r="AO116" s="960"/>
      <c r="AP116" s="962" t="s">
        <v>423</v>
      </c>
      <c r="AQ116" s="963"/>
      <c r="AR116" s="963"/>
      <c r="AS116" s="963"/>
      <c r="AT116" s="964"/>
      <c r="AU116" s="908"/>
      <c r="AV116" s="909"/>
      <c r="AW116" s="909"/>
      <c r="AX116" s="909"/>
      <c r="AY116" s="909"/>
      <c r="AZ116" s="967" t="s">
        <v>473</v>
      </c>
      <c r="BA116" s="968"/>
      <c r="BB116" s="968"/>
      <c r="BC116" s="968"/>
      <c r="BD116" s="968"/>
      <c r="BE116" s="968"/>
      <c r="BF116" s="968"/>
      <c r="BG116" s="968"/>
      <c r="BH116" s="968"/>
      <c r="BI116" s="968"/>
      <c r="BJ116" s="968"/>
      <c r="BK116" s="968"/>
      <c r="BL116" s="968"/>
      <c r="BM116" s="968"/>
      <c r="BN116" s="968"/>
      <c r="BO116" s="968"/>
      <c r="BP116" s="969"/>
      <c r="BQ116" s="925" t="s">
        <v>423</v>
      </c>
      <c r="BR116" s="926"/>
      <c r="BS116" s="926"/>
      <c r="BT116" s="926"/>
      <c r="BU116" s="926"/>
      <c r="BV116" s="926" t="s">
        <v>451</v>
      </c>
      <c r="BW116" s="926"/>
      <c r="BX116" s="926"/>
      <c r="BY116" s="926"/>
      <c r="BZ116" s="926"/>
      <c r="CA116" s="926" t="s">
        <v>423</v>
      </c>
      <c r="CB116" s="926"/>
      <c r="CC116" s="926"/>
      <c r="CD116" s="926"/>
      <c r="CE116" s="926"/>
      <c r="CF116" s="920" t="s">
        <v>423</v>
      </c>
      <c r="CG116" s="921"/>
      <c r="CH116" s="921"/>
      <c r="CI116" s="921"/>
      <c r="CJ116" s="921"/>
      <c r="CK116" s="948"/>
      <c r="CL116" s="949"/>
      <c r="CM116" s="922" t="s">
        <v>474</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456</v>
      </c>
      <c r="DH116" s="959"/>
      <c r="DI116" s="959"/>
      <c r="DJ116" s="959"/>
      <c r="DK116" s="960"/>
      <c r="DL116" s="961" t="s">
        <v>423</v>
      </c>
      <c r="DM116" s="959"/>
      <c r="DN116" s="959"/>
      <c r="DO116" s="959"/>
      <c r="DP116" s="960"/>
      <c r="DQ116" s="961" t="s">
        <v>451</v>
      </c>
      <c r="DR116" s="959"/>
      <c r="DS116" s="959"/>
      <c r="DT116" s="959"/>
      <c r="DU116" s="960"/>
      <c r="DV116" s="962" t="s">
        <v>423</v>
      </c>
      <c r="DW116" s="963"/>
      <c r="DX116" s="963"/>
      <c r="DY116" s="963"/>
      <c r="DZ116" s="964"/>
    </row>
    <row r="117" spans="1:130" s="230" customFormat="1" ht="26.25" customHeight="1" x14ac:dyDescent="0.15">
      <c r="A117" s="912" t="s">
        <v>190</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475</v>
      </c>
      <c r="Z117" s="894"/>
      <c r="AA117" s="978">
        <v>2445901</v>
      </c>
      <c r="AB117" s="979"/>
      <c r="AC117" s="979"/>
      <c r="AD117" s="979"/>
      <c r="AE117" s="980"/>
      <c r="AF117" s="981">
        <v>2419578</v>
      </c>
      <c r="AG117" s="979"/>
      <c r="AH117" s="979"/>
      <c r="AI117" s="979"/>
      <c r="AJ117" s="980"/>
      <c r="AK117" s="981">
        <v>2488882</v>
      </c>
      <c r="AL117" s="979"/>
      <c r="AM117" s="979"/>
      <c r="AN117" s="979"/>
      <c r="AO117" s="980"/>
      <c r="AP117" s="982"/>
      <c r="AQ117" s="983"/>
      <c r="AR117" s="983"/>
      <c r="AS117" s="983"/>
      <c r="AT117" s="984"/>
      <c r="AU117" s="908"/>
      <c r="AV117" s="909"/>
      <c r="AW117" s="909"/>
      <c r="AX117" s="909"/>
      <c r="AY117" s="909"/>
      <c r="AZ117" s="974" t="s">
        <v>476</v>
      </c>
      <c r="BA117" s="975"/>
      <c r="BB117" s="975"/>
      <c r="BC117" s="975"/>
      <c r="BD117" s="975"/>
      <c r="BE117" s="975"/>
      <c r="BF117" s="975"/>
      <c r="BG117" s="975"/>
      <c r="BH117" s="975"/>
      <c r="BI117" s="975"/>
      <c r="BJ117" s="975"/>
      <c r="BK117" s="975"/>
      <c r="BL117" s="975"/>
      <c r="BM117" s="975"/>
      <c r="BN117" s="975"/>
      <c r="BO117" s="975"/>
      <c r="BP117" s="976"/>
      <c r="BQ117" s="925" t="s">
        <v>456</v>
      </c>
      <c r="BR117" s="926"/>
      <c r="BS117" s="926"/>
      <c r="BT117" s="926"/>
      <c r="BU117" s="926"/>
      <c r="BV117" s="926" t="s">
        <v>456</v>
      </c>
      <c r="BW117" s="926"/>
      <c r="BX117" s="926"/>
      <c r="BY117" s="926"/>
      <c r="BZ117" s="926"/>
      <c r="CA117" s="926" t="s">
        <v>423</v>
      </c>
      <c r="CB117" s="926"/>
      <c r="CC117" s="926"/>
      <c r="CD117" s="926"/>
      <c r="CE117" s="926"/>
      <c r="CF117" s="920" t="s">
        <v>469</v>
      </c>
      <c r="CG117" s="921"/>
      <c r="CH117" s="921"/>
      <c r="CI117" s="921"/>
      <c r="CJ117" s="921"/>
      <c r="CK117" s="948"/>
      <c r="CL117" s="949"/>
      <c r="CM117" s="922" t="s">
        <v>477</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423</v>
      </c>
      <c r="DH117" s="959"/>
      <c r="DI117" s="959"/>
      <c r="DJ117" s="959"/>
      <c r="DK117" s="960"/>
      <c r="DL117" s="961" t="s">
        <v>456</v>
      </c>
      <c r="DM117" s="959"/>
      <c r="DN117" s="959"/>
      <c r="DO117" s="959"/>
      <c r="DP117" s="960"/>
      <c r="DQ117" s="961" t="s">
        <v>423</v>
      </c>
      <c r="DR117" s="959"/>
      <c r="DS117" s="959"/>
      <c r="DT117" s="959"/>
      <c r="DU117" s="960"/>
      <c r="DV117" s="962" t="s">
        <v>423</v>
      </c>
      <c r="DW117" s="963"/>
      <c r="DX117" s="963"/>
      <c r="DY117" s="963"/>
      <c r="DZ117" s="964"/>
    </row>
    <row r="118" spans="1:130" s="230" customFormat="1" ht="26.25" customHeight="1" x14ac:dyDescent="0.15">
      <c r="A118" s="912" t="s">
        <v>445</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442</v>
      </c>
      <c r="AB118" s="893"/>
      <c r="AC118" s="893"/>
      <c r="AD118" s="893"/>
      <c r="AE118" s="894"/>
      <c r="AF118" s="892" t="s">
        <v>443</v>
      </c>
      <c r="AG118" s="893"/>
      <c r="AH118" s="893"/>
      <c r="AI118" s="893"/>
      <c r="AJ118" s="894"/>
      <c r="AK118" s="892" t="s">
        <v>310</v>
      </c>
      <c r="AL118" s="893"/>
      <c r="AM118" s="893"/>
      <c r="AN118" s="893"/>
      <c r="AO118" s="894"/>
      <c r="AP118" s="970" t="s">
        <v>444</v>
      </c>
      <c r="AQ118" s="971"/>
      <c r="AR118" s="971"/>
      <c r="AS118" s="971"/>
      <c r="AT118" s="972"/>
      <c r="AU118" s="908"/>
      <c r="AV118" s="909"/>
      <c r="AW118" s="909"/>
      <c r="AX118" s="909"/>
      <c r="AY118" s="909"/>
      <c r="AZ118" s="973" t="s">
        <v>478</v>
      </c>
      <c r="BA118" s="965"/>
      <c r="BB118" s="965"/>
      <c r="BC118" s="965"/>
      <c r="BD118" s="965"/>
      <c r="BE118" s="965"/>
      <c r="BF118" s="965"/>
      <c r="BG118" s="965"/>
      <c r="BH118" s="965"/>
      <c r="BI118" s="965"/>
      <c r="BJ118" s="965"/>
      <c r="BK118" s="965"/>
      <c r="BL118" s="965"/>
      <c r="BM118" s="965"/>
      <c r="BN118" s="965"/>
      <c r="BO118" s="965"/>
      <c r="BP118" s="966"/>
      <c r="BQ118" s="999" t="s">
        <v>423</v>
      </c>
      <c r="BR118" s="1000"/>
      <c r="BS118" s="1000"/>
      <c r="BT118" s="1000"/>
      <c r="BU118" s="1000"/>
      <c r="BV118" s="1000" t="s">
        <v>423</v>
      </c>
      <c r="BW118" s="1000"/>
      <c r="BX118" s="1000"/>
      <c r="BY118" s="1000"/>
      <c r="BZ118" s="1000"/>
      <c r="CA118" s="1000" t="s">
        <v>423</v>
      </c>
      <c r="CB118" s="1000"/>
      <c r="CC118" s="1000"/>
      <c r="CD118" s="1000"/>
      <c r="CE118" s="1000"/>
      <c r="CF118" s="920" t="s">
        <v>423</v>
      </c>
      <c r="CG118" s="921"/>
      <c r="CH118" s="921"/>
      <c r="CI118" s="921"/>
      <c r="CJ118" s="921"/>
      <c r="CK118" s="948"/>
      <c r="CL118" s="949"/>
      <c r="CM118" s="922" t="s">
        <v>479</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452</v>
      </c>
      <c r="DH118" s="959"/>
      <c r="DI118" s="959"/>
      <c r="DJ118" s="959"/>
      <c r="DK118" s="960"/>
      <c r="DL118" s="961" t="s">
        <v>423</v>
      </c>
      <c r="DM118" s="959"/>
      <c r="DN118" s="959"/>
      <c r="DO118" s="959"/>
      <c r="DP118" s="960"/>
      <c r="DQ118" s="961" t="s">
        <v>423</v>
      </c>
      <c r="DR118" s="959"/>
      <c r="DS118" s="959"/>
      <c r="DT118" s="959"/>
      <c r="DU118" s="960"/>
      <c r="DV118" s="962" t="s">
        <v>423</v>
      </c>
      <c r="DW118" s="963"/>
      <c r="DX118" s="963"/>
      <c r="DY118" s="963"/>
      <c r="DZ118" s="964"/>
    </row>
    <row r="119" spans="1:130" s="230" customFormat="1" ht="26.25" customHeight="1" x14ac:dyDescent="0.15">
      <c r="A119" s="1056" t="s">
        <v>448</v>
      </c>
      <c r="B119" s="947"/>
      <c r="C119" s="929" t="s">
        <v>449</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456</v>
      </c>
      <c r="AB119" s="900"/>
      <c r="AC119" s="900"/>
      <c r="AD119" s="900"/>
      <c r="AE119" s="901"/>
      <c r="AF119" s="902" t="s">
        <v>423</v>
      </c>
      <c r="AG119" s="900"/>
      <c r="AH119" s="900"/>
      <c r="AI119" s="900"/>
      <c r="AJ119" s="901"/>
      <c r="AK119" s="902">
        <v>23051</v>
      </c>
      <c r="AL119" s="900"/>
      <c r="AM119" s="900"/>
      <c r="AN119" s="900"/>
      <c r="AO119" s="901"/>
      <c r="AP119" s="903">
        <v>0.2</v>
      </c>
      <c r="AQ119" s="904"/>
      <c r="AR119" s="904"/>
      <c r="AS119" s="904"/>
      <c r="AT119" s="905"/>
      <c r="AU119" s="910"/>
      <c r="AV119" s="911"/>
      <c r="AW119" s="911"/>
      <c r="AX119" s="911"/>
      <c r="AY119" s="911"/>
      <c r="AZ119" s="251" t="s">
        <v>190</v>
      </c>
      <c r="BA119" s="251"/>
      <c r="BB119" s="251"/>
      <c r="BC119" s="251"/>
      <c r="BD119" s="251"/>
      <c r="BE119" s="251"/>
      <c r="BF119" s="251"/>
      <c r="BG119" s="251"/>
      <c r="BH119" s="251"/>
      <c r="BI119" s="251"/>
      <c r="BJ119" s="251"/>
      <c r="BK119" s="251"/>
      <c r="BL119" s="251"/>
      <c r="BM119" s="251"/>
      <c r="BN119" s="251"/>
      <c r="BO119" s="977" t="s">
        <v>480</v>
      </c>
      <c r="BP119" s="1005"/>
      <c r="BQ119" s="999">
        <v>35021842</v>
      </c>
      <c r="BR119" s="1000"/>
      <c r="BS119" s="1000"/>
      <c r="BT119" s="1000"/>
      <c r="BU119" s="1000"/>
      <c r="BV119" s="1000">
        <v>34322446</v>
      </c>
      <c r="BW119" s="1000"/>
      <c r="BX119" s="1000"/>
      <c r="BY119" s="1000"/>
      <c r="BZ119" s="1000"/>
      <c r="CA119" s="1000">
        <v>35102914</v>
      </c>
      <c r="CB119" s="1000"/>
      <c r="CC119" s="1000"/>
      <c r="CD119" s="1000"/>
      <c r="CE119" s="1000"/>
      <c r="CF119" s="1001"/>
      <c r="CG119" s="1002"/>
      <c r="CH119" s="1002"/>
      <c r="CI119" s="1002"/>
      <c r="CJ119" s="1003"/>
      <c r="CK119" s="950"/>
      <c r="CL119" s="951"/>
      <c r="CM119" s="973" t="s">
        <v>481</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456</v>
      </c>
      <c r="DH119" s="986"/>
      <c r="DI119" s="986"/>
      <c r="DJ119" s="986"/>
      <c r="DK119" s="987"/>
      <c r="DL119" s="985" t="s">
        <v>469</v>
      </c>
      <c r="DM119" s="986"/>
      <c r="DN119" s="986"/>
      <c r="DO119" s="986"/>
      <c r="DP119" s="987"/>
      <c r="DQ119" s="985" t="s">
        <v>456</v>
      </c>
      <c r="DR119" s="986"/>
      <c r="DS119" s="986"/>
      <c r="DT119" s="986"/>
      <c r="DU119" s="987"/>
      <c r="DV119" s="988" t="s">
        <v>423</v>
      </c>
      <c r="DW119" s="989"/>
      <c r="DX119" s="989"/>
      <c r="DY119" s="989"/>
      <c r="DZ119" s="990"/>
    </row>
    <row r="120" spans="1:130" s="230" customFormat="1" ht="26.25" customHeight="1" x14ac:dyDescent="0.15">
      <c r="A120" s="1057"/>
      <c r="B120" s="949"/>
      <c r="C120" s="922" t="s">
        <v>454</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423</v>
      </c>
      <c r="AB120" s="959"/>
      <c r="AC120" s="959"/>
      <c r="AD120" s="959"/>
      <c r="AE120" s="960"/>
      <c r="AF120" s="961" t="s">
        <v>456</v>
      </c>
      <c r="AG120" s="959"/>
      <c r="AH120" s="959"/>
      <c r="AI120" s="959"/>
      <c r="AJ120" s="960"/>
      <c r="AK120" s="961" t="s">
        <v>423</v>
      </c>
      <c r="AL120" s="959"/>
      <c r="AM120" s="959"/>
      <c r="AN120" s="959"/>
      <c r="AO120" s="960"/>
      <c r="AP120" s="962" t="s">
        <v>423</v>
      </c>
      <c r="AQ120" s="963"/>
      <c r="AR120" s="963"/>
      <c r="AS120" s="963"/>
      <c r="AT120" s="964"/>
      <c r="AU120" s="991" t="s">
        <v>482</v>
      </c>
      <c r="AV120" s="992"/>
      <c r="AW120" s="992"/>
      <c r="AX120" s="992"/>
      <c r="AY120" s="993"/>
      <c r="AZ120" s="929" t="s">
        <v>483</v>
      </c>
      <c r="BA120" s="897"/>
      <c r="BB120" s="897"/>
      <c r="BC120" s="897"/>
      <c r="BD120" s="897"/>
      <c r="BE120" s="897"/>
      <c r="BF120" s="897"/>
      <c r="BG120" s="897"/>
      <c r="BH120" s="897"/>
      <c r="BI120" s="897"/>
      <c r="BJ120" s="897"/>
      <c r="BK120" s="897"/>
      <c r="BL120" s="897"/>
      <c r="BM120" s="897"/>
      <c r="BN120" s="897"/>
      <c r="BO120" s="897"/>
      <c r="BP120" s="898"/>
      <c r="BQ120" s="930">
        <v>5299539</v>
      </c>
      <c r="BR120" s="931"/>
      <c r="BS120" s="931"/>
      <c r="BT120" s="931"/>
      <c r="BU120" s="931"/>
      <c r="BV120" s="931">
        <v>5747785</v>
      </c>
      <c r="BW120" s="931"/>
      <c r="BX120" s="931"/>
      <c r="BY120" s="931"/>
      <c r="BZ120" s="931"/>
      <c r="CA120" s="931">
        <v>6623343</v>
      </c>
      <c r="CB120" s="931"/>
      <c r="CC120" s="931"/>
      <c r="CD120" s="931"/>
      <c r="CE120" s="931"/>
      <c r="CF120" s="944">
        <v>52.4</v>
      </c>
      <c r="CG120" s="945"/>
      <c r="CH120" s="945"/>
      <c r="CI120" s="945"/>
      <c r="CJ120" s="945"/>
      <c r="CK120" s="1006" t="s">
        <v>484</v>
      </c>
      <c r="CL120" s="1007"/>
      <c r="CM120" s="1007"/>
      <c r="CN120" s="1007"/>
      <c r="CO120" s="1008"/>
      <c r="CP120" s="1014" t="s">
        <v>485</v>
      </c>
      <c r="CQ120" s="1015"/>
      <c r="CR120" s="1015"/>
      <c r="CS120" s="1015"/>
      <c r="CT120" s="1015"/>
      <c r="CU120" s="1015"/>
      <c r="CV120" s="1015"/>
      <c r="CW120" s="1015"/>
      <c r="CX120" s="1015"/>
      <c r="CY120" s="1015"/>
      <c r="CZ120" s="1015"/>
      <c r="DA120" s="1015"/>
      <c r="DB120" s="1015"/>
      <c r="DC120" s="1015"/>
      <c r="DD120" s="1015"/>
      <c r="DE120" s="1015"/>
      <c r="DF120" s="1016"/>
      <c r="DG120" s="930">
        <v>4485230</v>
      </c>
      <c r="DH120" s="931"/>
      <c r="DI120" s="931"/>
      <c r="DJ120" s="931"/>
      <c r="DK120" s="931"/>
      <c r="DL120" s="931">
        <v>3922946</v>
      </c>
      <c r="DM120" s="931"/>
      <c r="DN120" s="931"/>
      <c r="DO120" s="931"/>
      <c r="DP120" s="931"/>
      <c r="DQ120" s="931">
        <v>3250564</v>
      </c>
      <c r="DR120" s="931"/>
      <c r="DS120" s="931"/>
      <c r="DT120" s="931"/>
      <c r="DU120" s="931"/>
      <c r="DV120" s="932">
        <v>25.7</v>
      </c>
      <c r="DW120" s="932"/>
      <c r="DX120" s="932"/>
      <c r="DY120" s="932"/>
      <c r="DZ120" s="933"/>
    </row>
    <row r="121" spans="1:130" s="230" customFormat="1" ht="26.25" customHeight="1" x14ac:dyDescent="0.15">
      <c r="A121" s="1057"/>
      <c r="B121" s="949"/>
      <c r="C121" s="974" t="s">
        <v>486</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v>1387</v>
      </c>
      <c r="AB121" s="959"/>
      <c r="AC121" s="959"/>
      <c r="AD121" s="959"/>
      <c r="AE121" s="960"/>
      <c r="AF121" s="961">
        <v>1388</v>
      </c>
      <c r="AG121" s="959"/>
      <c r="AH121" s="959"/>
      <c r="AI121" s="959"/>
      <c r="AJ121" s="960"/>
      <c r="AK121" s="961">
        <v>1388</v>
      </c>
      <c r="AL121" s="959"/>
      <c r="AM121" s="959"/>
      <c r="AN121" s="959"/>
      <c r="AO121" s="960"/>
      <c r="AP121" s="962">
        <v>0</v>
      </c>
      <c r="AQ121" s="963"/>
      <c r="AR121" s="963"/>
      <c r="AS121" s="963"/>
      <c r="AT121" s="964"/>
      <c r="AU121" s="994"/>
      <c r="AV121" s="995"/>
      <c r="AW121" s="995"/>
      <c r="AX121" s="995"/>
      <c r="AY121" s="996"/>
      <c r="AZ121" s="922" t="s">
        <v>487</v>
      </c>
      <c r="BA121" s="923"/>
      <c r="BB121" s="923"/>
      <c r="BC121" s="923"/>
      <c r="BD121" s="923"/>
      <c r="BE121" s="923"/>
      <c r="BF121" s="923"/>
      <c r="BG121" s="923"/>
      <c r="BH121" s="923"/>
      <c r="BI121" s="923"/>
      <c r="BJ121" s="923"/>
      <c r="BK121" s="923"/>
      <c r="BL121" s="923"/>
      <c r="BM121" s="923"/>
      <c r="BN121" s="923"/>
      <c r="BO121" s="923"/>
      <c r="BP121" s="924"/>
      <c r="BQ121" s="925">
        <v>466</v>
      </c>
      <c r="BR121" s="926"/>
      <c r="BS121" s="926"/>
      <c r="BT121" s="926"/>
      <c r="BU121" s="926"/>
      <c r="BV121" s="926">
        <v>367</v>
      </c>
      <c r="BW121" s="926"/>
      <c r="BX121" s="926"/>
      <c r="BY121" s="926"/>
      <c r="BZ121" s="926"/>
      <c r="CA121" s="926" t="s">
        <v>423</v>
      </c>
      <c r="CB121" s="926"/>
      <c r="CC121" s="926"/>
      <c r="CD121" s="926"/>
      <c r="CE121" s="926"/>
      <c r="CF121" s="920" t="s">
        <v>423</v>
      </c>
      <c r="CG121" s="921"/>
      <c r="CH121" s="921"/>
      <c r="CI121" s="921"/>
      <c r="CJ121" s="921"/>
      <c r="CK121" s="1009"/>
      <c r="CL121" s="1010"/>
      <c r="CM121" s="1010"/>
      <c r="CN121" s="1010"/>
      <c r="CO121" s="1011"/>
      <c r="CP121" s="1019" t="s">
        <v>488</v>
      </c>
      <c r="CQ121" s="1020"/>
      <c r="CR121" s="1020"/>
      <c r="CS121" s="1020"/>
      <c r="CT121" s="1020"/>
      <c r="CU121" s="1020"/>
      <c r="CV121" s="1020"/>
      <c r="CW121" s="1020"/>
      <c r="CX121" s="1020"/>
      <c r="CY121" s="1020"/>
      <c r="CZ121" s="1020"/>
      <c r="DA121" s="1020"/>
      <c r="DB121" s="1020"/>
      <c r="DC121" s="1020"/>
      <c r="DD121" s="1020"/>
      <c r="DE121" s="1020"/>
      <c r="DF121" s="1021"/>
      <c r="DG121" s="925">
        <v>2879509</v>
      </c>
      <c r="DH121" s="926"/>
      <c r="DI121" s="926"/>
      <c r="DJ121" s="926"/>
      <c r="DK121" s="926"/>
      <c r="DL121" s="926">
        <v>2777246</v>
      </c>
      <c r="DM121" s="926"/>
      <c r="DN121" s="926"/>
      <c r="DO121" s="926"/>
      <c r="DP121" s="926"/>
      <c r="DQ121" s="926">
        <v>2688830</v>
      </c>
      <c r="DR121" s="926"/>
      <c r="DS121" s="926"/>
      <c r="DT121" s="926"/>
      <c r="DU121" s="926"/>
      <c r="DV121" s="927">
        <v>21.3</v>
      </c>
      <c r="DW121" s="927"/>
      <c r="DX121" s="927"/>
      <c r="DY121" s="927"/>
      <c r="DZ121" s="928"/>
    </row>
    <row r="122" spans="1:130" s="230" customFormat="1" ht="26.25" customHeight="1" x14ac:dyDescent="0.15">
      <c r="A122" s="1057"/>
      <c r="B122" s="949"/>
      <c r="C122" s="922" t="s">
        <v>466</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423</v>
      </c>
      <c r="AB122" s="959"/>
      <c r="AC122" s="959"/>
      <c r="AD122" s="959"/>
      <c r="AE122" s="960"/>
      <c r="AF122" s="961" t="s">
        <v>456</v>
      </c>
      <c r="AG122" s="959"/>
      <c r="AH122" s="959"/>
      <c r="AI122" s="959"/>
      <c r="AJ122" s="960"/>
      <c r="AK122" s="961" t="s">
        <v>423</v>
      </c>
      <c r="AL122" s="959"/>
      <c r="AM122" s="959"/>
      <c r="AN122" s="959"/>
      <c r="AO122" s="960"/>
      <c r="AP122" s="962" t="s">
        <v>452</v>
      </c>
      <c r="AQ122" s="963"/>
      <c r="AR122" s="963"/>
      <c r="AS122" s="963"/>
      <c r="AT122" s="964"/>
      <c r="AU122" s="994"/>
      <c r="AV122" s="995"/>
      <c r="AW122" s="995"/>
      <c r="AX122" s="995"/>
      <c r="AY122" s="996"/>
      <c r="AZ122" s="973" t="s">
        <v>489</v>
      </c>
      <c r="BA122" s="965"/>
      <c r="BB122" s="965"/>
      <c r="BC122" s="965"/>
      <c r="BD122" s="965"/>
      <c r="BE122" s="965"/>
      <c r="BF122" s="965"/>
      <c r="BG122" s="965"/>
      <c r="BH122" s="965"/>
      <c r="BI122" s="965"/>
      <c r="BJ122" s="965"/>
      <c r="BK122" s="965"/>
      <c r="BL122" s="965"/>
      <c r="BM122" s="965"/>
      <c r="BN122" s="965"/>
      <c r="BO122" s="965"/>
      <c r="BP122" s="966"/>
      <c r="BQ122" s="999">
        <v>19513388</v>
      </c>
      <c r="BR122" s="1000"/>
      <c r="BS122" s="1000"/>
      <c r="BT122" s="1000"/>
      <c r="BU122" s="1000"/>
      <c r="BV122" s="1000">
        <v>19474738</v>
      </c>
      <c r="BW122" s="1000"/>
      <c r="BX122" s="1000"/>
      <c r="BY122" s="1000"/>
      <c r="BZ122" s="1000"/>
      <c r="CA122" s="1000">
        <v>19146469</v>
      </c>
      <c r="CB122" s="1000"/>
      <c r="CC122" s="1000"/>
      <c r="CD122" s="1000"/>
      <c r="CE122" s="1000"/>
      <c r="CF122" s="1017">
        <v>151.5</v>
      </c>
      <c r="CG122" s="1018"/>
      <c r="CH122" s="1018"/>
      <c r="CI122" s="1018"/>
      <c r="CJ122" s="1018"/>
      <c r="CK122" s="1009"/>
      <c r="CL122" s="1010"/>
      <c r="CM122" s="1010"/>
      <c r="CN122" s="1010"/>
      <c r="CO122" s="1011"/>
      <c r="CP122" s="1019" t="s">
        <v>490</v>
      </c>
      <c r="CQ122" s="1020"/>
      <c r="CR122" s="1020"/>
      <c r="CS122" s="1020"/>
      <c r="CT122" s="1020"/>
      <c r="CU122" s="1020"/>
      <c r="CV122" s="1020"/>
      <c r="CW122" s="1020"/>
      <c r="CX122" s="1020"/>
      <c r="CY122" s="1020"/>
      <c r="CZ122" s="1020"/>
      <c r="DA122" s="1020"/>
      <c r="DB122" s="1020"/>
      <c r="DC122" s="1020"/>
      <c r="DD122" s="1020"/>
      <c r="DE122" s="1020"/>
      <c r="DF122" s="1021"/>
      <c r="DG122" s="925" t="s">
        <v>423</v>
      </c>
      <c r="DH122" s="926"/>
      <c r="DI122" s="926"/>
      <c r="DJ122" s="926"/>
      <c r="DK122" s="926"/>
      <c r="DL122" s="926" t="s">
        <v>423</v>
      </c>
      <c r="DM122" s="926"/>
      <c r="DN122" s="926"/>
      <c r="DO122" s="926"/>
      <c r="DP122" s="926"/>
      <c r="DQ122" s="926" t="s">
        <v>456</v>
      </c>
      <c r="DR122" s="926"/>
      <c r="DS122" s="926"/>
      <c r="DT122" s="926"/>
      <c r="DU122" s="926"/>
      <c r="DV122" s="927" t="s">
        <v>423</v>
      </c>
      <c r="DW122" s="927"/>
      <c r="DX122" s="927"/>
      <c r="DY122" s="927"/>
      <c r="DZ122" s="928"/>
    </row>
    <row r="123" spans="1:130" s="230" customFormat="1" ht="26.25" customHeight="1" x14ac:dyDescent="0.15">
      <c r="A123" s="1057"/>
      <c r="B123" s="949"/>
      <c r="C123" s="922" t="s">
        <v>474</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423</v>
      </c>
      <c r="AB123" s="959"/>
      <c r="AC123" s="959"/>
      <c r="AD123" s="959"/>
      <c r="AE123" s="960"/>
      <c r="AF123" s="961" t="s">
        <v>423</v>
      </c>
      <c r="AG123" s="959"/>
      <c r="AH123" s="959"/>
      <c r="AI123" s="959"/>
      <c r="AJ123" s="960"/>
      <c r="AK123" s="961" t="s">
        <v>456</v>
      </c>
      <c r="AL123" s="959"/>
      <c r="AM123" s="959"/>
      <c r="AN123" s="959"/>
      <c r="AO123" s="960"/>
      <c r="AP123" s="962" t="s">
        <v>423</v>
      </c>
      <c r="AQ123" s="963"/>
      <c r="AR123" s="963"/>
      <c r="AS123" s="963"/>
      <c r="AT123" s="964"/>
      <c r="AU123" s="997"/>
      <c r="AV123" s="998"/>
      <c r="AW123" s="998"/>
      <c r="AX123" s="998"/>
      <c r="AY123" s="998"/>
      <c r="AZ123" s="251" t="s">
        <v>190</v>
      </c>
      <c r="BA123" s="251"/>
      <c r="BB123" s="251"/>
      <c r="BC123" s="251"/>
      <c r="BD123" s="251"/>
      <c r="BE123" s="251"/>
      <c r="BF123" s="251"/>
      <c r="BG123" s="251"/>
      <c r="BH123" s="251"/>
      <c r="BI123" s="251"/>
      <c r="BJ123" s="251"/>
      <c r="BK123" s="251"/>
      <c r="BL123" s="251"/>
      <c r="BM123" s="251"/>
      <c r="BN123" s="251"/>
      <c r="BO123" s="977" t="s">
        <v>491</v>
      </c>
      <c r="BP123" s="1005"/>
      <c r="BQ123" s="1063">
        <v>24813393</v>
      </c>
      <c r="BR123" s="1064"/>
      <c r="BS123" s="1064"/>
      <c r="BT123" s="1064"/>
      <c r="BU123" s="1064"/>
      <c r="BV123" s="1064">
        <v>25222890</v>
      </c>
      <c r="BW123" s="1064"/>
      <c r="BX123" s="1064"/>
      <c r="BY123" s="1064"/>
      <c r="BZ123" s="1064"/>
      <c r="CA123" s="1064">
        <v>25769812</v>
      </c>
      <c r="CB123" s="1064"/>
      <c r="CC123" s="1064"/>
      <c r="CD123" s="1064"/>
      <c r="CE123" s="1064"/>
      <c r="CF123" s="1001"/>
      <c r="CG123" s="1002"/>
      <c r="CH123" s="1002"/>
      <c r="CI123" s="1002"/>
      <c r="CJ123" s="1003"/>
      <c r="CK123" s="1009"/>
      <c r="CL123" s="1010"/>
      <c r="CM123" s="1010"/>
      <c r="CN123" s="1010"/>
      <c r="CO123" s="1011"/>
      <c r="CP123" s="1019" t="s">
        <v>492</v>
      </c>
      <c r="CQ123" s="1020"/>
      <c r="CR123" s="1020"/>
      <c r="CS123" s="1020"/>
      <c r="CT123" s="1020"/>
      <c r="CU123" s="1020"/>
      <c r="CV123" s="1020"/>
      <c r="CW123" s="1020"/>
      <c r="CX123" s="1020"/>
      <c r="CY123" s="1020"/>
      <c r="CZ123" s="1020"/>
      <c r="DA123" s="1020"/>
      <c r="DB123" s="1020"/>
      <c r="DC123" s="1020"/>
      <c r="DD123" s="1020"/>
      <c r="DE123" s="1020"/>
      <c r="DF123" s="1021"/>
      <c r="DG123" s="958" t="s">
        <v>456</v>
      </c>
      <c r="DH123" s="959"/>
      <c r="DI123" s="959"/>
      <c r="DJ123" s="959"/>
      <c r="DK123" s="960"/>
      <c r="DL123" s="961" t="s">
        <v>456</v>
      </c>
      <c r="DM123" s="959"/>
      <c r="DN123" s="959"/>
      <c r="DO123" s="959"/>
      <c r="DP123" s="960"/>
      <c r="DQ123" s="961" t="s">
        <v>456</v>
      </c>
      <c r="DR123" s="959"/>
      <c r="DS123" s="959"/>
      <c r="DT123" s="959"/>
      <c r="DU123" s="960"/>
      <c r="DV123" s="962" t="s">
        <v>452</v>
      </c>
      <c r="DW123" s="963"/>
      <c r="DX123" s="963"/>
      <c r="DY123" s="963"/>
      <c r="DZ123" s="964"/>
    </row>
    <row r="124" spans="1:130" s="230" customFormat="1" ht="26.25" customHeight="1" thickBot="1" x14ac:dyDescent="0.2">
      <c r="A124" s="1057"/>
      <c r="B124" s="949"/>
      <c r="C124" s="922" t="s">
        <v>477</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423</v>
      </c>
      <c r="AB124" s="959"/>
      <c r="AC124" s="959"/>
      <c r="AD124" s="959"/>
      <c r="AE124" s="960"/>
      <c r="AF124" s="961" t="s">
        <v>456</v>
      </c>
      <c r="AG124" s="959"/>
      <c r="AH124" s="959"/>
      <c r="AI124" s="959"/>
      <c r="AJ124" s="960"/>
      <c r="AK124" s="961" t="s">
        <v>423</v>
      </c>
      <c r="AL124" s="959"/>
      <c r="AM124" s="959"/>
      <c r="AN124" s="959"/>
      <c r="AO124" s="960"/>
      <c r="AP124" s="962" t="s">
        <v>456</v>
      </c>
      <c r="AQ124" s="963"/>
      <c r="AR124" s="963"/>
      <c r="AS124" s="963"/>
      <c r="AT124" s="964"/>
      <c r="AU124" s="1059" t="s">
        <v>493</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v>82.8</v>
      </c>
      <c r="BR124" s="1027"/>
      <c r="BS124" s="1027"/>
      <c r="BT124" s="1027"/>
      <c r="BU124" s="1027"/>
      <c r="BV124" s="1027">
        <v>69.900000000000006</v>
      </c>
      <c r="BW124" s="1027"/>
      <c r="BX124" s="1027"/>
      <c r="BY124" s="1027"/>
      <c r="BZ124" s="1027"/>
      <c r="CA124" s="1027">
        <v>73.8</v>
      </c>
      <c r="CB124" s="1027"/>
      <c r="CC124" s="1027"/>
      <c r="CD124" s="1027"/>
      <c r="CE124" s="1027"/>
      <c r="CF124" s="1028"/>
      <c r="CG124" s="1029"/>
      <c r="CH124" s="1029"/>
      <c r="CI124" s="1029"/>
      <c r="CJ124" s="1030"/>
      <c r="CK124" s="1012"/>
      <c r="CL124" s="1012"/>
      <c r="CM124" s="1012"/>
      <c r="CN124" s="1012"/>
      <c r="CO124" s="1013"/>
      <c r="CP124" s="1019" t="s">
        <v>494</v>
      </c>
      <c r="CQ124" s="1020"/>
      <c r="CR124" s="1020"/>
      <c r="CS124" s="1020"/>
      <c r="CT124" s="1020"/>
      <c r="CU124" s="1020"/>
      <c r="CV124" s="1020"/>
      <c r="CW124" s="1020"/>
      <c r="CX124" s="1020"/>
      <c r="CY124" s="1020"/>
      <c r="CZ124" s="1020"/>
      <c r="DA124" s="1020"/>
      <c r="DB124" s="1020"/>
      <c r="DC124" s="1020"/>
      <c r="DD124" s="1020"/>
      <c r="DE124" s="1020"/>
      <c r="DF124" s="1021"/>
      <c r="DG124" s="1004">
        <v>52256</v>
      </c>
      <c r="DH124" s="986"/>
      <c r="DI124" s="986"/>
      <c r="DJ124" s="986"/>
      <c r="DK124" s="987"/>
      <c r="DL124" s="985">
        <v>18458</v>
      </c>
      <c r="DM124" s="986"/>
      <c r="DN124" s="986"/>
      <c r="DO124" s="986"/>
      <c r="DP124" s="987"/>
      <c r="DQ124" s="985" t="s">
        <v>451</v>
      </c>
      <c r="DR124" s="986"/>
      <c r="DS124" s="986"/>
      <c r="DT124" s="986"/>
      <c r="DU124" s="987"/>
      <c r="DV124" s="988" t="s">
        <v>451</v>
      </c>
      <c r="DW124" s="989"/>
      <c r="DX124" s="989"/>
      <c r="DY124" s="989"/>
      <c r="DZ124" s="990"/>
    </row>
    <row r="125" spans="1:130" s="230" customFormat="1" ht="26.25" customHeight="1" x14ac:dyDescent="0.15">
      <c r="A125" s="1057"/>
      <c r="B125" s="949"/>
      <c r="C125" s="922" t="s">
        <v>479</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456</v>
      </c>
      <c r="AB125" s="959"/>
      <c r="AC125" s="959"/>
      <c r="AD125" s="959"/>
      <c r="AE125" s="960"/>
      <c r="AF125" s="961" t="s">
        <v>451</v>
      </c>
      <c r="AG125" s="959"/>
      <c r="AH125" s="959"/>
      <c r="AI125" s="959"/>
      <c r="AJ125" s="960"/>
      <c r="AK125" s="961" t="s">
        <v>451</v>
      </c>
      <c r="AL125" s="959"/>
      <c r="AM125" s="959"/>
      <c r="AN125" s="959"/>
      <c r="AO125" s="960"/>
      <c r="AP125" s="962" t="s">
        <v>456</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495</v>
      </c>
      <c r="CL125" s="1007"/>
      <c r="CM125" s="1007"/>
      <c r="CN125" s="1007"/>
      <c r="CO125" s="1008"/>
      <c r="CP125" s="929" t="s">
        <v>496</v>
      </c>
      <c r="CQ125" s="897"/>
      <c r="CR125" s="897"/>
      <c r="CS125" s="897"/>
      <c r="CT125" s="897"/>
      <c r="CU125" s="897"/>
      <c r="CV125" s="897"/>
      <c r="CW125" s="897"/>
      <c r="CX125" s="897"/>
      <c r="CY125" s="897"/>
      <c r="CZ125" s="897"/>
      <c r="DA125" s="897"/>
      <c r="DB125" s="897"/>
      <c r="DC125" s="897"/>
      <c r="DD125" s="897"/>
      <c r="DE125" s="897"/>
      <c r="DF125" s="898"/>
      <c r="DG125" s="930" t="s">
        <v>451</v>
      </c>
      <c r="DH125" s="931"/>
      <c r="DI125" s="931"/>
      <c r="DJ125" s="931"/>
      <c r="DK125" s="931"/>
      <c r="DL125" s="931" t="s">
        <v>456</v>
      </c>
      <c r="DM125" s="931"/>
      <c r="DN125" s="931"/>
      <c r="DO125" s="931"/>
      <c r="DP125" s="931"/>
      <c r="DQ125" s="931" t="s">
        <v>423</v>
      </c>
      <c r="DR125" s="931"/>
      <c r="DS125" s="931"/>
      <c r="DT125" s="931"/>
      <c r="DU125" s="931"/>
      <c r="DV125" s="932" t="s">
        <v>451</v>
      </c>
      <c r="DW125" s="932"/>
      <c r="DX125" s="932"/>
      <c r="DY125" s="932"/>
      <c r="DZ125" s="933"/>
    </row>
    <row r="126" spans="1:130" s="230" customFormat="1" ht="26.25" customHeight="1" thickBot="1" x14ac:dyDescent="0.2">
      <c r="A126" s="1057"/>
      <c r="B126" s="949"/>
      <c r="C126" s="922" t="s">
        <v>481</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456</v>
      </c>
      <c r="AB126" s="959"/>
      <c r="AC126" s="959"/>
      <c r="AD126" s="959"/>
      <c r="AE126" s="960"/>
      <c r="AF126" s="961" t="s">
        <v>451</v>
      </c>
      <c r="AG126" s="959"/>
      <c r="AH126" s="959"/>
      <c r="AI126" s="959"/>
      <c r="AJ126" s="960"/>
      <c r="AK126" s="961" t="s">
        <v>451</v>
      </c>
      <c r="AL126" s="959"/>
      <c r="AM126" s="959"/>
      <c r="AN126" s="959"/>
      <c r="AO126" s="960"/>
      <c r="AP126" s="962" t="s">
        <v>451</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497</v>
      </c>
      <c r="CQ126" s="923"/>
      <c r="CR126" s="923"/>
      <c r="CS126" s="923"/>
      <c r="CT126" s="923"/>
      <c r="CU126" s="923"/>
      <c r="CV126" s="923"/>
      <c r="CW126" s="923"/>
      <c r="CX126" s="923"/>
      <c r="CY126" s="923"/>
      <c r="CZ126" s="923"/>
      <c r="DA126" s="923"/>
      <c r="DB126" s="923"/>
      <c r="DC126" s="923"/>
      <c r="DD126" s="923"/>
      <c r="DE126" s="923"/>
      <c r="DF126" s="924"/>
      <c r="DG126" s="925" t="s">
        <v>451</v>
      </c>
      <c r="DH126" s="926"/>
      <c r="DI126" s="926"/>
      <c r="DJ126" s="926"/>
      <c r="DK126" s="926"/>
      <c r="DL126" s="926" t="s">
        <v>423</v>
      </c>
      <c r="DM126" s="926"/>
      <c r="DN126" s="926"/>
      <c r="DO126" s="926"/>
      <c r="DP126" s="926"/>
      <c r="DQ126" s="926" t="s">
        <v>423</v>
      </c>
      <c r="DR126" s="926"/>
      <c r="DS126" s="926"/>
      <c r="DT126" s="926"/>
      <c r="DU126" s="926"/>
      <c r="DV126" s="927" t="s">
        <v>451</v>
      </c>
      <c r="DW126" s="927"/>
      <c r="DX126" s="927"/>
      <c r="DY126" s="927"/>
      <c r="DZ126" s="928"/>
    </row>
    <row r="127" spans="1:130" s="230" customFormat="1" ht="26.25" customHeight="1" x14ac:dyDescent="0.15">
      <c r="A127" s="1058"/>
      <c r="B127" s="951"/>
      <c r="C127" s="973" t="s">
        <v>498</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456</v>
      </c>
      <c r="AB127" s="959"/>
      <c r="AC127" s="959"/>
      <c r="AD127" s="959"/>
      <c r="AE127" s="960"/>
      <c r="AF127" s="961" t="s">
        <v>451</v>
      </c>
      <c r="AG127" s="959"/>
      <c r="AH127" s="959"/>
      <c r="AI127" s="959"/>
      <c r="AJ127" s="960"/>
      <c r="AK127" s="961" t="s">
        <v>456</v>
      </c>
      <c r="AL127" s="959"/>
      <c r="AM127" s="959"/>
      <c r="AN127" s="959"/>
      <c r="AO127" s="960"/>
      <c r="AP127" s="962" t="s">
        <v>451</v>
      </c>
      <c r="AQ127" s="963"/>
      <c r="AR127" s="963"/>
      <c r="AS127" s="963"/>
      <c r="AT127" s="964"/>
      <c r="AU127" s="232"/>
      <c r="AV127" s="232"/>
      <c r="AW127" s="232"/>
      <c r="AX127" s="1031" t="s">
        <v>499</v>
      </c>
      <c r="AY127" s="1032"/>
      <c r="AZ127" s="1032"/>
      <c r="BA127" s="1032"/>
      <c r="BB127" s="1032"/>
      <c r="BC127" s="1032"/>
      <c r="BD127" s="1032"/>
      <c r="BE127" s="1033"/>
      <c r="BF127" s="1034" t="s">
        <v>500</v>
      </c>
      <c r="BG127" s="1032"/>
      <c r="BH127" s="1032"/>
      <c r="BI127" s="1032"/>
      <c r="BJ127" s="1032"/>
      <c r="BK127" s="1032"/>
      <c r="BL127" s="1033"/>
      <c r="BM127" s="1034" t="s">
        <v>501</v>
      </c>
      <c r="BN127" s="1032"/>
      <c r="BO127" s="1032"/>
      <c r="BP127" s="1032"/>
      <c r="BQ127" s="1032"/>
      <c r="BR127" s="1032"/>
      <c r="BS127" s="1033"/>
      <c r="BT127" s="1034" t="s">
        <v>502</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503</v>
      </c>
      <c r="CQ127" s="923"/>
      <c r="CR127" s="923"/>
      <c r="CS127" s="923"/>
      <c r="CT127" s="923"/>
      <c r="CU127" s="923"/>
      <c r="CV127" s="923"/>
      <c r="CW127" s="923"/>
      <c r="CX127" s="923"/>
      <c r="CY127" s="923"/>
      <c r="CZ127" s="923"/>
      <c r="DA127" s="923"/>
      <c r="DB127" s="923"/>
      <c r="DC127" s="923"/>
      <c r="DD127" s="923"/>
      <c r="DE127" s="923"/>
      <c r="DF127" s="924"/>
      <c r="DG127" s="925" t="s">
        <v>455</v>
      </c>
      <c r="DH127" s="926"/>
      <c r="DI127" s="926"/>
      <c r="DJ127" s="926"/>
      <c r="DK127" s="926"/>
      <c r="DL127" s="926" t="s">
        <v>456</v>
      </c>
      <c r="DM127" s="926"/>
      <c r="DN127" s="926"/>
      <c r="DO127" s="926"/>
      <c r="DP127" s="926"/>
      <c r="DQ127" s="926" t="s">
        <v>451</v>
      </c>
      <c r="DR127" s="926"/>
      <c r="DS127" s="926"/>
      <c r="DT127" s="926"/>
      <c r="DU127" s="926"/>
      <c r="DV127" s="927" t="s">
        <v>423</v>
      </c>
      <c r="DW127" s="927"/>
      <c r="DX127" s="927"/>
      <c r="DY127" s="927"/>
      <c r="DZ127" s="928"/>
    </row>
    <row r="128" spans="1:130" s="230" customFormat="1" ht="26.25" customHeight="1" thickBot="1" x14ac:dyDescent="0.2">
      <c r="A128" s="1041" t="s">
        <v>504</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505</v>
      </c>
      <c r="X128" s="1043"/>
      <c r="Y128" s="1043"/>
      <c r="Z128" s="1044"/>
      <c r="AA128" s="1045" t="s">
        <v>451</v>
      </c>
      <c r="AB128" s="1046"/>
      <c r="AC128" s="1046"/>
      <c r="AD128" s="1046"/>
      <c r="AE128" s="1047"/>
      <c r="AF128" s="1048" t="s">
        <v>451</v>
      </c>
      <c r="AG128" s="1046"/>
      <c r="AH128" s="1046"/>
      <c r="AI128" s="1046"/>
      <c r="AJ128" s="1047"/>
      <c r="AK128" s="1048" t="s">
        <v>451</v>
      </c>
      <c r="AL128" s="1046"/>
      <c r="AM128" s="1046"/>
      <c r="AN128" s="1046"/>
      <c r="AO128" s="1047"/>
      <c r="AP128" s="1049"/>
      <c r="AQ128" s="1050"/>
      <c r="AR128" s="1050"/>
      <c r="AS128" s="1050"/>
      <c r="AT128" s="1051"/>
      <c r="AU128" s="232"/>
      <c r="AV128" s="232"/>
      <c r="AW128" s="232"/>
      <c r="AX128" s="896" t="s">
        <v>506</v>
      </c>
      <c r="AY128" s="897"/>
      <c r="AZ128" s="897"/>
      <c r="BA128" s="897"/>
      <c r="BB128" s="897"/>
      <c r="BC128" s="897"/>
      <c r="BD128" s="897"/>
      <c r="BE128" s="898"/>
      <c r="BF128" s="1052" t="s">
        <v>507</v>
      </c>
      <c r="BG128" s="1053"/>
      <c r="BH128" s="1053"/>
      <c r="BI128" s="1053"/>
      <c r="BJ128" s="1053"/>
      <c r="BK128" s="1053"/>
      <c r="BL128" s="1054"/>
      <c r="BM128" s="1052">
        <v>12.85</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508</v>
      </c>
      <c r="CQ128" s="726"/>
      <c r="CR128" s="726"/>
      <c r="CS128" s="726"/>
      <c r="CT128" s="726"/>
      <c r="CU128" s="726"/>
      <c r="CV128" s="726"/>
      <c r="CW128" s="726"/>
      <c r="CX128" s="726"/>
      <c r="CY128" s="726"/>
      <c r="CZ128" s="726"/>
      <c r="DA128" s="726"/>
      <c r="DB128" s="726"/>
      <c r="DC128" s="726"/>
      <c r="DD128" s="726"/>
      <c r="DE128" s="726"/>
      <c r="DF128" s="1036"/>
      <c r="DG128" s="1037" t="s">
        <v>509</v>
      </c>
      <c r="DH128" s="1038"/>
      <c r="DI128" s="1038"/>
      <c r="DJ128" s="1038"/>
      <c r="DK128" s="1038"/>
      <c r="DL128" s="1038" t="s">
        <v>412</v>
      </c>
      <c r="DM128" s="1038"/>
      <c r="DN128" s="1038"/>
      <c r="DO128" s="1038"/>
      <c r="DP128" s="1038"/>
      <c r="DQ128" s="1038" t="s">
        <v>510</v>
      </c>
      <c r="DR128" s="1038"/>
      <c r="DS128" s="1038"/>
      <c r="DT128" s="1038"/>
      <c r="DU128" s="1038"/>
      <c r="DV128" s="1039" t="s">
        <v>511</v>
      </c>
      <c r="DW128" s="1039"/>
      <c r="DX128" s="1039"/>
      <c r="DY128" s="1039"/>
      <c r="DZ128" s="1040"/>
    </row>
    <row r="129" spans="1:131" s="230" customFormat="1" ht="26.25" customHeight="1" x14ac:dyDescent="0.15">
      <c r="A129" s="934" t="s">
        <v>109</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512</v>
      </c>
      <c r="X129" s="1071"/>
      <c r="Y129" s="1071"/>
      <c r="Z129" s="1072"/>
      <c r="AA129" s="958">
        <v>13775579</v>
      </c>
      <c r="AB129" s="959"/>
      <c r="AC129" s="959"/>
      <c r="AD129" s="959"/>
      <c r="AE129" s="960"/>
      <c r="AF129" s="961">
        <v>14456379</v>
      </c>
      <c r="AG129" s="959"/>
      <c r="AH129" s="959"/>
      <c r="AI129" s="959"/>
      <c r="AJ129" s="960"/>
      <c r="AK129" s="961">
        <v>14104835</v>
      </c>
      <c r="AL129" s="959"/>
      <c r="AM129" s="959"/>
      <c r="AN129" s="959"/>
      <c r="AO129" s="960"/>
      <c r="AP129" s="1073"/>
      <c r="AQ129" s="1074"/>
      <c r="AR129" s="1074"/>
      <c r="AS129" s="1074"/>
      <c r="AT129" s="1075"/>
      <c r="AU129" s="233"/>
      <c r="AV129" s="233"/>
      <c r="AW129" s="233"/>
      <c r="AX129" s="1065" t="s">
        <v>513</v>
      </c>
      <c r="AY129" s="923"/>
      <c r="AZ129" s="923"/>
      <c r="BA129" s="923"/>
      <c r="BB129" s="923"/>
      <c r="BC129" s="923"/>
      <c r="BD129" s="923"/>
      <c r="BE129" s="924"/>
      <c r="BF129" s="1066" t="s">
        <v>514</v>
      </c>
      <c r="BG129" s="1067"/>
      <c r="BH129" s="1067"/>
      <c r="BI129" s="1067"/>
      <c r="BJ129" s="1067"/>
      <c r="BK129" s="1067"/>
      <c r="BL129" s="1068"/>
      <c r="BM129" s="1066">
        <v>17.850000000000001</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515</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516</v>
      </c>
      <c r="X130" s="1071"/>
      <c r="Y130" s="1071"/>
      <c r="Z130" s="1072"/>
      <c r="AA130" s="958">
        <v>1447927</v>
      </c>
      <c r="AB130" s="959"/>
      <c r="AC130" s="959"/>
      <c r="AD130" s="959"/>
      <c r="AE130" s="960"/>
      <c r="AF130" s="961">
        <v>1439542</v>
      </c>
      <c r="AG130" s="959"/>
      <c r="AH130" s="959"/>
      <c r="AI130" s="959"/>
      <c r="AJ130" s="960"/>
      <c r="AK130" s="961">
        <v>1466629</v>
      </c>
      <c r="AL130" s="959"/>
      <c r="AM130" s="959"/>
      <c r="AN130" s="959"/>
      <c r="AO130" s="960"/>
      <c r="AP130" s="1073"/>
      <c r="AQ130" s="1074"/>
      <c r="AR130" s="1074"/>
      <c r="AS130" s="1074"/>
      <c r="AT130" s="1075"/>
      <c r="AU130" s="233"/>
      <c r="AV130" s="233"/>
      <c r="AW130" s="233"/>
      <c r="AX130" s="1065" t="s">
        <v>517</v>
      </c>
      <c r="AY130" s="923"/>
      <c r="AZ130" s="923"/>
      <c r="BA130" s="923"/>
      <c r="BB130" s="923"/>
      <c r="BC130" s="923"/>
      <c r="BD130" s="923"/>
      <c r="BE130" s="924"/>
      <c r="BF130" s="1101">
        <v>7.9</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518</v>
      </c>
      <c r="X131" s="1108"/>
      <c r="Y131" s="1108"/>
      <c r="Z131" s="1109"/>
      <c r="AA131" s="1004">
        <v>12327652</v>
      </c>
      <c r="AB131" s="986"/>
      <c r="AC131" s="986"/>
      <c r="AD131" s="986"/>
      <c r="AE131" s="987"/>
      <c r="AF131" s="985">
        <v>13016837</v>
      </c>
      <c r="AG131" s="986"/>
      <c r="AH131" s="986"/>
      <c r="AI131" s="986"/>
      <c r="AJ131" s="987"/>
      <c r="AK131" s="985">
        <v>12638206</v>
      </c>
      <c r="AL131" s="986"/>
      <c r="AM131" s="986"/>
      <c r="AN131" s="986"/>
      <c r="AO131" s="987"/>
      <c r="AP131" s="1110"/>
      <c r="AQ131" s="1111"/>
      <c r="AR131" s="1111"/>
      <c r="AS131" s="1111"/>
      <c r="AT131" s="1112"/>
      <c r="AU131" s="233"/>
      <c r="AV131" s="233"/>
      <c r="AW131" s="233"/>
      <c r="AX131" s="1083" t="s">
        <v>519</v>
      </c>
      <c r="AY131" s="726"/>
      <c r="AZ131" s="726"/>
      <c r="BA131" s="726"/>
      <c r="BB131" s="726"/>
      <c r="BC131" s="726"/>
      <c r="BD131" s="726"/>
      <c r="BE131" s="1036"/>
      <c r="BF131" s="1084">
        <v>73.8</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520</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521</v>
      </c>
      <c r="W132" s="1094"/>
      <c r="X132" s="1094"/>
      <c r="Y132" s="1094"/>
      <c r="Z132" s="1095"/>
      <c r="AA132" s="1096">
        <v>8.0954102209999999</v>
      </c>
      <c r="AB132" s="1097"/>
      <c r="AC132" s="1097"/>
      <c r="AD132" s="1097"/>
      <c r="AE132" s="1098"/>
      <c r="AF132" s="1099">
        <v>7.5289872649999996</v>
      </c>
      <c r="AG132" s="1097"/>
      <c r="AH132" s="1097"/>
      <c r="AI132" s="1097"/>
      <c r="AJ132" s="1098"/>
      <c r="AK132" s="1099">
        <v>8.0885926369999996</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522</v>
      </c>
      <c r="W133" s="1077"/>
      <c r="X133" s="1077"/>
      <c r="Y133" s="1077"/>
      <c r="Z133" s="1078"/>
      <c r="AA133" s="1079">
        <v>9.4</v>
      </c>
      <c r="AB133" s="1080"/>
      <c r="AC133" s="1080"/>
      <c r="AD133" s="1080"/>
      <c r="AE133" s="1081"/>
      <c r="AF133" s="1079">
        <v>8.5</v>
      </c>
      <c r="AG133" s="1080"/>
      <c r="AH133" s="1080"/>
      <c r="AI133" s="1080"/>
      <c r="AJ133" s="1081"/>
      <c r="AK133" s="1079">
        <v>7.9</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jZy2dF9+SL2qSdW+DXewwC763h1AQtzzreAk4QguWeWGRQaOr5UkLfQ/by4QcdfQKZoUJ/VuE8jkoptWsp4Grw==" saltValue="07LKHP4Spkorajh8qkyJN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523</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EoEInazoWW5slKfI449LFjxTD7xdCGVl8xEIydDTTDd5gOF+YErdgA/OnXQslqNTzKDXnJmTIH04TZkI8egYyQ==" saltValue="N8kYUdpOzM5cVKm2fcu0H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uS9enaN18E2ngbB3rcXtYJLFkZMgfgsNkqw7HGjqH2jYKrkXAhykReJp5G0hnkyBEbT1Y/3UKxepS56LDyiEPQ==" saltValue="Fdbze/3rnQVprgtewB8eWQ=="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524</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525</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526</v>
      </c>
      <c r="AP7" s="272"/>
      <c r="AQ7" s="273" t="s">
        <v>527</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528</v>
      </c>
      <c r="AQ8" s="279" t="s">
        <v>529</v>
      </c>
      <c r="AR8" s="280" t="s">
        <v>530</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531</v>
      </c>
      <c r="AL9" s="1117"/>
      <c r="AM9" s="1117"/>
      <c r="AN9" s="1118"/>
      <c r="AO9" s="281">
        <v>4945247</v>
      </c>
      <c r="AP9" s="281">
        <v>97097</v>
      </c>
      <c r="AQ9" s="282">
        <v>65316</v>
      </c>
      <c r="AR9" s="283">
        <v>48.7</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532</v>
      </c>
      <c r="AL10" s="1117"/>
      <c r="AM10" s="1117"/>
      <c r="AN10" s="1118"/>
      <c r="AO10" s="284">
        <v>51760</v>
      </c>
      <c r="AP10" s="284">
        <v>1016</v>
      </c>
      <c r="AQ10" s="285">
        <v>6075</v>
      </c>
      <c r="AR10" s="286">
        <v>-83.3</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533</v>
      </c>
      <c r="AL11" s="1117"/>
      <c r="AM11" s="1117"/>
      <c r="AN11" s="1118"/>
      <c r="AO11" s="284">
        <v>19092</v>
      </c>
      <c r="AP11" s="284">
        <v>375</v>
      </c>
      <c r="AQ11" s="285">
        <v>1232</v>
      </c>
      <c r="AR11" s="286">
        <v>-69.599999999999994</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534</v>
      </c>
      <c r="AL12" s="1117"/>
      <c r="AM12" s="1117"/>
      <c r="AN12" s="1118"/>
      <c r="AO12" s="284" t="s">
        <v>535</v>
      </c>
      <c r="AP12" s="284" t="s">
        <v>535</v>
      </c>
      <c r="AQ12" s="285">
        <v>18</v>
      </c>
      <c r="AR12" s="286" t="s">
        <v>535</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536</v>
      </c>
      <c r="AL13" s="1117"/>
      <c r="AM13" s="1117"/>
      <c r="AN13" s="1118"/>
      <c r="AO13" s="284">
        <v>177061</v>
      </c>
      <c r="AP13" s="284">
        <v>3476</v>
      </c>
      <c r="AQ13" s="285">
        <v>2791</v>
      </c>
      <c r="AR13" s="286">
        <v>24.5</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537</v>
      </c>
      <c r="AL14" s="1117"/>
      <c r="AM14" s="1117"/>
      <c r="AN14" s="1118"/>
      <c r="AO14" s="284">
        <v>69187</v>
      </c>
      <c r="AP14" s="284">
        <v>1358</v>
      </c>
      <c r="AQ14" s="285">
        <v>1364</v>
      </c>
      <c r="AR14" s="286">
        <v>-0.4</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538</v>
      </c>
      <c r="AL15" s="1120"/>
      <c r="AM15" s="1120"/>
      <c r="AN15" s="1121"/>
      <c r="AO15" s="284">
        <v>-318485</v>
      </c>
      <c r="AP15" s="284">
        <v>-6253</v>
      </c>
      <c r="AQ15" s="285">
        <v>-4006</v>
      </c>
      <c r="AR15" s="286">
        <v>56.1</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190</v>
      </c>
      <c r="AL16" s="1120"/>
      <c r="AM16" s="1120"/>
      <c r="AN16" s="1121"/>
      <c r="AO16" s="284">
        <v>4943862</v>
      </c>
      <c r="AP16" s="284">
        <v>97070</v>
      </c>
      <c r="AQ16" s="285">
        <v>72790</v>
      </c>
      <c r="AR16" s="286">
        <v>33.4</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539</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540</v>
      </c>
      <c r="AP20" s="293" t="s">
        <v>541</v>
      </c>
      <c r="AQ20" s="294" t="s">
        <v>542</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543</v>
      </c>
      <c r="AL21" s="1123"/>
      <c r="AM21" s="1123"/>
      <c r="AN21" s="1124"/>
      <c r="AO21" s="297">
        <v>9.74</v>
      </c>
      <c r="AP21" s="298">
        <v>6.54</v>
      </c>
      <c r="AQ21" s="299">
        <v>3.2</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544</v>
      </c>
      <c r="AL22" s="1123"/>
      <c r="AM22" s="1123"/>
      <c r="AN22" s="1124"/>
      <c r="AO22" s="302">
        <v>99.9</v>
      </c>
      <c r="AP22" s="303">
        <v>98.3</v>
      </c>
      <c r="AQ22" s="304">
        <v>1.6</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545</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546</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547</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526</v>
      </c>
      <c r="AP30" s="272"/>
      <c r="AQ30" s="273" t="s">
        <v>527</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528</v>
      </c>
      <c r="AQ31" s="279" t="s">
        <v>529</v>
      </c>
      <c r="AR31" s="280" t="s">
        <v>530</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548</v>
      </c>
      <c r="AL32" s="1131"/>
      <c r="AM32" s="1131"/>
      <c r="AN32" s="1132"/>
      <c r="AO32" s="312">
        <v>2001839</v>
      </c>
      <c r="AP32" s="312">
        <v>39305</v>
      </c>
      <c r="AQ32" s="313">
        <v>35011</v>
      </c>
      <c r="AR32" s="314">
        <v>12.3</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549</v>
      </c>
      <c r="AL33" s="1131"/>
      <c r="AM33" s="1131"/>
      <c r="AN33" s="1132"/>
      <c r="AO33" s="312" t="s">
        <v>535</v>
      </c>
      <c r="AP33" s="312" t="s">
        <v>535</v>
      </c>
      <c r="AQ33" s="313" t="s">
        <v>535</v>
      </c>
      <c r="AR33" s="314" t="s">
        <v>535</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550</v>
      </c>
      <c r="AL34" s="1131"/>
      <c r="AM34" s="1131"/>
      <c r="AN34" s="1132"/>
      <c r="AO34" s="312" t="s">
        <v>535</v>
      </c>
      <c r="AP34" s="312" t="s">
        <v>535</v>
      </c>
      <c r="AQ34" s="313">
        <v>4</v>
      </c>
      <c r="AR34" s="314" t="s">
        <v>535</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551</v>
      </c>
      <c r="AL35" s="1131"/>
      <c r="AM35" s="1131"/>
      <c r="AN35" s="1132"/>
      <c r="AO35" s="312">
        <v>460685</v>
      </c>
      <c r="AP35" s="312">
        <v>9045</v>
      </c>
      <c r="AQ35" s="313">
        <v>8351</v>
      </c>
      <c r="AR35" s="314">
        <v>8.3000000000000007</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552</v>
      </c>
      <c r="AL36" s="1131"/>
      <c r="AM36" s="1131"/>
      <c r="AN36" s="1132"/>
      <c r="AO36" s="312">
        <v>1919</v>
      </c>
      <c r="AP36" s="312">
        <v>38</v>
      </c>
      <c r="AQ36" s="313">
        <v>1645</v>
      </c>
      <c r="AR36" s="314">
        <v>-97.7</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553</v>
      </c>
      <c r="AL37" s="1131"/>
      <c r="AM37" s="1131"/>
      <c r="AN37" s="1132"/>
      <c r="AO37" s="312">
        <v>24439</v>
      </c>
      <c r="AP37" s="312">
        <v>480</v>
      </c>
      <c r="AQ37" s="313">
        <v>1050</v>
      </c>
      <c r="AR37" s="314">
        <v>-54.3</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554</v>
      </c>
      <c r="AL38" s="1134"/>
      <c r="AM38" s="1134"/>
      <c r="AN38" s="1135"/>
      <c r="AO38" s="315" t="s">
        <v>535</v>
      </c>
      <c r="AP38" s="315" t="s">
        <v>535</v>
      </c>
      <c r="AQ38" s="316">
        <v>1</v>
      </c>
      <c r="AR38" s="304" t="s">
        <v>535</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555</v>
      </c>
      <c r="AL39" s="1134"/>
      <c r="AM39" s="1134"/>
      <c r="AN39" s="1135"/>
      <c r="AO39" s="312" t="s">
        <v>535</v>
      </c>
      <c r="AP39" s="312" t="s">
        <v>535</v>
      </c>
      <c r="AQ39" s="313">
        <v>-5851</v>
      </c>
      <c r="AR39" s="314" t="s">
        <v>535</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556</v>
      </c>
      <c r="AL40" s="1131"/>
      <c r="AM40" s="1131"/>
      <c r="AN40" s="1132"/>
      <c r="AO40" s="312">
        <v>-1466629</v>
      </c>
      <c r="AP40" s="312">
        <v>-28796</v>
      </c>
      <c r="AQ40" s="313">
        <v>-27858</v>
      </c>
      <c r="AR40" s="314">
        <v>3.4</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302</v>
      </c>
      <c r="AL41" s="1137"/>
      <c r="AM41" s="1137"/>
      <c r="AN41" s="1138"/>
      <c r="AO41" s="312">
        <v>1022253</v>
      </c>
      <c r="AP41" s="312">
        <v>20071</v>
      </c>
      <c r="AQ41" s="313">
        <v>12351</v>
      </c>
      <c r="AR41" s="314">
        <v>62.5</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557</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558</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559</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526</v>
      </c>
      <c r="AN49" s="1127" t="s">
        <v>560</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561</v>
      </c>
      <c r="AO50" s="329" t="s">
        <v>562</v>
      </c>
      <c r="AP50" s="330" t="s">
        <v>563</v>
      </c>
      <c r="AQ50" s="331" t="s">
        <v>564</v>
      </c>
      <c r="AR50" s="332" t="s">
        <v>565</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566</v>
      </c>
      <c r="AL51" s="325"/>
      <c r="AM51" s="333">
        <v>3197252</v>
      </c>
      <c r="AN51" s="334">
        <v>60043</v>
      </c>
      <c r="AO51" s="335">
        <v>35.5</v>
      </c>
      <c r="AP51" s="336">
        <v>54684</v>
      </c>
      <c r="AQ51" s="337">
        <v>1.1000000000000001</v>
      </c>
      <c r="AR51" s="338">
        <v>34.4</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567</v>
      </c>
      <c r="AM52" s="341">
        <v>2348256</v>
      </c>
      <c r="AN52" s="342">
        <v>44100</v>
      </c>
      <c r="AO52" s="343">
        <v>61.4</v>
      </c>
      <c r="AP52" s="344">
        <v>32829</v>
      </c>
      <c r="AQ52" s="345">
        <v>7.2</v>
      </c>
      <c r="AR52" s="346">
        <v>54.2</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568</v>
      </c>
      <c r="AL53" s="325"/>
      <c r="AM53" s="333">
        <v>4190286</v>
      </c>
      <c r="AN53" s="334">
        <v>79374</v>
      </c>
      <c r="AO53" s="335">
        <v>32.200000000000003</v>
      </c>
      <c r="AP53" s="336">
        <v>62383</v>
      </c>
      <c r="AQ53" s="337">
        <v>14.1</v>
      </c>
      <c r="AR53" s="338">
        <v>18.100000000000001</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567</v>
      </c>
      <c r="AM54" s="341">
        <v>3515868</v>
      </c>
      <c r="AN54" s="342">
        <v>66598</v>
      </c>
      <c r="AO54" s="343">
        <v>51</v>
      </c>
      <c r="AP54" s="344">
        <v>35325</v>
      </c>
      <c r="AQ54" s="345">
        <v>7.6</v>
      </c>
      <c r="AR54" s="346">
        <v>43.4</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569</v>
      </c>
      <c r="AL55" s="325"/>
      <c r="AM55" s="333">
        <v>3644617</v>
      </c>
      <c r="AN55" s="334">
        <v>69898</v>
      </c>
      <c r="AO55" s="335">
        <v>-11.9</v>
      </c>
      <c r="AP55" s="336">
        <v>63812</v>
      </c>
      <c r="AQ55" s="337">
        <v>2.2999999999999998</v>
      </c>
      <c r="AR55" s="338">
        <v>-14.2</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567</v>
      </c>
      <c r="AM56" s="341">
        <v>2525405</v>
      </c>
      <c r="AN56" s="342">
        <v>48433</v>
      </c>
      <c r="AO56" s="343">
        <v>-27.3</v>
      </c>
      <c r="AP56" s="344">
        <v>33848</v>
      </c>
      <c r="AQ56" s="345">
        <v>-4.2</v>
      </c>
      <c r="AR56" s="346">
        <v>-23.1</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570</v>
      </c>
      <c r="AL57" s="325"/>
      <c r="AM57" s="333">
        <v>3311900</v>
      </c>
      <c r="AN57" s="334">
        <v>64471</v>
      </c>
      <c r="AO57" s="335">
        <v>-7.8</v>
      </c>
      <c r="AP57" s="336">
        <v>45945</v>
      </c>
      <c r="AQ57" s="337">
        <v>-28</v>
      </c>
      <c r="AR57" s="338">
        <v>20.2</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567</v>
      </c>
      <c r="AM58" s="341">
        <v>2125104</v>
      </c>
      <c r="AN58" s="342">
        <v>41369</v>
      </c>
      <c r="AO58" s="343">
        <v>-14.6</v>
      </c>
      <c r="AP58" s="344">
        <v>25180</v>
      </c>
      <c r="AQ58" s="345">
        <v>-25.6</v>
      </c>
      <c r="AR58" s="346">
        <v>11</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571</v>
      </c>
      <c r="AL59" s="325"/>
      <c r="AM59" s="333">
        <v>4291010</v>
      </c>
      <c r="AN59" s="334">
        <v>84251</v>
      </c>
      <c r="AO59" s="335">
        <v>30.7</v>
      </c>
      <c r="AP59" s="336">
        <v>44475</v>
      </c>
      <c r="AQ59" s="337">
        <v>-3.2</v>
      </c>
      <c r="AR59" s="338">
        <v>33.9</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567</v>
      </c>
      <c r="AM60" s="341">
        <v>2682812</v>
      </c>
      <c r="AN60" s="342">
        <v>52675</v>
      </c>
      <c r="AO60" s="343">
        <v>27.3</v>
      </c>
      <c r="AP60" s="344">
        <v>24780</v>
      </c>
      <c r="AQ60" s="345">
        <v>-1.6</v>
      </c>
      <c r="AR60" s="346">
        <v>28.9</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572</v>
      </c>
      <c r="AL61" s="347"/>
      <c r="AM61" s="348">
        <v>3727013</v>
      </c>
      <c r="AN61" s="349">
        <v>71607</v>
      </c>
      <c r="AO61" s="350">
        <v>15.7</v>
      </c>
      <c r="AP61" s="351">
        <v>54260</v>
      </c>
      <c r="AQ61" s="352">
        <v>-2.7</v>
      </c>
      <c r="AR61" s="338">
        <v>18.399999999999999</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567</v>
      </c>
      <c r="AM62" s="341">
        <v>2639489</v>
      </c>
      <c r="AN62" s="342">
        <v>50635</v>
      </c>
      <c r="AO62" s="343">
        <v>19.600000000000001</v>
      </c>
      <c r="AP62" s="344">
        <v>30392</v>
      </c>
      <c r="AQ62" s="345">
        <v>-3.3</v>
      </c>
      <c r="AR62" s="346">
        <v>22.9</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BZUPqPxKngVLjLqhu6a8nM2cg+C2/z/WIcy7oRRvkOPGba0SBtHtbptfhHA+mrpL2nYCvJG/+FbXGPCjY6l2qA==" saltValue="MT5JMg7MpC3yX7pggSIzF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574</v>
      </c>
    </row>
    <row r="120" spans="125:125" ht="13.5" hidden="1" customHeight="1" x14ac:dyDescent="0.15"/>
    <row r="121" spans="125:125" ht="13.5" hidden="1" customHeight="1" x14ac:dyDescent="0.15">
      <c r="DU121" s="259"/>
    </row>
  </sheetData>
  <sheetProtection algorithmName="SHA-512" hashValue="R4lwanLX02Kv/Q6Tr/6EYQSIQPFfCQ3HuoDGqGt3usuGVpPHNJ7fJhq3yykDbgNoucR0vE7+XvMSnJS/HSszFw==" saltValue="xaOAKD7WvJaHO5CWjCjmq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575</v>
      </c>
    </row>
  </sheetData>
  <sheetProtection algorithmName="SHA-512" hashValue="kRbh7pdnVMdrn7Fxk4To9vukCEgiNHBt46WvNt2ZHlHL6MQ/YaQVqihUARmfch+GEFle+6a7CQXOvo3z99Akkg==" saltValue="fipH6JF7QI08oC084audM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576</v>
      </c>
      <c r="G46" s="8" t="s">
        <v>577</v>
      </c>
      <c r="H46" s="8" t="s">
        <v>578</v>
      </c>
      <c r="I46" s="8" t="s">
        <v>579</v>
      </c>
      <c r="J46" s="9" t="s">
        <v>580</v>
      </c>
    </row>
    <row r="47" spans="2:10" ht="57.75" customHeight="1" x14ac:dyDescent="0.15">
      <c r="B47" s="10"/>
      <c r="C47" s="1139" t="s">
        <v>3</v>
      </c>
      <c r="D47" s="1139"/>
      <c r="E47" s="1140"/>
      <c r="F47" s="11">
        <v>21.53</v>
      </c>
      <c r="G47" s="12">
        <v>23.29</v>
      </c>
      <c r="H47" s="12">
        <v>23.66</v>
      </c>
      <c r="I47" s="12">
        <v>23.62</v>
      </c>
      <c r="J47" s="13">
        <v>26.96</v>
      </c>
    </row>
    <row r="48" spans="2:10" ht="57.75" customHeight="1" x14ac:dyDescent="0.15">
      <c r="B48" s="14"/>
      <c r="C48" s="1141" t="s">
        <v>4</v>
      </c>
      <c r="D48" s="1141"/>
      <c r="E48" s="1142"/>
      <c r="F48" s="15">
        <v>2.9</v>
      </c>
      <c r="G48" s="16">
        <v>1.79</v>
      </c>
      <c r="H48" s="16">
        <v>2.1800000000000002</v>
      </c>
      <c r="I48" s="16">
        <v>5.34</v>
      </c>
      <c r="J48" s="17">
        <v>3.36</v>
      </c>
    </row>
    <row r="49" spans="2:10" ht="57.75" customHeight="1" thickBot="1" x14ac:dyDescent="0.2">
      <c r="B49" s="18"/>
      <c r="C49" s="1143" t="s">
        <v>5</v>
      </c>
      <c r="D49" s="1143"/>
      <c r="E49" s="1144"/>
      <c r="F49" s="19">
        <v>7.0000000000000007E-2</v>
      </c>
      <c r="G49" s="20">
        <v>0.45</v>
      </c>
      <c r="H49" s="20">
        <v>1.37</v>
      </c>
      <c r="I49" s="20">
        <v>4.33</v>
      </c>
      <c r="J49" s="21">
        <v>0.64</v>
      </c>
    </row>
    <row r="50" spans="2:10" x14ac:dyDescent="0.15"/>
  </sheetData>
  <sheetProtection algorithmName="SHA-512" hashValue="H71lwIsb5Sygxf+dMKNWiO0yzERnK44Tf7r1RkEcCaWfHEEz3I9ebUxwEdKCrom2jn7DVJC8px0rCJZAAfKdgQ==" saltValue="3zmXucUHcgkWstLoB+bdvQ=="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576</v>
      </c>
      <c r="G33" s="29" t="s">
        <v>577</v>
      </c>
      <c r="H33" s="29" t="s">
        <v>578</v>
      </c>
      <c r="I33" s="29" t="s">
        <v>579</v>
      </c>
      <c r="J33" s="30" t="s">
        <v>580</v>
      </c>
      <c r="K33" s="22"/>
      <c r="L33" s="22"/>
      <c r="M33" s="22"/>
      <c r="N33" s="22"/>
      <c r="O33" s="22"/>
      <c r="P33" s="22"/>
    </row>
    <row r="34" spans="1:16" ht="39" customHeight="1" x14ac:dyDescent="0.15">
      <c r="A34" s="22"/>
      <c r="B34" s="31"/>
      <c r="C34" s="1151" t="s">
        <v>581</v>
      </c>
      <c r="D34" s="1151"/>
      <c r="E34" s="1152"/>
      <c r="F34" s="32">
        <v>27.74</v>
      </c>
      <c r="G34" s="33">
        <v>33.56</v>
      </c>
      <c r="H34" s="33">
        <v>33.159999999999997</v>
      </c>
      <c r="I34" s="33">
        <v>36.61</v>
      </c>
      <c r="J34" s="34">
        <v>45.99</v>
      </c>
      <c r="K34" s="22"/>
      <c r="L34" s="22"/>
      <c r="M34" s="22"/>
      <c r="N34" s="22"/>
      <c r="O34" s="22"/>
      <c r="P34" s="22"/>
    </row>
    <row r="35" spans="1:16" ht="39" customHeight="1" x14ac:dyDescent="0.15">
      <c r="A35" s="22"/>
      <c r="B35" s="35"/>
      <c r="C35" s="1145" t="s">
        <v>582</v>
      </c>
      <c r="D35" s="1146"/>
      <c r="E35" s="1147"/>
      <c r="F35" s="36">
        <v>2.89</v>
      </c>
      <c r="G35" s="37">
        <v>1.79</v>
      </c>
      <c r="H35" s="37">
        <v>2.1800000000000002</v>
      </c>
      <c r="I35" s="37">
        <v>5.33</v>
      </c>
      <c r="J35" s="38">
        <v>3.35</v>
      </c>
      <c r="K35" s="22"/>
      <c r="L35" s="22"/>
      <c r="M35" s="22"/>
      <c r="N35" s="22"/>
      <c r="O35" s="22"/>
      <c r="P35" s="22"/>
    </row>
    <row r="36" spans="1:16" ht="39" customHeight="1" x14ac:dyDescent="0.15">
      <c r="A36" s="22"/>
      <c r="B36" s="35"/>
      <c r="C36" s="1145" t="s">
        <v>583</v>
      </c>
      <c r="D36" s="1146"/>
      <c r="E36" s="1147"/>
      <c r="F36" s="36">
        <v>0.16</v>
      </c>
      <c r="G36" s="37">
        <v>0.02</v>
      </c>
      <c r="H36" s="37">
        <v>0.27</v>
      </c>
      <c r="I36" s="37">
        <v>1.19</v>
      </c>
      <c r="J36" s="38">
        <v>1.31</v>
      </c>
      <c r="K36" s="22"/>
      <c r="L36" s="22"/>
      <c r="M36" s="22"/>
      <c r="N36" s="22"/>
      <c r="O36" s="22"/>
      <c r="P36" s="22"/>
    </row>
    <row r="37" spans="1:16" ht="39" customHeight="1" x14ac:dyDescent="0.15">
      <c r="A37" s="22"/>
      <c r="B37" s="35"/>
      <c r="C37" s="1145" t="s">
        <v>584</v>
      </c>
      <c r="D37" s="1146"/>
      <c r="E37" s="1147"/>
      <c r="F37" s="36">
        <v>1.08</v>
      </c>
      <c r="G37" s="37">
        <v>0.65</v>
      </c>
      <c r="H37" s="37">
        <v>0.46</v>
      </c>
      <c r="I37" s="37">
        <v>0.84</v>
      </c>
      <c r="J37" s="38">
        <v>1.1299999999999999</v>
      </c>
      <c r="K37" s="22"/>
      <c r="L37" s="22"/>
      <c r="M37" s="22"/>
      <c r="N37" s="22"/>
      <c r="O37" s="22"/>
      <c r="P37" s="22"/>
    </row>
    <row r="38" spans="1:16" ht="39" customHeight="1" x14ac:dyDescent="0.15">
      <c r="A38" s="22"/>
      <c r="B38" s="35"/>
      <c r="C38" s="1145" t="s">
        <v>585</v>
      </c>
      <c r="D38" s="1146"/>
      <c r="E38" s="1147"/>
      <c r="F38" s="36">
        <v>0.73</v>
      </c>
      <c r="G38" s="37">
        <v>0.82</v>
      </c>
      <c r="H38" s="37">
        <v>0.88</v>
      </c>
      <c r="I38" s="37">
        <v>0.9</v>
      </c>
      <c r="J38" s="38">
        <v>1</v>
      </c>
      <c r="K38" s="22"/>
      <c r="L38" s="22"/>
      <c r="M38" s="22"/>
      <c r="N38" s="22"/>
      <c r="O38" s="22"/>
      <c r="P38" s="22"/>
    </row>
    <row r="39" spans="1:16" ht="39" customHeight="1" x14ac:dyDescent="0.15">
      <c r="A39" s="22"/>
      <c r="B39" s="35"/>
      <c r="C39" s="1145" t="s">
        <v>586</v>
      </c>
      <c r="D39" s="1146"/>
      <c r="E39" s="1147"/>
      <c r="F39" s="36" t="s">
        <v>535</v>
      </c>
      <c r="G39" s="37" t="s">
        <v>535</v>
      </c>
      <c r="H39" s="37">
        <v>0.34</v>
      </c>
      <c r="I39" s="37">
        <v>0.32</v>
      </c>
      <c r="J39" s="38">
        <v>0.28999999999999998</v>
      </c>
      <c r="K39" s="22"/>
      <c r="L39" s="22"/>
      <c r="M39" s="22"/>
      <c r="N39" s="22"/>
      <c r="O39" s="22"/>
      <c r="P39" s="22"/>
    </row>
    <row r="40" spans="1:16" ht="39" customHeight="1" x14ac:dyDescent="0.15">
      <c r="A40" s="22"/>
      <c r="B40" s="35"/>
      <c r="C40" s="1145" t="s">
        <v>587</v>
      </c>
      <c r="D40" s="1146"/>
      <c r="E40" s="1147"/>
      <c r="F40" s="36">
        <v>0.01</v>
      </c>
      <c r="G40" s="37">
        <v>0.01</v>
      </c>
      <c r="H40" s="37">
        <v>0</v>
      </c>
      <c r="I40" s="37">
        <v>0</v>
      </c>
      <c r="J40" s="38">
        <v>0</v>
      </c>
      <c r="K40" s="22"/>
      <c r="L40" s="22"/>
      <c r="M40" s="22"/>
      <c r="N40" s="22"/>
      <c r="O40" s="22"/>
      <c r="P40" s="22"/>
    </row>
    <row r="41" spans="1:16" ht="39" customHeight="1" x14ac:dyDescent="0.15">
      <c r="A41" s="22"/>
      <c r="B41" s="35"/>
      <c r="C41" s="1145" t="s">
        <v>588</v>
      </c>
      <c r="D41" s="1146"/>
      <c r="E41" s="1147"/>
      <c r="F41" s="36">
        <v>0</v>
      </c>
      <c r="G41" s="37">
        <v>0</v>
      </c>
      <c r="H41" s="37">
        <v>0</v>
      </c>
      <c r="I41" s="37">
        <v>0</v>
      </c>
      <c r="J41" s="38">
        <v>0</v>
      </c>
      <c r="K41" s="22"/>
      <c r="L41" s="22"/>
      <c r="M41" s="22"/>
      <c r="N41" s="22"/>
      <c r="O41" s="22"/>
      <c r="P41" s="22"/>
    </row>
    <row r="42" spans="1:16" ht="39" customHeight="1" x14ac:dyDescent="0.15">
      <c r="A42" s="22"/>
      <c r="B42" s="39"/>
      <c r="C42" s="1145" t="s">
        <v>589</v>
      </c>
      <c r="D42" s="1146"/>
      <c r="E42" s="1147"/>
      <c r="F42" s="36" t="s">
        <v>535</v>
      </c>
      <c r="G42" s="37" t="s">
        <v>535</v>
      </c>
      <c r="H42" s="37" t="s">
        <v>535</v>
      </c>
      <c r="I42" s="37" t="s">
        <v>535</v>
      </c>
      <c r="J42" s="38" t="s">
        <v>535</v>
      </c>
      <c r="K42" s="22"/>
      <c r="L42" s="22"/>
      <c r="M42" s="22"/>
      <c r="N42" s="22"/>
      <c r="O42" s="22"/>
      <c r="P42" s="22"/>
    </row>
    <row r="43" spans="1:16" ht="39" customHeight="1" thickBot="1" x14ac:dyDescent="0.2">
      <c r="A43" s="22"/>
      <c r="B43" s="40"/>
      <c r="C43" s="1148" t="s">
        <v>590</v>
      </c>
      <c r="D43" s="1149"/>
      <c r="E43" s="1150"/>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5AYmgDeTeWjNyl5VSQYlZ8jhlL3Tfywlm6K1m7pmuJ9Ho6wiXL0W5eP/p2I3dmD9Y4//kJuU/h2lhWGYdT8haQ==" saltValue="n+8QqqQBCx+E7H9++21yF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576</v>
      </c>
      <c r="L44" s="56" t="s">
        <v>577</v>
      </c>
      <c r="M44" s="56" t="s">
        <v>578</v>
      </c>
      <c r="N44" s="56" t="s">
        <v>579</v>
      </c>
      <c r="O44" s="57" t="s">
        <v>580</v>
      </c>
      <c r="P44" s="48"/>
      <c r="Q44" s="48"/>
      <c r="R44" s="48"/>
      <c r="S44" s="48"/>
      <c r="T44" s="48"/>
      <c r="U44" s="48"/>
    </row>
    <row r="45" spans="1:21" ht="30.75" customHeight="1" x14ac:dyDescent="0.15">
      <c r="A45" s="48"/>
      <c r="B45" s="1153" t="s">
        <v>11</v>
      </c>
      <c r="C45" s="1154"/>
      <c r="D45" s="58"/>
      <c r="E45" s="1159" t="s">
        <v>12</v>
      </c>
      <c r="F45" s="1159"/>
      <c r="G45" s="1159"/>
      <c r="H45" s="1159"/>
      <c r="I45" s="1159"/>
      <c r="J45" s="1160"/>
      <c r="K45" s="59">
        <v>2103</v>
      </c>
      <c r="L45" s="60">
        <v>2024</v>
      </c>
      <c r="M45" s="60">
        <v>1921</v>
      </c>
      <c r="N45" s="60">
        <v>1927</v>
      </c>
      <c r="O45" s="61">
        <v>2002</v>
      </c>
      <c r="P45" s="48"/>
      <c r="Q45" s="48"/>
      <c r="R45" s="48"/>
      <c r="S45" s="48"/>
      <c r="T45" s="48"/>
      <c r="U45" s="48"/>
    </row>
    <row r="46" spans="1:21" ht="30.75" customHeight="1" x14ac:dyDescent="0.15">
      <c r="A46" s="48"/>
      <c r="B46" s="1155"/>
      <c r="C46" s="1156"/>
      <c r="D46" s="62"/>
      <c r="E46" s="1161" t="s">
        <v>13</v>
      </c>
      <c r="F46" s="1161"/>
      <c r="G46" s="1161"/>
      <c r="H46" s="1161"/>
      <c r="I46" s="1161"/>
      <c r="J46" s="1162"/>
      <c r="K46" s="63" t="s">
        <v>535</v>
      </c>
      <c r="L46" s="64" t="s">
        <v>535</v>
      </c>
      <c r="M46" s="64" t="s">
        <v>535</v>
      </c>
      <c r="N46" s="64" t="s">
        <v>535</v>
      </c>
      <c r="O46" s="65" t="s">
        <v>535</v>
      </c>
      <c r="P46" s="48"/>
      <c r="Q46" s="48"/>
      <c r="R46" s="48"/>
      <c r="S46" s="48"/>
      <c r="T46" s="48"/>
      <c r="U46" s="48"/>
    </row>
    <row r="47" spans="1:21" ht="30.75" customHeight="1" x14ac:dyDescent="0.15">
      <c r="A47" s="48"/>
      <c r="B47" s="1155"/>
      <c r="C47" s="1156"/>
      <c r="D47" s="62"/>
      <c r="E47" s="1161" t="s">
        <v>14</v>
      </c>
      <c r="F47" s="1161"/>
      <c r="G47" s="1161"/>
      <c r="H47" s="1161"/>
      <c r="I47" s="1161"/>
      <c r="J47" s="1162"/>
      <c r="K47" s="63" t="s">
        <v>535</v>
      </c>
      <c r="L47" s="64" t="s">
        <v>535</v>
      </c>
      <c r="M47" s="64" t="s">
        <v>535</v>
      </c>
      <c r="N47" s="64" t="s">
        <v>535</v>
      </c>
      <c r="O47" s="65" t="s">
        <v>535</v>
      </c>
      <c r="P47" s="48"/>
      <c r="Q47" s="48"/>
      <c r="R47" s="48"/>
      <c r="S47" s="48"/>
      <c r="T47" s="48"/>
      <c r="U47" s="48"/>
    </row>
    <row r="48" spans="1:21" ht="30.75" customHeight="1" x14ac:dyDescent="0.15">
      <c r="A48" s="48"/>
      <c r="B48" s="1155"/>
      <c r="C48" s="1156"/>
      <c r="D48" s="62"/>
      <c r="E48" s="1161" t="s">
        <v>15</v>
      </c>
      <c r="F48" s="1161"/>
      <c r="G48" s="1161"/>
      <c r="H48" s="1161"/>
      <c r="I48" s="1161"/>
      <c r="J48" s="1162"/>
      <c r="K48" s="63">
        <v>639</v>
      </c>
      <c r="L48" s="64">
        <v>673</v>
      </c>
      <c r="M48" s="64">
        <v>523</v>
      </c>
      <c r="N48" s="64">
        <v>489</v>
      </c>
      <c r="O48" s="65">
        <v>461</v>
      </c>
      <c r="P48" s="48"/>
      <c r="Q48" s="48"/>
      <c r="R48" s="48"/>
      <c r="S48" s="48"/>
      <c r="T48" s="48"/>
      <c r="U48" s="48"/>
    </row>
    <row r="49" spans="1:21" ht="30.75" customHeight="1" x14ac:dyDescent="0.15">
      <c r="A49" s="48"/>
      <c r="B49" s="1155"/>
      <c r="C49" s="1156"/>
      <c r="D49" s="62"/>
      <c r="E49" s="1161" t="s">
        <v>16</v>
      </c>
      <c r="F49" s="1161"/>
      <c r="G49" s="1161"/>
      <c r="H49" s="1161"/>
      <c r="I49" s="1161"/>
      <c r="J49" s="1162"/>
      <c r="K49" s="63" t="s">
        <v>535</v>
      </c>
      <c r="L49" s="64">
        <v>1</v>
      </c>
      <c r="M49" s="64">
        <v>1</v>
      </c>
      <c r="N49" s="64">
        <v>1</v>
      </c>
      <c r="O49" s="65">
        <v>2</v>
      </c>
      <c r="P49" s="48"/>
      <c r="Q49" s="48"/>
      <c r="R49" s="48"/>
      <c r="S49" s="48"/>
      <c r="T49" s="48"/>
      <c r="U49" s="48"/>
    </row>
    <row r="50" spans="1:21" ht="30.75" customHeight="1" x14ac:dyDescent="0.15">
      <c r="A50" s="48"/>
      <c r="B50" s="1155"/>
      <c r="C50" s="1156"/>
      <c r="D50" s="62"/>
      <c r="E50" s="1161" t="s">
        <v>17</v>
      </c>
      <c r="F50" s="1161"/>
      <c r="G50" s="1161"/>
      <c r="H50" s="1161"/>
      <c r="I50" s="1161"/>
      <c r="J50" s="1162"/>
      <c r="K50" s="63">
        <v>1</v>
      </c>
      <c r="L50" s="64">
        <v>1</v>
      </c>
      <c r="M50" s="64">
        <v>1</v>
      </c>
      <c r="N50" s="64">
        <v>1</v>
      </c>
      <c r="O50" s="65">
        <v>24</v>
      </c>
      <c r="P50" s="48"/>
      <c r="Q50" s="48"/>
      <c r="R50" s="48"/>
      <c r="S50" s="48"/>
      <c r="T50" s="48"/>
      <c r="U50" s="48"/>
    </row>
    <row r="51" spans="1:21" ht="30.75" customHeight="1" x14ac:dyDescent="0.15">
      <c r="A51" s="48"/>
      <c r="B51" s="1157"/>
      <c r="C51" s="1158"/>
      <c r="D51" s="66"/>
      <c r="E51" s="1161" t="s">
        <v>18</v>
      </c>
      <c r="F51" s="1161"/>
      <c r="G51" s="1161"/>
      <c r="H51" s="1161"/>
      <c r="I51" s="1161"/>
      <c r="J51" s="1162"/>
      <c r="K51" s="63" t="s">
        <v>535</v>
      </c>
      <c r="L51" s="64" t="s">
        <v>535</v>
      </c>
      <c r="M51" s="64" t="s">
        <v>535</v>
      </c>
      <c r="N51" s="64" t="s">
        <v>535</v>
      </c>
      <c r="O51" s="65" t="s">
        <v>535</v>
      </c>
      <c r="P51" s="48"/>
      <c r="Q51" s="48"/>
      <c r="R51" s="48"/>
      <c r="S51" s="48"/>
      <c r="T51" s="48"/>
      <c r="U51" s="48"/>
    </row>
    <row r="52" spans="1:21" ht="30.75" customHeight="1" x14ac:dyDescent="0.15">
      <c r="A52" s="48"/>
      <c r="B52" s="1163" t="s">
        <v>19</v>
      </c>
      <c r="C52" s="1164"/>
      <c r="D52" s="66"/>
      <c r="E52" s="1161" t="s">
        <v>20</v>
      </c>
      <c r="F52" s="1161"/>
      <c r="G52" s="1161"/>
      <c r="H52" s="1161"/>
      <c r="I52" s="1161"/>
      <c r="J52" s="1162"/>
      <c r="K52" s="63">
        <v>1510</v>
      </c>
      <c r="L52" s="64">
        <v>1500</v>
      </c>
      <c r="M52" s="64">
        <v>1448</v>
      </c>
      <c r="N52" s="64">
        <v>1440</v>
      </c>
      <c r="O52" s="65">
        <v>1466</v>
      </c>
      <c r="P52" s="48"/>
      <c r="Q52" s="48"/>
      <c r="R52" s="48"/>
      <c r="S52" s="48"/>
      <c r="T52" s="48"/>
      <c r="U52" s="48"/>
    </row>
    <row r="53" spans="1:21" ht="30.75" customHeight="1" thickBot="1" x14ac:dyDescent="0.2">
      <c r="A53" s="48"/>
      <c r="B53" s="1165" t="s">
        <v>21</v>
      </c>
      <c r="C53" s="1166"/>
      <c r="D53" s="67"/>
      <c r="E53" s="1167" t="s">
        <v>22</v>
      </c>
      <c r="F53" s="1167"/>
      <c r="G53" s="1167"/>
      <c r="H53" s="1167"/>
      <c r="I53" s="1167"/>
      <c r="J53" s="1168"/>
      <c r="K53" s="68">
        <v>1233</v>
      </c>
      <c r="L53" s="69">
        <v>1199</v>
      </c>
      <c r="M53" s="69">
        <v>998</v>
      </c>
      <c r="N53" s="69">
        <v>978</v>
      </c>
      <c r="O53" s="70">
        <v>1023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591</v>
      </c>
      <c r="P56" s="48"/>
      <c r="Q56" s="48"/>
      <c r="R56" s="48"/>
      <c r="S56" s="48"/>
      <c r="T56" s="48"/>
      <c r="U56" s="48"/>
    </row>
    <row r="57" spans="1:21" ht="31.5" customHeight="1" thickBot="1" x14ac:dyDescent="0.2">
      <c r="A57" s="48"/>
      <c r="B57" s="76"/>
      <c r="C57" s="77"/>
      <c r="D57" s="77"/>
      <c r="E57" s="78"/>
      <c r="F57" s="78"/>
      <c r="G57" s="78"/>
      <c r="H57" s="78"/>
      <c r="I57" s="78"/>
      <c r="J57" s="79" t="s">
        <v>2</v>
      </c>
      <c r="K57" s="80" t="s">
        <v>592</v>
      </c>
      <c r="L57" s="81" t="s">
        <v>593</v>
      </c>
      <c r="M57" s="81" t="s">
        <v>594</v>
      </c>
      <c r="N57" s="81" t="s">
        <v>595</v>
      </c>
      <c r="O57" s="82" t="s">
        <v>596</v>
      </c>
      <c r="P57" s="48"/>
      <c r="Q57" s="48"/>
      <c r="R57" s="48"/>
      <c r="S57" s="48"/>
      <c r="T57" s="48"/>
      <c r="U57" s="48"/>
    </row>
    <row r="58" spans="1:21" ht="31.5" customHeight="1" x14ac:dyDescent="0.15">
      <c r="B58" s="1169" t="s">
        <v>26</v>
      </c>
      <c r="C58" s="1170"/>
      <c r="D58" s="1175" t="s">
        <v>27</v>
      </c>
      <c r="E58" s="1176"/>
      <c r="F58" s="1176"/>
      <c r="G58" s="1176"/>
      <c r="H58" s="1176"/>
      <c r="I58" s="1176"/>
      <c r="J58" s="1177"/>
      <c r="K58" s="83"/>
      <c r="L58" s="84"/>
      <c r="M58" s="84"/>
      <c r="N58" s="84"/>
      <c r="O58" s="85"/>
    </row>
    <row r="59" spans="1:21" ht="31.5" customHeight="1" x14ac:dyDescent="0.15">
      <c r="B59" s="1171"/>
      <c r="C59" s="1172"/>
      <c r="D59" s="1178" t="s">
        <v>28</v>
      </c>
      <c r="E59" s="1179"/>
      <c r="F59" s="1179"/>
      <c r="G59" s="1179"/>
      <c r="H59" s="1179"/>
      <c r="I59" s="1179"/>
      <c r="J59" s="1180"/>
      <c r="K59" s="86"/>
      <c r="L59" s="87"/>
      <c r="M59" s="87"/>
      <c r="N59" s="87"/>
      <c r="O59" s="88"/>
    </row>
    <row r="60" spans="1:21" ht="31.5" customHeight="1" thickBot="1" x14ac:dyDescent="0.2">
      <c r="B60" s="1173"/>
      <c r="C60" s="1174"/>
      <c r="D60" s="1181" t="s">
        <v>29</v>
      </c>
      <c r="E60" s="1182"/>
      <c r="F60" s="1182"/>
      <c r="G60" s="1182"/>
      <c r="H60" s="1182"/>
      <c r="I60" s="1182"/>
      <c r="J60" s="1183"/>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DJh+UGR61Ch2aqHOvhbxxXSw1anIuAC76z2DQ2Dak+AjPF8I2k13XeG0eMAR5XMo+p84SRqYfKNlITElrJr3Wg==" saltValue="5439a/nHprv2HYXKKnaTk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8" scale="7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576</v>
      </c>
      <c r="J40" s="103" t="s">
        <v>577</v>
      </c>
      <c r="K40" s="103" t="s">
        <v>578</v>
      </c>
      <c r="L40" s="103" t="s">
        <v>579</v>
      </c>
      <c r="M40" s="104" t="s">
        <v>580</v>
      </c>
    </row>
    <row r="41" spans="2:13" ht="27.75" customHeight="1" x14ac:dyDescent="0.15">
      <c r="B41" s="1184" t="s">
        <v>32</v>
      </c>
      <c r="C41" s="1185"/>
      <c r="D41" s="105"/>
      <c r="E41" s="1190" t="s">
        <v>33</v>
      </c>
      <c r="F41" s="1190"/>
      <c r="G41" s="1190"/>
      <c r="H41" s="1191"/>
      <c r="I41" s="355">
        <v>22393</v>
      </c>
      <c r="J41" s="356">
        <v>23601</v>
      </c>
      <c r="K41" s="356">
        <v>24349</v>
      </c>
      <c r="L41" s="356">
        <v>24473</v>
      </c>
      <c r="M41" s="357">
        <v>25099</v>
      </c>
    </row>
    <row r="42" spans="2:13" ht="27.75" customHeight="1" x14ac:dyDescent="0.15">
      <c r="B42" s="1186"/>
      <c r="C42" s="1187"/>
      <c r="D42" s="106"/>
      <c r="E42" s="1192" t="s">
        <v>34</v>
      </c>
      <c r="F42" s="1192"/>
      <c r="G42" s="1192"/>
      <c r="H42" s="1193"/>
      <c r="I42" s="358">
        <v>5</v>
      </c>
      <c r="J42" s="359">
        <v>4</v>
      </c>
      <c r="K42" s="359">
        <v>3</v>
      </c>
      <c r="L42" s="359">
        <v>1</v>
      </c>
      <c r="M42" s="360">
        <v>443</v>
      </c>
    </row>
    <row r="43" spans="2:13" ht="27.75" customHeight="1" x14ac:dyDescent="0.15">
      <c r="B43" s="1186"/>
      <c r="C43" s="1187"/>
      <c r="D43" s="106"/>
      <c r="E43" s="1192" t="s">
        <v>35</v>
      </c>
      <c r="F43" s="1192"/>
      <c r="G43" s="1192"/>
      <c r="H43" s="1193"/>
      <c r="I43" s="358">
        <v>8589</v>
      </c>
      <c r="J43" s="359">
        <v>8246</v>
      </c>
      <c r="K43" s="359">
        <v>7417</v>
      </c>
      <c r="L43" s="359">
        <v>6719</v>
      </c>
      <c r="M43" s="360">
        <v>5939</v>
      </c>
    </row>
    <row r="44" spans="2:13" ht="27.75" customHeight="1" x14ac:dyDescent="0.15">
      <c r="B44" s="1186"/>
      <c r="C44" s="1187"/>
      <c r="D44" s="106"/>
      <c r="E44" s="1192" t="s">
        <v>36</v>
      </c>
      <c r="F44" s="1192"/>
      <c r="G44" s="1192"/>
      <c r="H44" s="1193"/>
      <c r="I44" s="358" t="s">
        <v>535</v>
      </c>
      <c r="J44" s="359" t="s">
        <v>535</v>
      </c>
      <c r="K44" s="359">
        <v>123</v>
      </c>
      <c r="L44" s="359">
        <v>177</v>
      </c>
      <c r="M44" s="360">
        <v>591</v>
      </c>
    </row>
    <row r="45" spans="2:13" ht="27.75" customHeight="1" x14ac:dyDescent="0.15">
      <c r="B45" s="1186"/>
      <c r="C45" s="1187"/>
      <c r="D45" s="106"/>
      <c r="E45" s="1192" t="s">
        <v>37</v>
      </c>
      <c r="F45" s="1192"/>
      <c r="G45" s="1192"/>
      <c r="H45" s="1193"/>
      <c r="I45" s="358">
        <v>2976</v>
      </c>
      <c r="J45" s="359">
        <v>3093</v>
      </c>
      <c r="K45" s="359">
        <v>3130</v>
      </c>
      <c r="L45" s="359">
        <v>2953</v>
      </c>
      <c r="M45" s="360">
        <v>3030</v>
      </c>
    </row>
    <row r="46" spans="2:13" ht="27.75" customHeight="1" x14ac:dyDescent="0.15">
      <c r="B46" s="1186"/>
      <c r="C46" s="1187"/>
      <c r="D46" s="107"/>
      <c r="E46" s="1192" t="s">
        <v>38</v>
      </c>
      <c r="F46" s="1192"/>
      <c r="G46" s="1192"/>
      <c r="H46" s="1193"/>
      <c r="I46" s="358" t="s">
        <v>535</v>
      </c>
      <c r="J46" s="359" t="s">
        <v>535</v>
      </c>
      <c r="K46" s="359" t="s">
        <v>535</v>
      </c>
      <c r="L46" s="359" t="s">
        <v>535</v>
      </c>
      <c r="M46" s="360" t="s">
        <v>535</v>
      </c>
    </row>
    <row r="47" spans="2:13" ht="27.75" customHeight="1" x14ac:dyDescent="0.15">
      <c r="B47" s="1186"/>
      <c r="C47" s="1187"/>
      <c r="D47" s="108"/>
      <c r="E47" s="1194" t="s">
        <v>39</v>
      </c>
      <c r="F47" s="1195"/>
      <c r="G47" s="1195"/>
      <c r="H47" s="1196"/>
      <c r="I47" s="358" t="s">
        <v>535</v>
      </c>
      <c r="J47" s="359" t="s">
        <v>535</v>
      </c>
      <c r="K47" s="359" t="s">
        <v>535</v>
      </c>
      <c r="L47" s="359" t="s">
        <v>535</v>
      </c>
      <c r="M47" s="360" t="s">
        <v>535</v>
      </c>
    </row>
    <row r="48" spans="2:13" ht="27.75" customHeight="1" x14ac:dyDescent="0.15">
      <c r="B48" s="1186"/>
      <c r="C48" s="1187"/>
      <c r="D48" s="106"/>
      <c r="E48" s="1192" t="s">
        <v>40</v>
      </c>
      <c r="F48" s="1192"/>
      <c r="G48" s="1192"/>
      <c r="H48" s="1193"/>
      <c r="I48" s="358" t="s">
        <v>535</v>
      </c>
      <c r="J48" s="359" t="s">
        <v>535</v>
      </c>
      <c r="K48" s="359" t="s">
        <v>535</v>
      </c>
      <c r="L48" s="359" t="s">
        <v>535</v>
      </c>
      <c r="M48" s="360" t="s">
        <v>535</v>
      </c>
    </row>
    <row r="49" spans="2:13" ht="27.75" customHeight="1" x14ac:dyDescent="0.15">
      <c r="B49" s="1188"/>
      <c r="C49" s="1189"/>
      <c r="D49" s="106"/>
      <c r="E49" s="1192" t="s">
        <v>41</v>
      </c>
      <c r="F49" s="1192"/>
      <c r="G49" s="1192"/>
      <c r="H49" s="1193"/>
      <c r="I49" s="358" t="s">
        <v>535</v>
      </c>
      <c r="J49" s="359" t="s">
        <v>535</v>
      </c>
      <c r="K49" s="359" t="s">
        <v>535</v>
      </c>
      <c r="L49" s="359" t="s">
        <v>535</v>
      </c>
      <c r="M49" s="360" t="s">
        <v>535</v>
      </c>
    </row>
    <row r="50" spans="2:13" ht="27.75" customHeight="1" x14ac:dyDescent="0.15">
      <c r="B50" s="1197" t="s">
        <v>42</v>
      </c>
      <c r="C50" s="1198"/>
      <c r="D50" s="109"/>
      <c r="E50" s="1192" t="s">
        <v>43</v>
      </c>
      <c r="F50" s="1192"/>
      <c r="G50" s="1192"/>
      <c r="H50" s="1193"/>
      <c r="I50" s="358">
        <v>5673</v>
      </c>
      <c r="J50" s="359">
        <v>5250</v>
      </c>
      <c r="K50" s="359">
        <v>5300</v>
      </c>
      <c r="L50" s="359">
        <v>5748</v>
      </c>
      <c r="M50" s="360">
        <v>6623</v>
      </c>
    </row>
    <row r="51" spans="2:13" ht="27.75" customHeight="1" x14ac:dyDescent="0.15">
      <c r="B51" s="1186"/>
      <c r="C51" s="1187"/>
      <c r="D51" s="106"/>
      <c r="E51" s="1192" t="s">
        <v>44</v>
      </c>
      <c r="F51" s="1192"/>
      <c r="G51" s="1192"/>
      <c r="H51" s="1193"/>
      <c r="I51" s="358">
        <v>2</v>
      </c>
      <c r="J51" s="359">
        <v>1</v>
      </c>
      <c r="K51" s="359">
        <v>0</v>
      </c>
      <c r="L51" s="359">
        <v>0</v>
      </c>
      <c r="M51" s="360" t="s">
        <v>535</v>
      </c>
    </row>
    <row r="52" spans="2:13" ht="27.75" customHeight="1" x14ac:dyDescent="0.15">
      <c r="B52" s="1188"/>
      <c r="C52" s="1189"/>
      <c r="D52" s="106"/>
      <c r="E52" s="1192" t="s">
        <v>45</v>
      </c>
      <c r="F52" s="1192"/>
      <c r="G52" s="1192"/>
      <c r="H52" s="1193"/>
      <c r="I52" s="358">
        <v>18821</v>
      </c>
      <c r="J52" s="359">
        <v>19346</v>
      </c>
      <c r="K52" s="359">
        <v>19513</v>
      </c>
      <c r="L52" s="359">
        <v>19475</v>
      </c>
      <c r="M52" s="360">
        <v>19146</v>
      </c>
    </row>
    <row r="53" spans="2:13" ht="27.75" customHeight="1" thickBot="1" x14ac:dyDescent="0.2">
      <c r="B53" s="1199" t="s">
        <v>46</v>
      </c>
      <c r="C53" s="1200"/>
      <c r="D53" s="110"/>
      <c r="E53" s="1201" t="s">
        <v>47</v>
      </c>
      <c r="F53" s="1201"/>
      <c r="G53" s="1201"/>
      <c r="H53" s="1202"/>
      <c r="I53" s="361">
        <v>9468</v>
      </c>
      <c r="J53" s="362">
        <v>10347</v>
      </c>
      <c r="K53" s="362">
        <v>10208</v>
      </c>
      <c r="L53" s="362">
        <v>9100</v>
      </c>
      <c r="M53" s="363">
        <v>9333</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HeT6j4raRMkCzC3VQL4WBfUrv1fu5SXGjKrtgXSnd92nUlIevgJRia9Zs4kbwxmaIW1QstRFQmmvt1HCldeg/Q==" saltValue="U9AC5vSQFklI4i+tPjbbs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578</v>
      </c>
      <c r="G54" s="119" t="s">
        <v>579</v>
      </c>
      <c r="H54" s="120" t="s">
        <v>580</v>
      </c>
    </row>
    <row r="55" spans="2:8" ht="52.5" customHeight="1" x14ac:dyDescent="0.15">
      <c r="B55" s="121"/>
      <c r="C55" s="1211" t="s">
        <v>50</v>
      </c>
      <c r="D55" s="1211"/>
      <c r="E55" s="1212"/>
      <c r="F55" s="122">
        <v>3259</v>
      </c>
      <c r="G55" s="122">
        <v>3414</v>
      </c>
      <c r="H55" s="123">
        <v>3803</v>
      </c>
    </row>
    <row r="56" spans="2:8" ht="52.5" customHeight="1" x14ac:dyDescent="0.15">
      <c r="B56" s="124"/>
      <c r="C56" s="1213" t="s">
        <v>51</v>
      </c>
      <c r="D56" s="1213"/>
      <c r="E56" s="1214"/>
      <c r="F56" s="125">
        <v>18</v>
      </c>
      <c r="G56" s="125">
        <v>18</v>
      </c>
      <c r="H56" s="126">
        <v>18</v>
      </c>
    </row>
    <row r="57" spans="2:8" ht="53.25" customHeight="1" x14ac:dyDescent="0.15">
      <c r="B57" s="124"/>
      <c r="C57" s="1215" t="s">
        <v>52</v>
      </c>
      <c r="D57" s="1215"/>
      <c r="E57" s="1216"/>
      <c r="F57" s="127">
        <v>1562</v>
      </c>
      <c r="G57" s="127">
        <v>1823</v>
      </c>
      <c r="H57" s="128">
        <v>2143</v>
      </c>
    </row>
    <row r="58" spans="2:8" ht="45.75" customHeight="1" x14ac:dyDescent="0.15">
      <c r="B58" s="129"/>
      <c r="C58" s="1203" t="s">
        <v>600</v>
      </c>
      <c r="D58" s="1204"/>
      <c r="E58" s="1205"/>
      <c r="F58" s="130">
        <v>200</v>
      </c>
      <c r="G58" s="130">
        <v>743</v>
      </c>
      <c r="H58" s="131">
        <v>944</v>
      </c>
    </row>
    <row r="59" spans="2:8" ht="45.75" customHeight="1" x14ac:dyDescent="0.15">
      <c r="B59" s="129"/>
      <c r="C59" s="1203" t="s">
        <v>601</v>
      </c>
      <c r="D59" s="1204"/>
      <c r="E59" s="1205"/>
      <c r="F59" s="130">
        <v>427</v>
      </c>
      <c r="G59" s="130">
        <v>524</v>
      </c>
      <c r="H59" s="131">
        <v>504</v>
      </c>
    </row>
    <row r="60" spans="2:8" ht="45.75" customHeight="1" x14ac:dyDescent="0.15">
      <c r="B60" s="129"/>
      <c r="C60" s="1203" t="s">
        <v>602</v>
      </c>
      <c r="D60" s="1204"/>
      <c r="E60" s="1205"/>
      <c r="F60" s="130">
        <v>213</v>
      </c>
      <c r="G60" s="130">
        <v>207</v>
      </c>
      <c r="H60" s="131">
        <v>200</v>
      </c>
    </row>
    <row r="61" spans="2:8" ht="45.75" customHeight="1" x14ac:dyDescent="0.15">
      <c r="B61" s="129"/>
      <c r="C61" s="1203" t="s">
        <v>603</v>
      </c>
      <c r="D61" s="1204"/>
      <c r="E61" s="1205"/>
      <c r="F61" s="130" t="s">
        <v>605</v>
      </c>
      <c r="G61" s="130" t="s">
        <v>605</v>
      </c>
      <c r="H61" s="131">
        <v>100</v>
      </c>
    </row>
    <row r="62" spans="2:8" ht="45.75" customHeight="1" thickBot="1" x14ac:dyDescent="0.2">
      <c r="B62" s="132"/>
      <c r="C62" s="1206" t="s">
        <v>604</v>
      </c>
      <c r="D62" s="1207"/>
      <c r="E62" s="1208"/>
      <c r="F62" s="133">
        <v>81</v>
      </c>
      <c r="G62" s="133">
        <v>81</v>
      </c>
      <c r="H62" s="134">
        <v>80</v>
      </c>
    </row>
    <row r="63" spans="2:8" ht="52.5" customHeight="1" thickBot="1" x14ac:dyDescent="0.2">
      <c r="B63" s="135"/>
      <c r="C63" s="1209" t="s">
        <v>53</v>
      </c>
      <c r="D63" s="1209"/>
      <c r="E63" s="1210"/>
      <c r="F63" s="136">
        <v>4840</v>
      </c>
      <c r="G63" s="136">
        <v>5256</v>
      </c>
      <c r="H63" s="137">
        <v>5965</v>
      </c>
    </row>
    <row r="64" spans="2:8" x14ac:dyDescent="0.15"/>
  </sheetData>
  <sheetProtection algorithmName="SHA-512" hashValue="tFEVpN3GFQCoHXSOAsuhhJUUujcPEx0TROhhZsfh+pCibqOWxEIunpEszApe865xQfJW0+eAUUVlsZBwchEAeA==" saltValue="ExPnstV4HbpwLotAnFLls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70" zoomScaleNormal="70" zoomScaleSheetLayoutView="55" workbookViewId="0"/>
  </sheetViews>
  <sheetFormatPr defaultColWidth="0" defaultRowHeight="0" customHeight="1" zeroHeight="1" x14ac:dyDescent="0.15"/>
  <cols>
    <col min="1" max="1" width="6.375" style="1217" customWidth="1"/>
    <col min="2" max="107" width="2.5" style="1217" customWidth="1"/>
    <col min="108" max="108" width="6.125" style="1219" customWidth="1"/>
    <col min="109" max="109" width="5.875" style="1218" customWidth="1"/>
    <col min="110" max="16384" width="8.625" style="1217" hidden="1"/>
  </cols>
  <sheetData>
    <row r="1" spans="1:109" ht="42.75" customHeight="1" x14ac:dyDescent="0.15">
      <c r="A1" s="1283"/>
      <c r="B1" s="1282"/>
      <c r="DD1" s="1217"/>
      <c r="DE1" s="1217"/>
    </row>
    <row r="2" spans="1:109" ht="25.5" customHeight="1" x14ac:dyDescent="0.15">
      <c r="A2" s="1281"/>
      <c r="C2" s="1281"/>
      <c r="O2" s="1281"/>
      <c r="P2" s="1281"/>
      <c r="Q2" s="1281"/>
      <c r="R2" s="1281"/>
      <c r="S2" s="1281"/>
      <c r="T2" s="1281"/>
      <c r="U2" s="1281"/>
      <c r="V2" s="1281"/>
      <c r="W2" s="1281"/>
      <c r="X2" s="1281"/>
      <c r="Y2" s="1281"/>
      <c r="Z2" s="1281"/>
      <c r="AA2" s="1281"/>
      <c r="AB2" s="1281"/>
      <c r="AC2" s="1281"/>
      <c r="AD2" s="1281"/>
      <c r="AE2" s="1281"/>
      <c r="AF2" s="1281"/>
      <c r="AG2" s="1281"/>
      <c r="AH2" s="1281"/>
      <c r="AI2" s="1281"/>
      <c r="AU2" s="1281"/>
      <c r="BG2" s="1281"/>
      <c r="BS2" s="1281"/>
      <c r="CE2" s="1281"/>
      <c r="CQ2" s="1281"/>
      <c r="DD2" s="1217"/>
      <c r="DE2" s="1217"/>
    </row>
    <row r="3" spans="1:109" ht="25.5" customHeight="1" x14ac:dyDescent="0.15">
      <c r="A3" s="1281"/>
      <c r="C3" s="1281"/>
      <c r="O3" s="1281"/>
      <c r="P3" s="1281"/>
      <c r="Q3" s="1281"/>
      <c r="R3" s="1281"/>
      <c r="S3" s="1281"/>
      <c r="T3" s="1281"/>
      <c r="U3" s="1281"/>
      <c r="V3" s="1281"/>
      <c r="W3" s="1281"/>
      <c r="X3" s="1281"/>
      <c r="Y3" s="1281"/>
      <c r="Z3" s="1281"/>
      <c r="AA3" s="1281"/>
      <c r="AB3" s="1281"/>
      <c r="AC3" s="1281"/>
      <c r="AD3" s="1281"/>
      <c r="AE3" s="1281"/>
      <c r="AF3" s="1281"/>
      <c r="AG3" s="1281"/>
      <c r="AH3" s="1281"/>
      <c r="AI3" s="1281"/>
      <c r="AU3" s="1281"/>
      <c r="BG3" s="1281"/>
      <c r="BS3" s="1281"/>
      <c r="CE3" s="1281"/>
      <c r="CQ3" s="1281"/>
      <c r="DD3" s="1217"/>
      <c r="DE3" s="1217"/>
    </row>
    <row r="4" spans="1:109" s="259" customFormat="1" ht="13.5" x14ac:dyDescent="0.15">
      <c r="A4" s="1281"/>
      <c r="B4" s="1281"/>
      <c r="C4" s="1281"/>
      <c r="D4" s="1281"/>
      <c r="E4" s="1281"/>
      <c r="F4" s="1281"/>
      <c r="G4" s="1281"/>
      <c r="H4" s="1281"/>
      <c r="I4" s="1281"/>
      <c r="J4" s="1281"/>
      <c r="K4" s="1281"/>
      <c r="L4" s="1281"/>
      <c r="M4" s="1281"/>
      <c r="N4" s="1281"/>
      <c r="O4" s="1281"/>
      <c r="P4" s="1281"/>
      <c r="Q4" s="1281"/>
      <c r="R4" s="1281"/>
      <c r="S4" s="1281"/>
      <c r="T4" s="1281"/>
      <c r="U4" s="1281"/>
      <c r="V4" s="1281"/>
      <c r="W4" s="1281"/>
      <c r="X4" s="1281"/>
      <c r="Y4" s="1281"/>
      <c r="Z4" s="1281"/>
      <c r="AA4" s="1281"/>
      <c r="AB4" s="1281"/>
      <c r="AC4" s="1281"/>
      <c r="AD4" s="1281"/>
      <c r="AE4" s="1281"/>
      <c r="AF4" s="1281"/>
      <c r="AG4" s="1281"/>
      <c r="AH4" s="1281"/>
      <c r="AI4" s="1281"/>
      <c r="AJ4" s="1281"/>
      <c r="AK4" s="1281"/>
      <c r="AL4" s="1281"/>
      <c r="AM4" s="1281"/>
      <c r="AN4" s="1281"/>
      <c r="AO4" s="1281"/>
      <c r="AP4" s="1281"/>
      <c r="AQ4" s="1281"/>
      <c r="AR4" s="1281"/>
      <c r="AS4" s="1281"/>
      <c r="AT4" s="1281"/>
      <c r="AU4" s="1281"/>
      <c r="AV4" s="1281"/>
      <c r="AW4" s="1281"/>
      <c r="AX4" s="1281"/>
      <c r="AY4" s="1281"/>
      <c r="AZ4" s="1281"/>
      <c r="BA4" s="1281"/>
      <c r="BB4" s="1281"/>
      <c r="BC4" s="1281"/>
      <c r="BD4" s="1281"/>
      <c r="BE4" s="1281"/>
      <c r="BF4" s="1281"/>
      <c r="BG4" s="1281"/>
      <c r="BH4" s="1281"/>
      <c r="BI4" s="1281"/>
      <c r="BJ4" s="1281"/>
      <c r="BK4" s="1281"/>
      <c r="BL4" s="1281"/>
      <c r="BM4" s="1281"/>
      <c r="BN4" s="1281"/>
      <c r="BO4" s="1281"/>
      <c r="BP4" s="1281"/>
      <c r="BQ4" s="1281"/>
      <c r="BR4" s="1281"/>
      <c r="BS4" s="1281"/>
      <c r="BT4" s="1281"/>
      <c r="BU4" s="1281"/>
      <c r="BV4" s="1281"/>
      <c r="BW4" s="1281"/>
      <c r="BX4" s="1281"/>
      <c r="BY4" s="1281"/>
      <c r="BZ4" s="1281"/>
      <c r="CA4" s="1281"/>
      <c r="CB4" s="1281"/>
      <c r="CC4" s="1281"/>
      <c r="CD4" s="1281"/>
      <c r="CE4" s="1281"/>
      <c r="CF4" s="1281"/>
      <c r="CG4" s="1281"/>
      <c r="CH4" s="1281"/>
      <c r="CI4" s="1281"/>
      <c r="CJ4" s="1281"/>
      <c r="CK4" s="1281"/>
      <c r="CL4" s="1281"/>
      <c r="CM4" s="1281"/>
      <c r="CN4" s="1281"/>
      <c r="CO4" s="1281"/>
      <c r="CP4" s="1281"/>
      <c r="CQ4" s="1281"/>
      <c r="CR4" s="1281"/>
      <c r="CS4" s="1281"/>
      <c r="CT4" s="1281"/>
      <c r="CU4" s="1281"/>
      <c r="CV4" s="1281"/>
      <c r="CW4" s="1281"/>
      <c r="CX4" s="1281"/>
      <c r="CY4" s="1281"/>
      <c r="CZ4" s="1281"/>
      <c r="DA4" s="1281"/>
      <c r="DB4" s="1281"/>
      <c r="DC4" s="1281"/>
      <c r="DD4" s="1281"/>
      <c r="DE4" s="1281"/>
    </row>
    <row r="5" spans="1:109" s="259" customFormat="1" ht="13.5" x14ac:dyDescent="0.15">
      <c r="A5" s="1281"/>
      <c r="B5" s="1281"/>
      <c r="C5" s="1281"/>
      <c r="D5" s="1281"/>
      <c r="E5" s="1281"/>
      <c r="F5" s="1281"/>
      <c r="G5" s="1281"/>
      <c r="H5" s="1281"/>
      <c r="I5" s="1281"/>
      <c r="J5" s="1281"/>
      <c r="K5" s="1281"/>
      <c r="L5" s="1281"/>
      <c r="M5" s="1281"/>
      <c r="N5" s="1281"/>
      <c r="O5" s="1281"/>
      <c r="P5" s="1281"/>
      <c r="Q5" s="1281"/>
      <c r="R5" s="1281"/>
      <c r="S5" s="1281"/>
      <c r="T5" s="1281"/>
      <c r="U5" s="1281"/>
      <c r="V5" s="1281"/>
      <c r="W5" s="1281"/>
      <c r="X5" s="1281"/>
      <c r="Y5" s="1281"/>
      <c r="Z5" s="1281"/>
      <c r="AA5" s="1281"/>
      <c r="AB5" s="1281"/>
      <c r="AC5" s="1281"/>
      <c r="AD5" s="1281"/>
      <c r="AE5" s="1281"/>
      <c r="AF5" s="1281"/>
      <c r="AG5" s="1281"/>
      <c r="AH5" s="1281"/>
      <c r="AI5" s="1281"/>
      <c r="AJ5" s="1281"/>
      <c r="AK5" s="1281"/>
      <c r="AL5" s="1281"/>
      <c r="AM5" s="1281"/>
      <c r="AN5" s="1281"/>
      <c r="AO5" s="1281"/>
      <c r="AP5" s="1281"/>
      <c r="AQ5" s="1281"/>
      <c r="AR5" s="1281"/>
      <c r="AS5" s="1281"/>
      <c r="AT5" s="1281"/>
      <c r="AU5" s="1281"/>
      <c r="AV5" s="1281"/>
      <c r="AW5" s="1281"/>
      <c r="AX5" s="1281"/>
      <c r="AY5" s="1281"/>
      <c r="AZ5" s="1281"/>
      <c r="BA5" s="1281"/>
      <c r="BB5" s="1281"/>
      <c r="BC5" s="1281"/>
      <c r="BD5" s="1281"/>
      <c r="BE5" s="1281"/>
      <c r="BF5" s="1281"/>
      <c r="BG5" s="1281"/>
      <c r="BH5" s="1281"/>
      <c r="BI5" s="1281"/>
      <c r="BJ5" s="1281"/>
      <c r="BK5" s="1281"/>
      <c r="BL5" s="1281"/>
      <c r="BM5" s="1281"/>
      <c r="BN5" s="1281"/>
      <c r="BO5" s="1281"/>
      <c r="BP5" s="1281"/>
      <c r="BQ5" s="1281"/>
      <c r="BR5" s="1281"/>
      <c r="BS5" s="1281"/>
      <c r="BT5" s="1281"/>
      <c r="BU5" s="1281"/>
      <c r="BV5" s="1281"/>
      <c r="BW5" s="1281"/>
      <c r="BX5" s="1281"/>
      <c r="BY5" s="1281"/>
      <c r="BZ5" s="1281"/>
      <c r="CA5" s="1281"/>
      <c r="CB5" s="1281"/>
      <c r="CC5" s="1281"/>
      <c r="CD5" s="1281"/>
      <c r="CE5" s="1281"/>
      <c r="CF5" s="1281"/>
      <c r="CG5" s="1281"/>
      <c r="CH5" s="1281"/>
      <c r="CI5" s="1281"/>
      <c r="CJ5" s="1281"/>
      <c r="CK5" s="1281"/>
      <c r="CL5" s="1281"/>
      <c r="CM5" s="1281"/>
      <c r="CN5" s="1281"/>
      <c r="CO5" s="1281"/>
      <c r="CP5" s="1281"/>
      <c r="CQ5" s="1281"/>
      <c r="CR5" s="1281"/>
      <c r="CS5" s="1281"/>
      <c r="CT5" s="1281"/>
      <c r="CU5" s="1281"/>
      <c r="CV5" s="1281"/>
      <c r="CW5" s="1281"/>
      <c r="CX5" s="1281"/>
      <c r="CY5" s="1281"/>
      <c r="CZ5" s="1281"/>
      <c r="DA5" s="1281"/>
      <c r="DB5" s="1281"/>
      <c r="DC5" s="1281"/>
      <c r="DD5" s="1281"/>
      <c r="DE5" s="1281"/>
    </row>
    <row r="6" spans="1:109" s="259" customFormat="1" ht="13.5" x14ac:dyDescent="0.15">
      <c r="A6" s="1281"/>
      <c r="B6" s="1281"/>
      <c r="C6" s="1281"/>
      <c r="D6" s="1281"/>
      <c r="E6" s="1281"/>
      <c r="F6" s="1281"/>
      <c r="G6" s="1281"/>
      <c r="H6" s="1281"/>
      <c r="I6" s="1281"/>
      <c r="J6" s="1281"/>
      <c r="K6" s="1281"/>
      <c r="L6" s="1281"/>
      <c r="M6" s="1281"/>
      <c r="N6" s="1281"/>
      <c r="O6" s="1281"/>
      <c r="P6" s="1281"/>
      <c r="Q6" s="1281"/>
      <c r="R6" s="1281"/>
      <c r="S6" s="1281"/>
      <c r="T6" s="1281"/>
      <c r="U6" s="1281"/>
      <c r="V6" s="1281"/>
      <c r="W6" s="1281"/>
      <c r="X6" s="1281"/>
      <c r="Y6" s="1281"/>
      <c r="Z6" s="1281"/>
      <c r="AA6" s="1281"/>
      <c r="AB6" s="1281"/>
      <c r="AC6" s="1281"/>
      <c r="AD6" s="1281"/>
      <c r="AE6" s="1281"/>
      <c r="AF6" s="1281"/>
      <c r="AG6" s="1281"/>
      <c r="AH6" s="1281"/>
      <c r="AI6" s="1281"/>
      <c r="AJ6" s="1281"/>
      <c r="AK6" s="1281"/>
      <c r="AL6" s="1281"/>
      <c r="AM6" s="1281"/>
      <c r="AN6" s="1281"/>
      <c r="AO6" s="1281"/>
      <c r="AP6" s="1281"/>
      <c r="AQ6" s="1281"/>
      <c r="AR6" s="1281"/>
      <c r="AS6" s="1281"/>
      <c r="AT6" s="1281"/>
      <c r="AU6" s="1281"/>
      <c r="AV6" s="1281"/>
      <c r="AW6" s="1281"/>
      <c r="AX6" s="1281"/>
      <c r="AY6" s="1281"/>
      <c r="AZ6" s="1281"/>
      <c r="BA6" s="1281"/>
      <c r="BB6" s="1281"/>
      <c r="BC6" s="1281"/>
      <c r="BD6" s="1281"/>
      <c r="BE6" s="1281"/>
      <c r="BF6" s="1281"/>
      <c r="BG6" s="1281"/>
      <c r="BH6" s="1281"/>
      <c r="BI6" s="1281"/>
      <c r="BJ6" s="1281"/>
      <c r="BK6" s="1281"/>
      <c r="BL6" s="1281"/>
      <c r="BM6" s="1281"/>
      <c r="BN6" s="1281"/>
      <c r="BO6" s="1281"/>
      <c r="BP6" s="1281"/>
      <c r="BQ6" s="1281"/>
      <c r="BR6" s="1281"/>
      <c r="BS6" s="1281"/>
      <c r="BT6" s="1281"/>
      <c r="BU6" s="1281"/>
      <c r="BV6" s="1281"/>
      <c r="BW6" s="1281"/>
      <c r="BX6" s="1281"/>
      <c r="BY6" s="1281"/>
      <c r="BZ6" s="1281"/>
      <c r="CA6" s="1281"/>
      <c r="CB6" s="1281"/>
      <c r="CC6" s="1281"/>
      <c r="CD6" s="1281"/>
      <c r="CE6" s="1281"/>
      <c r="CF6" s="1281"/>
      <c r="CG6" s="1281"/>
      <c r="CH6" s="1281"/>
      <c r="CI6" s="1281"/>
      <c r="CJ6" s="1281"/>
      <c r="CK6" s="1281"/>
      <c r="CL6" s="1281"/>
      <c r="CM6" s="1281"/>
      <c r="CN6" s="1281"/>
      <c r="CO6" s="1281"/>
      <c r="CP6" s="1281"/>
      <c r="CQ6" s="1281"/>
      <c r="CR6" s="1281"/>
      <c r="CS6" s="1281"/>
      <c r="CT6" s="1281"/>
      <c r="CU6" s="1281"/>
      <c r="CV6" s="1281"/>
      <c r="CW6" s="1281"/>
      <c r="CX6" s="1281"/>
      <c r="CY6" s="1281"/>
      <c r="CZ6" s="1281"/>
      <c r="DA6" s="1281"/>
      <c r="DB6" s="1281"/>
      <c r="DC6" s="1281"/>
      <c r="DD6" s="1281"/>
      <c r="DE6" s="1281"/>
    </row>
    <row r="7" spans="1:109" s="259" customFormat="1" ht="13.5" x14ac:dyDescent="0.15">
      <c r="A7" s="1281"/>
      <c r="B7" s="1281"/>
      <c r="C7" s="1281"/>
      <c r="D7" s="1281"/>
      <c r="E7" s="1281"/>
      <c r="F7" s="1281"/>
      <c r="G7" s="1281"/>
      <c r="H7" s="1281"/>
      <c r="I7" s="1281"/>
      <c r="J7" s="1281"/>
      <c r="K7" s="1281"/>
      <c r="L7" s="1281"/>
      <c r="M7" s="1281"/>
      <c r="N7" s="1281"/>
      <c r="O7" s="1281"/>
      <c r="P7" s="1281"/>
      <c r="Q7" s="1281"/>
      <c r="R7" s="1281"/>
      <c r="S7" s="1281"/>
      <c r="T7" s="1281"/>
      <c r="U7" s="1281"/>
      <c r="V7" s="1281"/>
      <c r="W7" s="1281"/>
      <c r="X7" s="1281"/>
      <c r="Y7" s="1281"/>
      <c r="Z7" s="1281"/>
      <c r="AA7" s="1281"/>
      <c r="AB7" s="1281"/>
      <c r="AC7" s="1281"/>
      <c r="AD7" s="1281"/>
      <c r="AE7" s="1281"/>
      <c r="AF7" s="1281"/>
      <c r="AG7" s="1281"/>
      <c r="AH7" s="1281"/>
      <c r="AI7" s="1281"/>
      <c r="AJ7" s="1281"/>
      <c r="AK7" s="1281"/>
      <c r="AL7" s="1281"/>
      <c r="AM7" s="1281"/>
      <c r="AN7" s="1281"/>
      <c r="AO7" s="1281"/>
      <c r="AP7" s="1281"/>
      <c r="AQ7" s="1281"/>
      <c r="AR7" s="1281"/>
      <c r="AS7" s="1281"/>
      <c r="AT7" s="1281"/>
      <c r="AU7" s="1281"/>
      <c r="AV7" s="1281"/>
      <c r="AW7" s="1281"/>
      <c r="AX7" s="1281"/>
      <c r="AY7" s="1281"/>
      <c r="AZ7" s="1281"/>
      <c r="BA7" s="1281"/>
      <c r="BB7" s="1281"/>
      <c r="BC7" s="1281"/>
      <c r="BD7" s="1281"/>
      <c r="BE7" s="1281"/>
      <c r="BF7" s="1281"/>
      <c r="BG7" s="1281"/>
      <c r="BH7" s="1281"/>
      <c r="BI7" s="1281"/>
      <c r="BJ7" s="1281"/>
      <c r="BK7" s="1281"/>
      <c r="BL7" s="1281"/>
      <c r="BM7" s="1281"/>
      <c r="BN7" s="1281"/>
      <c r="BO7" s="1281"/>
      <c r="BP7" s="1281"/>
      <c r="BQ7" s="1281"/>
      <c r="BR7" s="1281"/>
      <c r="BS7" s="1281"/>
      <c r="BT7" s="1281"/>
      <c r="BU7" s="1281"/>
      <c r="BV7" s="1281"/>
      <c r="BW7" s="1281"/>
      <c r="BX7" s="1281"/>
      <c r="BY7" s="1281"/>
      <c r="BZ7" s="1281"/>
      <c r="CA7" s="1281"/>
      <c r="CB7" s="1281"/>
      <c r="CC7" s="1281"/>
      <c r="CD7" s="1281"/>
      <c r="CE7" s="1281"/>
      <c r="CF7" s="1281"/>
      <c r="CG7" s="1281"/>
      <c r="CH7" s="1281"/>
      <c r="CI7" s="1281"/>
      <c r="CJ7" s="1281"/>
      <c r="CK7" s="1281"/>
      <c r="CL7" s="1281"/>
      <c r="CM7" s="1281"/>
      <c r="CN7" s="1281"/>
      <c r="CO7" s="1281"/>
      <c r="CP7" s="1281"/>
      <c r="CQ7" s="1281"/>
      <c r="CR7" s="1281"/>
      <c r="CS7" s="1281"/>
      <c r="CT7" s="1281"/>
      <c r="CU7" s="1281"/>
      <c r="CV7" s="1281"/>
      <c r="CW7" s="1281"/>
      <c r="CX7" s="1281"/>
      <c r="CY7" s="1281"/>
      <c r="CZ7" s="1281"/>
      <c r="DA7" s="1281"/>
      <c r="DB7" s="1281"/>
      <c r="DC7" s="1281"/>
      <c r="DD7" s="1281"/>
      <c r="DE7" s="1281"/>
    </row>
    <row r="8" spans="1:109" s="259" customFormat="1" ht="13.5" x14ac:dyDescent="0.15">
      <c r="A8" s="1281"/>
      <c r="B8" s="1281"/>
      <c r="C8" s="1281"/>
      <c r="D8" s="1281"/>
      <c r="E8" s="1281"/>
      <c r="F8" s="1281"/>
      <c r="G8" s="1281"/>
      <c r="H8" s="1281"/>
      <c r="I8" s="1281"/>
      <c r="J8" s="1281"/>
      <c r="K8" s="1281"/>
      <c r="L8" s="1281"/>
      <c r="M8" s="1281"/>
      <c r="N8" s="1281"/>
      <c r="O8" s="1281"/>
      <c r="P8" s="1281"/>
      <c r="Q8" s="1281"/>
      <c r="R8" s="1281"/>
      <c r="S8" s="1281"/>
      <c r="T8" s="1281"/>
      <c r="U8" s="1281"/>
      <c r="V8" s="1281"/>
      <c r="W8" s="1281"/>
      <c r="X8" s="1281"/>
      <c r="Y8" s="1281"/>
      <c r="Z8" s="1281"/>
      <c r="AA8" s="1281"/>
      <c r="AB8" s="1281"/>
      <c r="AC8" s="1281"/>
      <c r="AD8" s="1281"/>
      <c r="AE8" s="1281"/>
      <c r="AF8" s="1281"/>
      <c r="AG8" s="1281"/>
      <c r="AH8" s="1281"/>
      <c r="AI8" s="1281"/>
      <c r="AJ8" s="1281"/>
      <c r="AK8" s="1281"/>
      <c r="AL8" s="1281"/>
      <c r="AM8" s="1281"/>
      <c r="AN8" s="1281"/>
      <c r="AO8" s="1281"/>
      <c r="AP8" s="1281"/>
      <c r="AQ8" s="1281"/>
      <c r="AR8" s="1281"/>
      <c r="AS8" s="1281"/>
      <c r="AT8" s="1281"/>
      <c r="AU8" s="1281"/>
      <c r="AV8" s="1281"/>
      <c r="AW8" s="1281"/>
      <c r="AX8" s="1281"/>
      <c r="AY8" s="1281"/>
      <c r="AZ8" s="1281"/>
      <c r="BA8" s="1281"/>
      <c r="BB8" s="1281"/>
      <c r="BC8" s="1281"/>
      <c r="BD8" s="1281"/>
      <c r="BE8" s="1281"/>
      <c r="BF8" s="1281"/>
      <c r="BG8" s="1281"/>
      <c r="BH8" s="1281"/>
      <c r="BI8" s="1281"/>
      <c r="BJ8" s="1281"/>
      <c r="BK8" s="1281"/>
      <c r="BL8" s="1281"/>
      <c r="BM8" s="1281"/>
      <c r="BN8" s="1281"/>
      <c r="BO8" s="1281"/>
      <c r="BP8" s="1281"/>
      <c r="BQ8" s="1281"/>
      <c r="BR8" s="1281"/>
      <c r="BS8" s="1281"/>
      <c r="BT8" s="1281"/>
      <c r="BU8" s="1281"/>
      <c r="BV8" s="1281"/>
      <c r="BW8" s="1281"/>
      <c r="BX8" s="1281"/>
      <c r="BY8" s="1281"/>
      <c r="BZ8" s="1281"/>
      <c r="CA8" s="1281"/>
      <c r="CB8" s="1281"/>
      <c r="CC8" s="1281"/>
      <c r="CD8" s="1281"/>
      <c r="CE8" s="1281"/>
      <c r="CF8" s="1281"/>
      <c r="CG8" s="1281"/>
      <c r="CH8" s="1281"/>
      <c r="CI8" s="1281"/>
      <c r="CJ8" s="1281"/>
      <c r="CK8" s="1281"/>
      <c r="CL8" s="1281"/>
      <c r="CM8" s="1281"/>
      <c r="CN8" s="1281"/>
      <c r="CO8" s="1281"/>
      <c r="CP8" s="1281"/>
      <c r="CQ8" s="1281"/>
      <c r="CR8" s="1281"/>
      <c r="CS8" s="1281"/>
      <c r="CT8" s="1281"/>
      <c r="CU8" s="1281"/>
      <c r="CV8" s="1281"/>
      <c r="CW8" s="1281"/>
      <c r="CX8" s="1281"/>
      <c r="CY8" s="1281"/>
      <c r="CZ8" s="1281"/>
      <c r="DA8" s="1281"/>
      <c r="DB8" s="1281"/>
      <c r="DC8" s="1281"/>
      <c r="DD8" s="1281"/>
      <c r="DE8" s="1281"/>
    </row>
    <row r="9" spans="1:109" s="259" customFormat="1" ht="13.5" x14ac:dyDescent="0.15">
      <c r="A9" s="1281"/>
      <c r="B9" s="1281"/>
      <c r="C9" s="1281"/>
      <c r="D9" s="1281"/>
      <c r="E9" s="1281"/>
      <c r="F9" s="1281"/>
      <c r="G9" s="1281"/>
      <c r="H9" s="1281"/>
      <c r="I9" s="1281"/>
      <c r="J9" s="1281"/>
      <c r="K9" s="1281"/>
      <c r="L9" s="1281"/>
      <c r="M9" s="1281"/>
      <c r="N9" s="1281"/>
      <c r="O9" s="1281"/>
      <c r="P9" s="1281"/>
      <c r="Q9" s="1281"/>
      <c r="R9" s="1281"/>
      <c r="S9" s="1281"/>
      <c r="T9" s="1281"/>
      <c r="U9" s="1281"/>
      <c r="V9" s="1281"/>
      <c r="W9" s="1281"/>
      <c r="X9" s="1281"/>
      <c r="Y9" s="1281"/>
      <c r="Z9" s="1281"/>
      <c r="AA9" s="1281"/>
      <c r="AB9" s="1281"/>
      <c r="AC9" s="1281"/>
      <c r="AD9" s="1281"/>
      <c r="AE9" s="1281"/>
      <c r="AF9" s="1281"/>
      <c r="AG9" s="1281"/>
      <c r="AH9" s="1281"/>
      <c r="AI9" s="1281"/>
      <c r="AJ9" s="1281"/>
      <c r="AK9" s="1281"/>
      <c r="AL9" s="1281"/>
      <c r="AM9" s="1281"/>
      <c r="AN9" s="1281"/>
      <c r="AO9" s="1281"/>
      <c r="AP9" s="1281"/>
      <c r="AQ9" s="1281"/>
      <c r="AR9" s="1281"/>
      <c r="AS9" s="1281"/>
      <c r="AT9" s="1281"/>
      <c r="AU9" s="1281"/>
      <c r="AV9" s="1281"/>
      <c r="AW9" s="1281"/>
      <c r="AX9" s="1281"/>
      <c r="AY9" s="1281"/>
      <c r="AZ9" s="1281"/>
      <c r="BA9" s="1281"/>
      <c r="BB9" s="1281"/>
      <c r="BC9" s="1281"/>
      <c r="BD9" s="1281"/>
      <c r="BE9" s="1281"/>
      <c r="BF9" s="1281"/>
      <c r="BG9" s="1281"/>
      <c r="BH9" s="1281"/>
      <c r="BI9" s="1281"/>
      <c r="BJ9" s="1281"/>
      <c r="BK9" s="1281"/>
      <c r="BL9" s="1281"/>
      <c r="BM9" s="1281"/>
      <c r="BN9" s="1281"/>
      <c r="BO9" s="1281"/>
      <c r="BP9" s="1281"/>
      <c r="BQ9" s="1281"/>
      <c r="BR9" s="1281"/>
      <c r="BS9" s="1281"/>
      <c r="BT9" s="1281"/>
      <c r="BU9" s="1281"/>
      <c r="BV9" s="1281"/>
      <c r="BW9" s="1281"/>
      <c r="BX9" s="1281"/>
      <c r="BY9" s="1281"/>
      <c r="BZ9" s="1281"/>
      <c r="CA9" s="1281"/>
      <c r="CB9" s="1281"/>
      <c r="CC9" s="1281"/>
      <c r="CD9" s="1281"/>
      <c r="CE9" s="1281"/>
      <c r="CF9" s="1281"/>
      <c r="CG9" s="1281"/>
      <c r="CH9" s="1281"/>
      <c r="CI9" s="1281"/>
      <c r="CJ9" s="1281"/>
      <c r="CK9" s="1281"/>
      <c r="CL9" s="1281"/>
      <c r="CM9" s="1281"/>
      <c r="CN9" s="1281"/>
      <c r="CO9" s="1281"/>
      <c r="CP9" s="1281"/>
      <c r="CQ9" s="1281"/>
      <c r="CR9" s="1281"/>
      <c r="CS9" s="1281"/>
      <c r="CT9" s="1281"/>
      <c r="CU9" s="1281"/>
      <c r="CV9" s="1281"/>
      <c r="CW9" s="1281"/>
      <c r="CX9" s="1281"/>
      <c r="CY9" s="1281"/>
      <c r="CZ9" s="1281"/>
      <c r="DA9" s="1281"/>
      <c r="DB9" s="1281"/>
      <c r="DC9" s="1281"/>
      <c r="DD9" s="1281"/>
      <c r="DE9" s="1281"/>
    </row>
    <row r="10" spans="1:109" s="259" customFormat="1" ht="13.5" x14ac:dyDescent="0.15">
      <c r="A10" s="1281"/>
      <c r="B10" s="1281"/>
      <c r="C10" s="1281"/>
      <c r="D10" s="1281"/>
      <c r="E10" s="1281"/>
      <c r="F10" s="1281"/>
      <c r="G10" s="1281"/>
      <c r="H10" s="1281"/>
      <c r="I10" s="1281"/>
      <c r="J10" s="1281"/>
      <c r="K10" s="1281"/>
      <c r="L10" s="1281"/>
      <c r="M10" s="1281"/>
      <c r="N10" s="1281"/>
      <c r="O10" s="1281"/>
      <c r="P10" s="1281"/>
      <c r="Q10" s="1281"/>
      <c r="R10" s="1281"/>
      <c r="S10" s="1281"/>
      <c r="T10" s="1281"/>
      <c r="U10" s="1281"/>
      <c r="V10" s="1281"/>
      <c r="W10" s="1281"/>
      <c r="X10" s="1281"/>
      <c r="Y10" s="1281"/>
      <c r="Z10" s="1281"/>
      <c r="AA10" s="1281"/>
      <c r="AB10" s="1281"/>
      <c r="AC10" s="1281"/>
      <c r="AD10" s="1281"/>
      <c r="AE10" s="1281"/>
      <c r="AF10" s="1281"/>
      <c r="AG10" s="1281"/>
      <c r="AH10" s="1281"/>
      <c r="AI10" s="1281"/>
      <c r="AJ10" s="1281"/>
      <c r="AK10" s="1281"/>
      <c r="AL10" s="1281"/>
      <c r="AM10" s="1281"/>
      <c r="AN10" s="1281"/>
      <c r="AO10" s="1281"/>
      <c r="AP10" s="1281"/>
      <c r="AQ10" s="1281"/>
      <c r="AR10" s="1281"/>
      <c r="AS10" s="1281"/>
      <c r="AT10" s="1281"/>
      <c r="AU10" s="1281"/>
      <c r="AV10" s="1281"/>
      <c r="AW10" s="1281"/>
      <c r="AX10" s="1281"/>
      <c r="AY10" s="1281"/>
      <c r="AZ10" s="1281"/>
      <c r="BA10" s="1281"/>
      <c r="BB10" s="1281"/>
      <c r="BC10" s="1281"/>
      <c r="BD10" s="1281"/>
      <c r="BE10" s="1281"/>
      <c r="BF10" s="1281"/>
      <c r="BG10" s="1281"/>
      <c r="BH10" s="1281"/>
      <c r="BI10" s="1281"/>
      <c r="BJ10" s="1281"/>
      <c r="BK10" s="1281"/>
      <c r="BL10" s="1281"/>
      <c r="BM10" s="1281"/>
      <c r="BN10" s="1281"/>
      <c r="BO10" s="1281"/>
      <c r="BP10" s="1281"/>
      <c r="BQ10" s="1281"/>
      <c r="BR10" s="1281"/>
      <c r="BS10" s="1281"/>
      <c r="BT10" s="1281"/>
      <c r="BU10" s="1281"/>
      <c r="BV10" s="1281"/>
      <c r="BW10" s="1281"/>
      <c r="BX10" s="1281"/>
      <c r="BY10" s="1281"/>
      <c r="BZ10" s="1281"/>
      <c r="CA10" s="1281"/>
      <c r="CB10" s="1281"/>
      <c r="CC10" s="1281"/>
      <c r="CD10" s="1281"/>
      <c r="CE10" s="1281"/>
      <c r="CF10" s="1281"/>
      <c r="CG10" s="1281"/>
      <c r="CH10" s="1281"/>
      <c r="CI10" s="1281"/>
      <c r="CJ10" s="1281"/>
      <c r="CK10" s="1281"/>
      <c r="CL10" s="1281"/>
      <c r="CM10" s="1281"/>
      <c r="CN10" s="1281"/>
      <c r="CO10" s="1281"/>
      <c r="CP10" s="1281"/>
      <c r="CQ10" s="1281"/>
      <c r="CR10" s="1281"/>
      <c r="CS10" s="1281"/>
      <c r="CT10" s="1281"/>
      <c r="CU10" s="1281"/>
      <c r="CV10" s="1281"/>
      <c r="CW10" s="1281"/>
      <c r="CX10" s="1281"/>
      <c r="CY10" s="1281"/>
      <c r="CZ10" s="1281"/>
      <c r="DA10" s="1281"/>
      <c r="DB10" s="1281"/>
      <c r="DC10" s="1281"/>
      <c r="DD10" s="1281"/>
      <c r="DE10" s="1281"/>
    </row>
    <row r="11" spans="1:109" s="259" customFormat="1" ht="13.5" x14ac:dyDescent="0.15">
      <c r="A11" s="1281"/>
      <c r="B11" s="1281"/>
      <c r="C11" s="1281"/>
      <c r="D11" s="1281"/>
      <c r="E11" s="1281"/>
      <c r="F11" s="1281"/>
      <c r="G11" s="1281"/>
      <c r="H11" s="1281"/>
      <c r="I11" s="1281"/>
      <c r="J11" s="1281"/>
      <c r="K11" s="1281"/>
      <c r="L11" s="1281"/>
      <c r="M11" s="1281"/>
      <c r="N11" s="1281"/>
      <c r="O11" s="1281"/>
      <c r="P11" s="1281"/>
      <c r="Q11" s="1281"/>
      <c r="R11" s="1281"/>
      <c r="S11" s="1281"/>
      <c r="T11" s="1281"/>
      <c r="U11" s="1281"/>
      <c r="V11" s="1281"/>
      <c r="W11" s="1281"/>
      <c r="X11" s="1281"/>
      <c r="Y11" s="1281"/>
      <c r="Z11" s="1281"/>
      <c r="AA11" s="1281"/>
      <c r="AB11" s="1281"/>
      <c r="AC11" s="1281"/>
      <c r="AD11" s="1281"/>
      <c r="AE11" s="1281"/>
      <c r="AF11" s="1281"/>
      <c r="AG11" s="1281"/>
      <c r="AH11" s="1281"/>
      <c r="AI11" s="1281"/>
      <c r="AJ11" s="1281"/>
      <c r="AK11" s="1281"/>
      <c r="AL11" s="1281"/>
      <c r="AM11" s="1281"/>
      <c r="AN11" s="1281"/>
      <c r="AO11" s="1281"/>
      <c r="AP11" s="1281"/>
      <c r="AQ11" s="1281"/>
      <c r="AR11" s="1281"/>
      <c r="AS11" s="1281"/>
      <c r="AT11" s="1281"/>
      <c r="AU11" s="1281"/>
      <c r="AV11" s="1281"/>
      <c r="AW11" s="1281"/>
      <c r="AX11" s="1281"/>
      <c r="AY11" s="1281"/>
      <c r="AZ11" s="1281"/>
      <c r="BA11" s="1281"/>
      <c r="BB11" s="1281"/>
      <c r="BC11" s="1281"/>
      <c r="BD11" s="1281"/>
      <c r="BE11" s="1281"/>
      <c r="BF11" s="1281"/>
      <c r="BG11" s="1281"/>
      <c r="BH11" s="1281"/>
      <c r="BI11" s="1281"/>
      <c r="BJ11" s="1281"/>
      <c r="BK11" s="1281"/>
      <c r="BL11" s="1281"/>
      <c r="BM11" s="1281"/>
      <c r="BN11" s="1281"/>
      <c r="BO11" s="1281"/>
      <c r="BP11" s="1281"/>
      <c r="BQ11" s="1281"/>
      <c r="BR11" s="1281"/>
      <c r="BS11" s="1281"/>
      <c r="BT11" s="1281"/>
      <c r="BU11" s="1281"/>
      <c r="BV11" s="1281"/>
      <c r="BW11" s="1281"/>
      <c r="BX11" s="1281"/>
      <c r="BY11" s="1281"/>
      <c r="BZ11" s="1281"/>
      <c r="CA11" s="1281"/>
      <c r="CB11" s="1281"/>
      <c r="CC11" s="1281"/>
      <c r="CD11" s="1281"/>
      <c r="CE11" s="1281"/>
      <c r="CF11" s="1281"/>
      <c r="CG11" s="1281"/>
      <c r="CH11" s="1281"/>
      <c r="CI11" s="1281"/>
      <c r="CJ11" s="1281"/>
      <c r="CK11" s="1281"/>
      <c r="CL11" s="1281"/>
      <c r="CM11" s="1281"/>
      <c r="CN11" s="1281"/>
      <c r="CO11" s="1281"/>
      <c r="CP11" s="1281"/>
      <c r="CQ11" s="1281"/>
      <c r="CR11" s="1281"/>
      <c r="CS11" s="1281"/>
      <c r="CT11" s="1281"/>
      <c r="CU11" s="1281"/>
      <c r="CV11" s="1281"/>
      <c r="CW11" s="1281"/>
      <c r="CX11" s="1281"/>
      <c r="CY11" s="1281"/>
      <c r="CZ11" s="1281"/>
      <c r="DA11" s="1281"/>
      <c r="DB11" s="1281"/>
      <c r="DC11" s="1281"/>
      <c r="DD11" s="1281"/>
      <c r="DE11" s="1281"/>
    </row>
    <row r="12" spans="1:109" s="259" customFormat="1" ht="13.5" x14ac:dyDescent="0.15">
      <c r="A12" s="1281"/>
      <c r="B12" s="1281"/>
      <c r="C12" s="1281"/>
      <c r="D12" s="1281"/>
      <c r="E12" s="1281"/>
      <c r="F12" s="1281"/>
      <c r="G12" s="1281"/>
      <c r="H12" s="1281"/>
      <c r="I12" s="1281"/>
      <c r="J12" s="1281"/>
      <c r="K12" s="1281"/>
      <c r="L12" s="1281"/>
      <c r="M12" s="1281"/>
      <c r="N12" s="1281"/>
      <c r="O12" s="1281"/>
      <c r="P12" s="1281"/>
      <c r="Q12" s="1281"/>
      <c r="R12" s="1281"/>
      <c r="S12" s="1281"/>
      <c r="T12" s="1281"/>
      <c r="U12" s="1281"/>
      <c r="V12" s="1281"/>
      <c r="W12" s="1281"/>
      <c r="X12" s="1281"/>
      <c r="Y12" s="1281"/>
      <c r="Z12" s="1281"/>
      <c r="AA12" s="1281"/>
      <c r="AB12" s="1281"/>
      <c r="AC12" s="1281"/>
      <c r="AD12" s="1281"/>
      <c r="AE12" s="1281"/>
      <c r="AF12" s="1281"/>
      <c r="AG12" s="1281"/>
      <c r="AH12" s="1281"/>
      <c r="AI12" s="1281"/>
      <c r="AJ12" s="1281"/>
      <c r="AK12" s="1281"/>
      <c r="AL12" s="1281"/>
      <c r="AM12" s="1281"/>
      <c r="AN12" s="1281"/>
      <c r="AO12" s="1281"/>
      <c r="AP12" s="1281"/>
      <c r="AQ12" s="1281"/>
      <c r="AR12" s="1281"/>
      <c r="AS12" s="1281"/>
      <c r="AT12" s="1281"/>
      <c r="AU12" s="1281"/>
      <c r="AV12" s="1281"/>
      <c r="AW12" s="1281"/>
      <c r="AX12" s="1281"/>
      <c r="AY12" s="1281"/>
      <c r="AZ12" s="1281"/>
      <c r="BA12" s="1281"/>
      <c r="BB12" s="1281"/>
      <c r="BC12" s="1281"/>
      <c r="BD12" s="1281"/>
      <c r="BE12" s="1281"/>
      <c r="BF12" s="1281"/>
      <c r="BG12" s="1281"/>
      <c r="BH12" s="1281"/>
      <c r="BI12" s="1281"/>
      <c r="BJ12" s="1281"/>
      <c r="BK12" s="1281"/>
      <c r="BL12" s="1281"/>
      <c r="BM12" s="1281"/>
      <c r="BN12" s="1281"/>
      <c r="BO12" s="1281"/>
      <c r="BP12" s="1281"/>
      <c r="BQ12" s="1281"/>
      <c r="BR12" s="1281"/>
      <c r="BS12" s="1281"/>
      <c r="BT12" s="1281"/>
      <c r="BU12" s="1281"/>
      <c r="BV12" s="1281"/>
      <c r="BW12" s="1281"/>
      <c r="BX12" s="1281"/>
      <c r="BY12" s="1281"/>
      <c r="BZ12" s="1281"/>
      <c r="CA12" s="1281"/>
      <c r="CB12" s="1281"/>
      <c r="CC12" s="1281"/>
      <c r="CD12" s="1281"/>
      <c r="CE12" s="1281"/>
      <c r="CF12" s="1281"/>
      <c r="CG12" s="1281"/>
      <c r="CH12" s="1281"/>
      <c r="CI12" s="1281"/>
      <c r="CJ12" s="1281"/>
      <c r="CK12" s="1281"/>
      <c r="CL12" s="1281"/>
      <c r="CM12" s="1281"/>
      <c r="CN12" s="1281"/>
      <c r="CO12" s="1281"/>
      <c r="CP12" s="1281"/>
      <c r="CQ12" s="1281"/>
      <c r="CR12" s="1281"/>
      <c r="CS12" s="1281"/>
      <c r="CT12" s="1281"/>
      <c r="CU12" s="1281"/>
      <c r="CV12" s="1281"/>
      <c r="CW12" s="1281"/>
      <c r="CX12" s="1281"/>
      <c r="CY12" s="1281"/>
      <c r="CZ12" s="1281"/>
      <c r="DA12" s="1281"/>
      <c r="DB12" s="1281"/>
      <c r="DC12" s="1281"/>
      <c r="DD12" s="1281"/>
      <c r="DE12" s="1281"/>
    </row>
    <row r="13" spans="1:109" s="259" customFormat="1" ht="13.5" x14ac:dyDescent="0.15">
      <c r="A13" s="1281"/>
      <c r="B13" s="1281"/>
      <c r="C13" s="1281"/>
      <c r="D13" s="1281"/>
      <c r="E13" s="1281"/>
      <c r="F13" s="1281"/>
      <c r="G13" s="1281"/>
      <c r="H13" s="1281"/>
      <c r="I13" s="1281"/>
      <c r="J13" s="1281"/>
      <c r="K13" s="1281"/>
      <c r="L13" s="1281"/>
      <c r="M13" s="1281"/>
      <c r="N13" s="1281"/>
      <c r="O13" s="1281"/>
      <c r="P13" s="1281"/>
      <c r="Q13" s="1281"/>
      <c r="R13" s="1281"/>
      <c r="S13" s="1281"/>
      <c r="T13" s="1281"/>
      <c r="U13" s="1281"/>
      <c r="V13" s="1281"/>
      <c r="W13" s="1281"/>
      <c r="X13" s="1281"/>
      <c r="Y13" s="1281"/>
      <c r="Z13" s="1281"/>
      <c r="AA13" s="1281"/>
      <c r="AB13" s="1281"/>
      <c r="AC13" s="1281"/>
      <c r="AD13" s="1281"/>
      <c r="AE13" s="1281"/>
      <c r="AF13" s="1281"/>
      <c r="AG13" s="1281"/>
      <c r="AH13" s="1281"/>
      <c r="AI13" s="1281"/>
      <c r="AJ13" s="1281"/>
      <c r="AK13" s="1281"/>
      <c r="AL13" s="1281"/>
      <c r="AM13" s="1281"/>
      <c r="AN13" s="1281"/>
      <c r="AO13" s="1281"/>
      <c r="AP13" s="1281"/>
      <c r="AQ13" s="1281"/>
      <c r="AR13" s="1281"/>
      <c r="AS13" s="1281"/>
      <c r="AT13" s="1281"/>
      <c r="AU13" s="1281"/>
      <c r="AV13" s="1281"/>
      <c r="AW13" s="1281"/>
      <c r="AX13" s="1281"/>
      <c r="AY13" s="1281"/>
      <c r="AZ13" s="1281"/>
      <c r="BA13" s="1281"/>
      <c r="BB13" s="1281"/>
      <c r="BC13" s="1281"/>
      <c r="BD13" s="1281"/>
      <c r="BE13" s="1281"/>
      <c r="BF13" s="1281"/>
      <c r="BG13" s="1281"/>
      <c r="BH13" s="1281"/>
      <c r="BI13" s="1281"/>
      <c r="BJ13" s="1281"/>
      <c r="BK13" s="1281"/>
      <c r="BL13" s="1281"/>
      <c r="BM13" s="1281"/>
      <c r="BN13" s="1281"/>
      <c r="BO13" s="1281"/>
      <c r="BP13" s="1281"/>
      <c r="BQ13" s="1281"/>
      <c r="BR13" s="1281"/>
      <c r="BS13" s="1281"/>
      <c r="BT13" s="1281"/>
      <c r="BU13" s="1281"/>
      <c r="BV13" s="1281"/>
      <c r="BW13" s="1281"/>
      <c r="BX13" s="1281"/>
      <c r="BY13" s="1281"/>
      <c r="BZ13" s="1281"/>
      <c r="CA13" s="1281"/>
      <c r="CB13" s="1281"/>
      <c r="CC13" s="1281"/>
      <c r="CD13" s="1281"/>
      <c r="CE13" s="1281"/>
      <c r="CF13" s="1281"/>
      <c r="CG13" s="1281"/>
      <c r="CH13" s="1281"/>
      <c r="CI13" s="1281"/>
      <c r="CJ13" s="1281"/>
      <c r="CK13" s="1281"/>
      <c r="CL13" s="1281"/>
      <c r="CM13" s="1281"/>
      <c r="CN13" s="1281"/>
      <c r="CO13" s="1281"/>
      <c r="CP13" s="1281"/>
      <c r="CQ13" s="1281"/>
      <c r="CR13" s="1281"/>
      <c r="CS13" s="1281"/>
      <c r="CT13" s="1281"/>
      <c r="CU13" s="1281"/>
      <c r="CV13" s="1281"/>
      <c r="CW13" s="1281"/>
      <c r="CX13" s="1281"/>
      <c r="CY13" s="1281"/>
      <c r="CZ13" s="1281"/>
      <c r="DA13" s="1281"/>
      <c r="DB13" s="1281"/>
      <c r="DC13" s="1281"/>
      <c r="DD13" s="1281"/>
      <c r="DE13" s="1281"/>
    </row>
    <row r="14" spans="1:109" s="259" customFormat="1" ht="13.5" x14ac:dyDescent="0.15">
      <c r="A14" s="1281"/>
      <c r="B14" s="1281"/>
      <c r="C14" s="1281"/>
      <c r="D14" s="1281"/>
      <c r="E14" s="1281"/>
      <c r="F14" s="1281"/>
      <c r="G14" s="1281"/>
      <c r="H14" s="1281"/>
      <c r="I14" s="1281"/>
      <c r="J14" s="1281"/>
      <c r="K14" s="1281"/>
      <c r="L14" s="1281"/>
      <c r="M14" s="1281"/>
      <c r="N14" s="1281"/>
      <c r="O14" s="1281"/>
      <c r="P14" s="1281"/>
      <c r="Q14" s="1281"/>
      <c r="R14" s="1281"/>
      <c r="S14" s="1281"/>
      <c r="T14" s="1281"/>
      <c r="U14" s="1281"/>
      <c r="V14" s="1281"/>
      <c r="W14" s="1281"/>
      <c r="X14" s="1281"/>
      <c r="Y14" s="1281"/>
      <c r="Z14" s="1281"/>
      <c r="AA14" s="1281"/>
      <c r="AB14" s="1281"/>
      <c r="AC14" s="1281"/>
      <c r="AD14" s="1281"/>
      <c r="AE14" s="1281"/>
      <c r="AF14" s="1281"/>
      <c r="AG14" s="1281"/>
      <c r="AH14" s="1281"/>
      <c r="AI14" s="1281"/>
      <c r="AJ14" s="1281"/>
      <c r="AK14" s="1281"/>
      <c r="AL14" s="1281"/>
      <c r="AM14" s="1281"/>
      <c r="AN14" s="1281"/>
      <c r="AO14" s="1281"/>
      <c r="AP14" s="1281"/>
      <c r="AQ14" s="1281"/>
      <c r="AR14" s="1281"/>
      <c r="AS14" s="1281"/>
      <c r="AT14" s="1281"/>
      <c r="AU14" s="1281"/>
      <c r="AV14" s="1281"/>
      <c r="AW14" s="1281"/>
      <c r="AX14" s="1281"/>
      <c r="AY14" s="1281"/>
      <c r="AZ14" s="1281"/>
      <c r="BA14" s="1281"/>
      <c r="BB14" s="1281"/>
      <c r="BC14" s="1281"/>
      <c r="BD14" s="1281"/>
      <c r="BE14" s="1281"/>
      <c r="BF14" s="1281"/>
      <c r="BG14" s="1281"/>
      <c r="BH14" s="1281"/>
      <c r="BI14" s="1281"/>
      <c r="BJ14" s="1281"/>
      <c r="BK14" s="1281"/>
      <c r="BL14" s="1281"/>
      <c r="BM14" s="1281"/>
      <c r="BN14" s="1281"/>
      <c r="BO14" s="1281"/>
      <c r="BP14" s="1281"/>
      <c r="BQ14" s="1281"/>
      <c r="BR14" s="1281"/>
      <c r="BS14" s="1281"/>
      <c r="BT14" s="1281"/>
      <c r="BU14" s="1281"/>
      <c r="BV14" s="1281"/>
      <c r="BW14" s="1281"/>
      <c r="BX14" s="1281"/>
      <c r="BY14" s="1281"/>
      <c r="BZ14" s="1281"/>
      <c r="CA14" s="1281"/>
      <c r="CB14" s="1281"/>
      <c r="CC14" s="1281"/>
      <c r="CD14" s="1281"/>
      <c r="CE14" s="1281"/>
      <c r="CF14" s="1281"/>
      <c r="CG14" s="1281"/>
      <c r="CH14" s="1281"/>
      <c r="CI14" s="1281"/>
      <c r="CJ14" s="1281"/>
      <c r="CK14" s="1281"/>
      <c r="CL14" s="1281"/>
      <c r="CM14" s="1281"/>
      <c r="CN14" s="1281"/>
      <c r="CO14" s="1281"/>
      <c r="CP14" s="1281"/>
      <c r="CQ14" s="1281"/>
      <c r="CR14" s="1281"/>
      <c r="CS14" s="1281"/>
      <c r="CT14" s="1281"/>
      <c r="CU14" s="1281"/>
      <c r="CV14" s="1281"/>
      <c r="CW14" s="1281"/>
      <c r="CX14" s="1281"/>
      <c r="CY14" s="1281"/>
      <c r="CZ14" s="1281"/>
      <c r="DA14" s="1281"/>
      <c r="DB14" s="1281"/>
      <c r="DC14" s="1281"/>
      <c r="DD14" s="1281"/>
      <c r="DE14" s="1281"/>
    </row>
    <row r="15" spans="1:109" s="259" customFormat="1" ht="13.5" x14ac:dyDescent="0.15">
      <c r="A15" s="1217"/>
      <c r="B15" s="1281"/>
      <c r="C15" s="1281"/>
      <c r="D15" s="1281"/>
      <c r="E15" s="1281"/>
      <c r="F15" s="1281"/>
      <c r="G15" s="1281"/>
      <c r="H15" s="1281"/>
      <c r="I15" s="1281"/>
      <c r="J15" s="1281"/>
      <c r="K15" s="1281"/>
      <c r="L15" s="1281"/>
      <c r="M15" s="1281"/>
      <c r="N15" s="1281"/>
      <c r="O15" s="1281"/>
      <c r="P15" s="1281"/>
      <c r="Q15" s="1281"/>
      <c r="R15" s="1281"/>
      <c r="S15" s="1281"/>
      <c r="T15" s="1281"/>
      <c r="U15" s="1281"/>
      <c r="V15" s="1281"/>
      <c r="W15" s="1281"/>
      <c r="X15" s="1281"/>
      <c r="Y15" s="1281"/>
      <c r="Z15" s="1281"/>
      <c r="AA15" s="1281"/>
      <c r="AB15" s="1281"/>
      <c r="AC15" s="1281"/>
      <c r="AD15" s="1281"/>
      <c r="AE15" s="1281"/>
      <c r="AF15" s="1281"/>
      <c r="AG15" s="1281"/>
      <c r="AH15" s="1281"/>
      <c r="AI15" s="1281"/>
      <c r="AJ15" s="1281"/>
      <c r="AK15" s="1281"/>
      <c r="AL15" s="1281"/>
      <c r="AM15" s="1281"/>
      <c r="AN15" s="1281"/>
      <c r="AO15" s="1281"/>
      <c r="AP15" s="1281"/>
      <c r="AQ15" s="1281"/>
      <c r="AR15" s="1281"/>
      <c r="AS15" s="1281"/>
      <c r="AT15" s="1281"/>
      <c r="AU15" s="1281"/>
      <c r="AV15" s="1281"/>
      <c r="AW15" s="1281"/>
      <c r="AX15" s="1281"/>
      <c r="AY15" s="1281"/>
      <c r="AZ15" s="1281"/>
      <c r="BA15" s="1281"/>
      <c r="BB15" s="1281"/>
      <c r="BC15" s="1281"/>
      <c r="BD15" s="1281"/>
      <c r="BE15" s="1281"/>
      <c r="BF15" s="1281"/>
      <c r="BG15" s="1281"/>
      <c r="BH15" s="1281"/>
      <c r="BI15" s="1281"/>
      <c r="BJ15" s="1281"/>
      <c r="BK15" s="1281"/>
      <c r="BL15" s="1281"/>
      <c r="BM15" s="1281"/>
      <c r="BN15" s="1281"/>
      <c r="BO15" s="1281"/>
      <c r="BP15" s="1281"/>
      <c r="BQ15" s="1281"/>
      <c r="BR15" s="1281"/>
      <c r="BS15" s="1281"/>
      <c r="BT15" s="1281"/>
      <c r="BU15" s="1281"/>
      <c r="BV15" s="1281"/>
      <c r="BW15" s="1281"/>
      <c r="BX15" s="1281"/>
      <c r="BY15" s="1281"/>
      <c r="BZ15" s="1281"/>
      <c r="CA15" s="1281"/>
      <c r="CB15" s="1281"/>
      <c r="CC15" s="1281"/>
      <c r="CD15" s="1281"/>
      <c r="CE15" s="1281"/>
      <c r="CF15" s="1281"/>
      <c r="CG15" s="1281"/>
      <c r="CH15" s="1281"/>
      <c r="CI15" s="1281"/>
      <c r="CJ15" s="1281"/>
      <c r="CK15" s="1281"/>
      <c r="CL15" s="1281"/>
      <c r="CM15" s="1281"/>
      <c r="CN15" s="1281"/>
      <c r="CO15" s="1281"/>
      <c r="CP15" s="1281"/>
      <c r="CQ15" s="1281"/>
      <c r="CR15" s="1281"/>
      <c r="CS15" s="1281"/>
      <c r="CT15" s="1281"/>
      <c r="CU15" s="1281"/>
      <c r="CV15" s="1281"/>
      <c r="CW15" s="1281"/>
      <c r="CX15" s="1281"/>
      <c r="CY15" s="1281"/>
      <c r="CZ15" s="1281"/>
      <c r="DA15" s="1281"/>
      <c r="DB15" s="1281"/>
      <c r="DC15" s="1281"/>
      <c r="DD15" s="1281"/>
      <c r="DE15" s="1281"/>
    </row>
    <row r="16" spans="1:109" s="259" customFormat="1" ht="13.5" x14ac:dyDescent="0.15">
      <c r="A16" s="1217"/>
      <c r="B16" s="1281"/>
      <c r="C16" s="1281"/>
      <c r="D16" s="1281"/>
      <c r="E16" s="1281"/>
      <c r="F16" s="1281"/>
      <c r="G16" s="1281"/>
      <c r="H16" s="1281"/>
      <c r="I16" s="1281"/>
      <c r="J16" s="1281"/>
      <c r="K16" s="1281"/>
      <c r="L16" s="1281"/>
      <c r="M16" s="1281"/>
      <c r="N16" s="1281"/>
      <c r="O16" s="1281"/>
      <c r="P16" s="1281"/>
      <c r="Q16" s="1281"/>
      <c r="R16" s="1281"/>
      <c r="S16" s="1281"/>
      <c r="T16" s="1281"/>
      <c r="U16" s="1281"/>
      <c r="V16" s="1281"/>
      <c r="W16" s="1281"/>
      <c r="X16" s="1281"/>
      <c r="Y16" s="1281"/>
      <c r="Z16" s="1281"/>
      <c r="AA16" s="1281"/>
      <c r="AB16" s="1281"/>
      <c r="AC16" s="1281"/>
      <c r="AD16" s="1281"/>
      <c r="AE16" s="1281"/>
      <c r="AF16" s="1281"/>
      <c r="AG16" s="1281"/>
      <c r="AH16" s="1281"/>
      <c r="AI16" s="1281"/>
      <c r="AJ16" s="1281"/>
      <c r="AK16" s="1281"/>
      <c r="AL16" s="1281"/>
      <c r="AM16" s="1281"/>
      <c r="AN16" s="1281"/>
      <c r="AO16" s="1281"/>
      <c r="AP16" s="1281"/>
      <c r="AQ16" s="1281"/>
      <c r="AR16" s="1281"/>
      <c r="AS16" s="1281"/>
      <c r="AT16" s="1281"/>
      <c r="AU16" s="1281"/>
      <c r="AV16" s="1281"/>
      <c r="AW16" s="1281"/>
      <c r="AX16" s="1281"/>
      <c r="AY16" s="1281"/>
      <c r="AZ16" s="1281"/>
      <c r="BA16" s="1281"/>
      <c r="BB16" s="1281"/>
      <c r="BC16" s="1281"/>
      <c r="BD16" s="1281"/>
      <c r="BE16" s="1281"/>
      <c r="BF16" s="1281"/>
      <c r="BG16" s="1281"/>
      <c r="BH16" s="1281"/>
      <c r="BI16" s="1281"/>
      <c r="BJ16" s="1281"/>
      <c r="BK16" s="1281"/>
      <c r="BL16" s="1281"/>
      <c r="BM16" s="1281"/>
      <c r="BN16" s="1281"/>
      <c r="BO16" s="1281"/>
      <c r="BP16" s="1281"/>
      <c r="BQ16" s="1281"/>
      <c r="BR16" s="1281"/>
      <c r="BS16" s="1281"/>
      <c r="BT16" s="1281"/>
      <c r="BU16" s="1281"/>
      <c r="BV16" s="1281"/>
      <c r="BW16" s="1281"/>
      <c r="BX16" s="1281"/>
      <c r="BY16" s="1281"/>
      <c r="BZ16" s="1281"/>
      <c r="CA16" s="1281"/>
      <c r="CB16" s="1281"/>
      <c r="CC16" s="1281"/>
      <c r="CD16" s="1281"/>
      <c r="CE16" s="1281"/>
      <c r="CF16" s="1281"/>
      <c r="CG16" s="1281"/>
      <c r="CH16" s="1281"/>
      <c r="CI16" s="1281"/>
      <c r="CJ16" s="1281"/>
      <c r="CK16" s="1281"/>
      <c r="CL16" s="1281"/>
      <c r="CM16" s="1281"/>
      <c r="CN16" s="1281"/>
      <c r="CO16" s="1281"/>
      <c r="CP16" s="1281"/>
      <c r="CQ16" s="1281"/>
      <c r="CR16" s="1281"/>
      <c r="CS16" s="1281"/>
      <c r="CT16" s="1281"/>
      <c r="CU16" s="1281"/>
      <c r="CV16" s="1281"/>
      <c r="CW16" s="1281"/>
      <c r="CX16" s="1281"/>
      <c r="CY16" s="1281"/>
      <c r="CZ16" s="1281"/>
      <c r="DA16" s="1281"/>
      <c r="DB16" s="1281"/>
      <c r="DC16" s="1281"/>
      <c r="DD16" s="1281"/>
      <c r="DE16" s="1281"/>
    </row>
    <row r="17" spans="1:109" s="259" customFormat="1" ht="13.5" x14ac:dyDescent="0.15">
      <c r="A17" s="1217"/>
      <c r="B17" s="1281"/>
      <c r="C17" s="1281"/>
      <c r="D17" s="1281"/>
      <c r="E17" s="1281"/>
      <c r="F17" s="1281"/>
      <c r="G17" s="1281"/>
      <c r="H17" s="1281"/>
      <c r="I17" s="1281"/>
      <c r="J17" s="1281"/>
      <c r="K17" s="1281"/>
      <c r="L17" s="1281"/>
      <c r="M17" s="1281"/>
      <c r="N17" s="1281"/>
      <c r="O17" s="1281"/>
      <c r="P17" s="1281"/>
      <c r="Q17" s="1281"/>
      <c r="R17" s="1281"/>
      <c r="S17" s="1281"/>
      <c r="T17" s="1281"/>
      <c r="U17" s="1281"/>
      <c r="V17" s="1281"/>
      <c r="W17" s="1281"/>
      <c r="X17" s="1281"/>
      <c r="Y17" s="1281"/>
      <c r="Z17" s="1281"/>
      <c r="AA17" s="1281"/>
      <c r="AB17" s="1281"/>
      <c r="AC17" s="1281"/>
      <c r="AD17" s="1281"/>
      <c r="AE17" s="1281"/>
      <c r="AF17" s="1281"/>
      <c r="AG17" s="1281"/>
      <c r="AH17" s="1281"/>
      <c r="AI17" s="1281"/>
      <c r="AJ17" s="1281"/>
      <c r="AK17" s="1281"/>
      <c r="AL17" s="1281"/>
      <c r="AM17" s="1281"/>
      <c r="AN17" s="1281"/>
      <c r="AO17" s="1281"/>
      <c r="AP17" s="1281"/>
      <c r="AQ17" s="1281"/>
      <c r="AR17" s="1281"/>
      <c r="AS17" s="1281"/>
      <c r="AT17" s="1281"/>
      <c r="AU17" s="1281"/>
      <c r="AV17" s="1281"/>
      <c r="AW17" s="1281"/>
      <c r="AX17" s="1281"/>
      <c r="AY17" s="1281"/>
      <c r="AZ17" s="1281"/>
      <c r="BA17" s="1281"/>
      <c r="BB17" s="1281"/>
      <c r="BC17" s="1281"/>
      <c r="BD17" s="1281"/>
      <c r="BE17" s="1281"/>
      <c r="BF17" s="1281"/>
      <c r="BG17" s="1281"/>
      <c r="BH17" s="1281"/>
      <c r="BI17" s="1281"/>
      <c r="BJ17" s="1281"/>
      <c r="BK17" s="1281"/>
      <c r="BL17" s="1281"/>
      <c r="BM17" s="1281"/>
      <c r="BN17" s="1281"/>
      <c r="BO17" s="1281"/>
      <c r="BP17" s="1281"/>
      <c r="BQ17" s="1281"/>
      <c r="BR17" s="1281"/>
      <c r="BS17" s="1281"/>
      <c r="BT17" s="1281"/>
      <c r="BU17" s="1281"/>
      <c r="BV17" s="1281"/>
      <c r="BW17" s="1281"/>
      <c r="BX17" s="1281"/>
      <c r="BY17" s="1281"/>
      <c r="BZ17" s="1281"/>
      <c r="CA17" s="1281"/>
      <c r="CB17" s="1281"/>
      <c r="CC17" s="1281"/>
      <c r="CD17" s="1281"/>
      <c r="CE17" s="1281"/>
      <c r="CF17" s="1281"/>
      <c r="CG17" s="1281"/>
      <c r="CH17" s="1281"/>
      <c r="CI17" s="1281"/>
      <c r="CJ17" s="1281"/>
      <c r="CK17" s="1281"/>
      <c r="CL17" s="1281"/>
      <c r="CM17" s="1281"/>
      <c r="CN17" s="1281"/>
      <c r="CO17" s="1281"/>
      <c r="CP17" s="1281"/>
      <c r="CQ17" s="1281"/>
      <c r="CR17" s="1281"/>
      <c r="CS17" s="1281"/>
      <c r="CT17" s="1281"/>
      <c r="CU17" s="1281"/>
      <c r="CV17" s="1281"/>
      <c r="CW17" s="1281"/>
      <c r="CX17" s="1281"/>
      <c r="CY17" s="1281"/>
      <c r="CZ17" s="1281"/>
      <c r="DA17" s="1281"/>
      <c r="DB17" s="1281"/>
      <c r="DC17" s="1281"/>
      <c r="DD17" s="1281"/>
      <c r="DE17" s="1281"/>
    </row>
    <row r="18" spans="1:109" s="259" customFormat="1" ht="13.5" x14ac:dyDescent="0.15">
      <c r="A18" s="1217"/>
      <c r="B18" s="1281"/>
      <c r="C18" s="1281"/>
      <c r="D18" s="1281"/>
      <c r="E18" s="1281"/>
      <c r="F18" s="1281"/>
      <c r="G18" s="1281"/>
      <c r="H18" s="1281"/>
      <c r="I18" s="1281"/>
      <c r="J18" s="1281"/>
      <c r="K18" s="1281"/>
      <c r="L18" s="1281"/>
      <c r="M18" s="1281"/>
      <c r="N18" s="1281"/>
      <c r="O18" s="1281"/>
      <c r="P18" s="1281"/>
      <c r="Q18" s="1281"/>
      <c r="R18" s="1281"/>
      <c r="S18" s="1281"/>
      <c r="T18" s="1281"/>
      <c r="U18" s="1281"/>
      <c r="V18" s="1281"/>
      <c r="W18" s="1281"/>
      <c r="X18" s="1281"/>
      <c r="Y18" s="1281"/>
      <c r="Z18" s="1281"/>
      <c r="AA18" s="1281"/>
      <c r="AB18" s="1281"/>
      <c r="AC18" s="1281"/>
      <c r="AD18" s="1281"/>
      <c r="AE18" s="1281"/>
      <c r="AF18" s="1281"/>
      <c r="AG18" s="1281"/>
      <c r="AH18" s="1281"/>
      <c r="AI18" s="1281"/>
      <c r="AJ18" s="1281"/>
      <c r="AK18" s="1281"/>
      <c r="AL18" s="1281"/>
      <c r="AM18" s="1281"/>
      <c r="AN18" s="1281"/>
      <c r="AO18" s="1281"/>
      <c r="AP18" s="1281"/>
      <c r="AQ18" s="1281"/>
      <c r="AR18" s="1281"/>
      <c r="AS18" s="1281"/>
      <c r="AT18" s="1281"/>
      <c r="AU18" s="1281"/>
      <c r="AV18" s="1281"/>
      <c r="AW18" s="1281"/>
      <c r="AX18" s="1281"/>
      <c r="AY18" s="1281"/>
      <c r="AZ18" s="1281"/>
      <c r="BA18" s="1281"/>
      <c r="BB18" s="1281"/>
      <c r="BC18" s="1281"/>
      <c r="BD18" s="1281"/>
      <c r="BE18" s="1281"/>
      <c r="BF18" s="1281"/>
      <c r="BG18" s="1281"/>
      <c r="BH18" s="1281"/>
      <c r="BI18" s="1281"/>
      <c r="BJ18" s="1281"/>
      <c r="BK18" s="1281"/>
      <c r="BL18" s="1281"/>
      <c r="BM18" s="1281"/>
      <c r="BN18" s="1281"/>
      <c r="BO18" s="1281"/>
      <c r="BP18" s="1281"/>
      <c r="BQ18" s="1281"/>
      <c r="BR18" s="1281"/>
      <c r="BS18" s="1281"/>
      <c r="BT18" s="1281"/>
      <c r="BU18" s="1281"/>
      <c r="BV18" s="1281"/>
      <c r="BW18" s="1281"/>
      <c r="BX18" s="1281"/>
      <c r="BY18" s="1281"/>
      <c r="BZ18" s="1281"/>
      <c r="CA18" s="1281"/>
      <c r="CB18" s="1281"/>
      <c r="CC18" s="1281"/>
      <c r="CD18" s="1281"/>
      <c r="CE18" s="1281"/>
      <c r="CF18" s="1281"/>
      <c r="CG18" s="1281"/>
      <c r="CH18" s="1281"/>
      <c r="CI18" s="1281"/>
      <c r="CJ18" s="1281"/>
      <c r="CK18" s="1281"/>
      <c r="CL18" s="1281"/>
      <c r="CM18" s="1281"/>
      <c r="CN18" s="1281"/>
      <c r="CO18" s="1281"/>
      <c r="CP18" s="1281"/>
      <c r="CQ18" s="1281"/>
      <c r="CR18" s="1281"/>
      <c r="CS18" s="1281"/>
      <c r="CT18" s="1281"/>
      <c r="CU18" s="1281"/>
      <c r="CV18" s="1281"/>
      <c r="CW18" s="1281"/>
      <c r="CX18" s="1281"/>
      <c r="CY18" s="1281"/>
      <c r="CZ18" s="1281"/>
      <c r="DA18" s="1281"/>
      <c r="DB18" s="1281"/>
      <c r="DC18" s="1281"/>
      <c r="DD18" s="1281"/>
      <c r="DE18" s="1281"/>
    </row>
    <row r="19" spans="1:109" ht="13.5" x14ac:dyDescent="0.15">
      <c r="DD19" s="1217"/>
      <c r="DE19" s="1217"/>
    </row>
    <row r="20" spans="1:109" ht="13.5" x14ac:dyDescent="0.15">
      <c r="DD20" s="1217"/>
      <c r="DE20" s="1217"/>
    </row>
    <row r="21" spans="1:109" ht="17.25" customHeight="1" x14ac:dyDescent="0.15">
      <c r="B21" s="1280"/>
      <c r="C21" s="1277"/>
      <c r="D21" s="1277"/>
      <c r="E21" s="1277"/>
      <c r="F21" s="1277"/>
      <c r="G21" s="1277"/>
      <c r="H21" s="1277"/>
      <c r="I21" s="1277"/>
      <c r="J21" s="1277"/>
      <c r="K21" s="1277"/>
      <c r="L21" s="1277"/>
      <c r="M21" s="1277"/>
      <c r="N21" s="1279"/>
      <c r="O21" s="1277"/>
      <c r="P21" s="1277"/>
      <c r="Q21" s="1277"/>
      <c r="R21" s="1277"/>
      <c r="S21" s="1277"/>
      <c r="T21" s="1277"/>
      <c r="U21" s="1277"/>
      <c r="V21" s="1277"/>
      <c r="W21" s="1277"/>
      <c r="X21" s="1277"/>
      <c r="Y21" s="1277"/>
      <c r="Z21" s="1277"/>
      <c r="AA21" s="1277"/>
      <c r="AB21" s="1277"/>
      <c r="AC21" s="1277"/>
      <c r="AD21" s="1277"/>
      <c r="AE21" s="1277"/>
      <c r="AF21" s="1277"/>
      <c r="AG21" s="1277"/>
      <c r="AH21" s="1277"/>
      <c r="AI21" s="1277"/>
      <c r="AJ21" s="1277"/>
      <c r="AK21" s="1277"/>
      <c r="AL21" s="1277"/>
      <c r="AM21" s="1277"/>
      <c r="AN21" s="1277"/>
      <c r="AO21" s="1277"/>
      <c r="AP21" s="1277"/>
      <c r="AQ21" s="1277"/>
      <c r="AR21" s="1277"/>
      <c r="AS21" s="1277"/>
      <c r="AT21" s="1279"/>
      <c r="AU21" s="1277"/>
      <c r="AV21" s="1277"/>
      <c r="AW21" s="1277"/>
      <c r="AX21" s="1277"/>
      <c r="AY21" s="1277"/>
      <c r="AZ21" s="1277"/>
      <c r="BA21" s="1277"/>
      <c r="BB21" s="1277"/>
      <c r="BC21" s="1277"/>
      <c r="BD21" s="1277"/>
      <c r="BE21" s="1277"/>
      <c r="BF21" s="1279"/>
      <c r="BG21" s="1277"/>
      <c r="BH21" s="1277"/>
      <c r="BI21" s="1277"/>
      <c r="BJ21" s="1277"/>
      <c r="BK21" s="1277"/>
      <c r="BL21" s="1277"/>
      <c r="BM21" s="1277"/>
      <c r="BN21" s="1277"/>
      <c r="BO21" s="1277"/>
      <c r="BP21" s="1277"/>
      <c r="BQ21" s="1277"/>
      <c r="BR21" s="1279"/>
      <c r="BS21" s="1277"/>
      <c r="BT21" s="1277"/>
      <c r="BU21" s="1277"/>
      <c r="BV21" s="1277"/>
      <c r="BW21" s="1277"/>
      <c r="BX21" s="1277"/>
      <c r="BY21" s="1277"/>
      <c r="BZ21" s="1277"/>
      <c r="CA21" s="1277"/>
      <c r="CB21" s="1277"/>
      <c r="CC21" s="1277"/>
      <c r="CD21" s="1279"/>
      <c r="CE21" s="1277"/>
      <c r="CF21" s="1277"/>
      <c r="CG21" s="1277"/>
      <c r="CH21" s="1277"/>
      <c r="CI21" s="1277"/>
      <c r="CJ21" s="1277"/>
      <c r="CK21" s="1277"/>
      <c r="CL21" s="1277"/>
      <c r="CM21" s="1277"/>
      <c r="CN21" s="1277"/>
      <c r="CO21" s="1277"/>
      <c r="CP21" s="1279"/>
      <c r="CQ21" s="1277"/>
      <c r="CR21" s="1277"/>
      <c r="CS21" s="1277"/>
      <c r="CT21" s="1277"/>
      <c r="CU21" s="1277"/>
      <c r="CV21" s="1277"/>
      <c r="CW21" s="1277"/>
      <c r="CX21" s="1277"/>
      <c r="CY21" s="1277"/>
      <c r="CZ21" s="1277"/>
      <c r="DA21" s="1277"/>
      <c r="DB21" s="1279"/>
      <c r="DC21" s="1277"/>
      <c r="DD21" s="1276"/>
      <c r="DE21" s="1217"/>
    </row>
    <row r="22" spans="1:109" ht="17.25" customHeight="1" x14ac:dyDescent="0.15">
      <c r="B22" s="1218"/>
    </row>
    <row r="23" spans="1:109" ht="13.5" x14ac:dyDescent="0.15">
      <c r="B23" s="1218"/>
    </row>
    <row r="24" spans="1:109" ht="13.5" x14ac:dyDescent="0.15">
      <c r="B24" s="1218"/>
    </row>
    <row r="25" spans="1:109" ht="13.5" x14ac:dyDescent="0.15">
      <c r="B25" s="1218"/>
    </row>
    <row r="26" spans="1:109" ht="13.5" x14ac:dyDescent="0.15">
      <c r="B26" s="1218"/>
    </row>
    <row r="27" spans="1:109" ht="13.5" x14ac:dyDescent="0.15">
      <c r="B27" s="1218"/>
    </row>
    <row r="28" spans="1:109" ht="13.5" x14ac:dyDescent="0.15">
      <c r="B28" s="1218"/>
    </row>
    <row r="29" spans="1:109" ht="13.5" x14ac:dyDescent="0.15">
      <c r="B29" s="1218"/>
    </row>
    <row r="30" spans="1:109" ht="13.5" x14ac:dyDescent="0.15">
      <c r="B30" s="1218"/>
    </row>
    <row r="31" spans="1:109" ht="13.5" x14ac:dyDescent="0.15">
      <c r="B31" s="1218"/>
    </row>
    <row r="32" spans="1:109" ht="13.5" x14ac:dyDescent="0.15">
      <c r="B32" s="1218"/>
    </row>
    <row r="33" spans="2:109" ht="13.5" x14ac:dyDescent="0.15">
      <c r="B33" s="1218"/>
    </row>
    <row r="34" spans="2:109" ht="13.5" x14ac:dyDescent="0.15">
      <c r="B34" s="1218"/>
    </row>
    <row r="35" spans="2:109" ht="13.5" x14ac:dyDescent="0.15">
      <c r="B35" s="1218"/>
    </row>
    <row r="36" spans="2:109" ht="13.5" x14ac:dyDescent="0.15">
      <c r="B36" s="1218"/>
    </row>
    <row r="37" spans="2:109" ht="13.5" x14ac:dyDescent="0.15">
      <c r="B37" s="1218"/>
    </row>
    <row r="38" spans="2:109" ht="13.5" x14ac:dyDescent="0.15">
      <c r="B38" s="1218"/>
    </row>
    <row r="39" spans="2:109" ht="13.5" x14ac:dyDescent="0.15">
      <c r="B39" s="1222"/>
      <c r="C39" s="1221"/>
      <c r="D39" s="1221"/>
      <c r="E39" s="1221"/>
      <c r="F39" s="1221"/>
      <c r="G39" s="1221"/>
      <c r="H39" s="1221"/>
      <c r="I39" s="1221"/>
      <c r="J39" s="1221"/>
      <c r="K39" s="1221"/>
      <c r="L39" s="1221"/>
      <c r="M39" s="1221"/>
      <c r="N39" s="1221"/>
      <c r="O39" s="1221"/>
      <c r="P39" s="1221"/>
      <c r="Q39" s="1221"/>
      <c r="R39" s="1221"/>
      <c r="S39" s="1221"/>
      <c r="T39" s="1221"/>
      <c r="U39" s="1221"/>
      <c r="V39" s="1221"/>
      <c r="W39" s="1221"/>
      <c r="X39" s="1221"/>
      <c r="Y39" s="1221"/>
      <c r="Z39" s="1221"/>
      <c r="AA39" s="1221"/>
      <c r="AB39" s="1221"/>
      <c r="AC39" s="1221"/>
      <c r="AD39" s="1221"/>
      <c r="AE39" s="1221"/>
      <c r="AF39" s="1221"/>
      <c r="AG39" s="1221"/>
      <c r="AH39" s="1221"/>
      <c r="AI39" s="1221"/>
      <c r="AJ39" s="1221"/>
      <c r="AK39" s="1221"/>
      <c r="AL39" s="1221"/>
      <c r="AM39" s="1221"/>
      <c r="AN39" s="1221"/>
      <c r="AO39" s="1221"/>
      <c r="AP39" s="1221"/>
      <c r="AQ39" s="1221"/>
      <c r="AR39" s="1221"/>
      <c r="AS39" s="1221"/>
      <c r="AT39" s="1221"/>
      <c r="AU39" s="1221"/>
      <c r="AV39" s="1221"/>
      <c r="AW39" s="1221"/>
      <c r="AX39" s="1221"/>
      <c r="AY39" s="1221"/>
      <c r="AZ39" s="1221"/>
      <c r="BA39" s="1221"/>
      <c r="BB39" s="1221"/>
      <c r="BC39" s="1221"/>
      <c r="BD39" s="1221"/>
      <c r="BE39" s="1221"/>
      <c r="BF39" s="1221"/>
      <c r="BG39" s="1221"/>
      <c r="BH39" s="1221"/>
      <c r="BI39" s="1221"/>
      <c r="BJ39" s="1221"/>
      <c r="BK39" s="1221"/>
      <c r="BL39" s="1221"/>
      <c r="BM39" s="1221"/>
      <c r="BN39" s="1221"/>
      <c r="BO39" s="1221"/>
      <c r="BP39" s="1221"/>
      <c r="BQ39" s="1221"/>
      <c r="BR39" s="1221"/>
      <c r="BS39" s="1221"/>
      <c r="BT39" s="1221"/>
      <c r="BU39" s="1221"/>
      <c r="BV39" s="1221"/>
      <c r="BW39" s="1221"/>
      <c r="BX39" s="1221"/>
      <c r="BY39" s="1221"/>
      <c r="BZ39" s="1221"/>
      <c r="CA39" s="1221"/>
      <c r="CB39" s="1221"/>
      <c r="CC39" s="1221"/>
      <c r="CD39" s="1221"/>
      <c r="CE39" s="1221"/>
      <c r="CF39" s="1221"/>
      <c r="CG39" s="1221"/>
      <c r="CH39" s="1221"/>
      <c r="CI39" s="1221"/>
      <c r="CJ39" s="1221"/>
      <c r="CK39" s="1221"/>
      <c r="CL39" s="1221"/>
      <c r="CM39" s="1221"/>
      <c r="CN39" s="1221"/>
      <c r="CO39" s="1221"/>
      <c r="CP39" s="1221"/>
      <c r="CQ39" s="1221"/>
      <c r="CR39" s="1221"/>
      <c r="CS39" s="1221"/>
      <c r="CT39" s="1221"/>
      <c r="CU39" s="1221"/>
      <c r="CV39" s="1221"/>
      <c r="CW39" s="1221"/>
      <c r="CX39" s="1221"/>
      <c r="CY39" s="1221"/>
      <c r="CZ39" s="1221"/>
      <c r="DA39" s="1221"/>
      <c r="DB39" s="1221"/>
      <c r="DC39" s="1221"/>
      <c r="DD39" s="1220"/>
    </row>
    <row r="40" spans="2:109" ht="13.5" x14ac:dyDescent="0.15">
      <c r="B40" s="1258"/>
      <c r="DD40" s="1258"/>
      <c r="DE40" s="1217"/>
    </row>
    <row r="41" spans="2:109" ht="17.25" x14ac:dyDescent="0.15">
      <c r="B41" s="1278" t="s">
        <v>623</v>
      </c>
      <c r="C41" s="1277"/>
      <c r="D41" s="1277"/>
      <c r="E41" s="1277"/>
      <c r="F41" s="1277"/>
      <c r="G41" s="1277"/>
      <c r="H41" s="1277"/>
      <c r="I41" s="1277"/>
      <c r="J41" s="1277"/>
      <c r="K41" s="1277"/>
      <c r="L41" s="1277"/>
      <c r="M41" s="1277"/>
      <c r="N41" s="1277"/>
      <c r="O41" s="1277"/>
      <c r="P41" s="1277"/>
      <c r="Q41" s="1277"/>
      <c r="R41" s="1277"/>
      <c r="S41" s="1277"/>
      <c r="T41" s="1277"/>
      <c r="U41" s="1277"/>
      <c r="V41" s="1277"/>
      <c r="W41" s="1277"/>
      <c r="X41" s="1277"/>
      <c r="Y41" s="1277"/>
      <c r="Z41" s="1277"/>
      <c r="AA41" s="1277"/>
      <c r="AB41" s="1277"/>
      <c r="AC41" s="1277"/>
      <c r="AD41" s="1277"/>
      <c r="AE41" s="1277"/>
      <c r="AF41" s="1277"/>
      <c r="AG41" s="1277"/>
      <c r="AH41" s="1277"/>
      <c r="AI41" s="1277"/>
      <c r="AJ41" s="1277"/>
      <c r="AK41" s="1277"/>
      <c r="AL41" s="1277"/>
      <c r="AM41" s="1277"/>
      <c r="AN41" s="1277"/>
      <c r="AO41" s="1277"/>
      <c r="AP41" s="1277"/>
      <c r="AQ41" s="1277"/>
      <c r="AR41" s="1277"/>
      <c r="AS41" s="1277"/>
      <c r="AT41" s="1277"/>
      <c r="AU41" s="1277"/>
      <c r="AV41" s="1277"/>
      <c r="AW41" s="1277"/>
      <c r="AX41" s="1277"/>
      <c r="AY41" s="1277"/>
      <c r="AZ41" s="1277"/>
      <c r="BA41" s="1277"/>
      <c r="BB41" s="1277"/>
      <c r="BC41" s="1277"/>
      <c r="BD41" s="1277"/>
      <c r="BE41" s="1277"/>
      <c r="BF41" s="1277"/>
      <c r="BG41" s="1277"/>
      <c r="BH41" s="1277"/>
      <c r="BI41" s="1277"/>
      <c r="BJ41" s="1277"/>
      <c r="BK41" s="1277"/>
      <c r="BL41" s="1277"/>
      <c r="BM41" s="1277"/>
      <c r="BN41" s="1277"/>
      <c r="BO41" s="1277"/>
      <c r="BP41" s="1277"/>
      <c r="BQ41" s="1277"/>
      <c r="BR41" s="1277"/>
      <c r="BS41" s="1277"/>
      <c r="BT41" s="1277"/>
      <c r="BU41" s="1277"/>
      <c r="BV41" s="1277"/>
      <c r="BW41" s="1277"/>
      <c r="BX41" s="1277"/>
      <c r="BY41" s="1277"/>
      <c r="BZ41" s="1277"/>
      <c r="CA41" s="1277"/>
      <c r="CB41" s="1277"/>
      <c r="CC41" s="1277"/>
      <c r="CD41" s="1277"/>
      <c r="CE41" s="1277"/>
      <c r="CF41" s="1277"/>
      <c r="CG41" s="1277"/>
      <c r="CH41" s="1277"/>
      <c r="CI41" s="1277"/>
      <c r="CJ41" s="1277"/>
      <c r="CK41" s="1277"/>
      <c r="CL41" s="1277"/>
      <c r="CM41" s="1277"/>
      <c r="CN41" s="1277"/>
      <c r="CO41" s="1277"/>
      <c r="CP41" s="1277"/>
      <c r="CQ41" s="1277"/>
      <c r="CR41" s="1277"/>
      <c r="CS41" s="1277"/>
      <c r="CT41" s="1277"/>
      <c r="CU41" s="1277"/>
      <c r="CV41" s="1277"/>
      <c r="CW41" s="1277"/>
      <c r="CX41" s="1277"/>
      <c r="CY41" s="1277"/>
      <c r="CZ41" s="1277"/>
      <c r="DA41" s="1277"/>
      <c r="DB41" s="1277"/>
      <c r="DC41" s="1277"/>
      <c r="DD41" s="1276"/>
    </row>
    <row r="42" spans="2:109" ht="13.5" x14ac:dyDescent="0.15">
      <c r="B42" s="1218"/>
      <c r="G42" s="1254"/>
      <c r="I42" s="1253"/>
      <c r="J42" s="1253"/>
      <c r="K42" s="1253"/>
      <c r="AM42" s="1254"/>
      <c r="AN42" s="1254" t="s">
        <v>619</v>
      </c>
      <c r="AP42" s="1253"/>
      <c r="AQ42" s="1253"/>
      <c r="AR42" s="1253"/>
      <c r="AY42" s="1254"/>
      <c r="BA42" s="1253"/>
      <c r="BB42" s="1253"/>
      <c r="BC42" s="1253"/>
      <c r="BK42" s="1254"/>
      <c r="BM42" s="1253"/>
      <c r="BN42" s="1253"/>
      <c r="BO42" s="1253"/>
      <c r="BW42" s="1254"/>
      <c r="BY42" s="1253"/>
      <c r="BZ42" s="1253"/>
      <c r="CA42" s="1253"/>
      <c r="CI42" s="1254"/>
      <c r="CK42" s="1253"/>
      <c r="CL42" s="1253"/>
      <c r="CM42" s="1253"/>
      <c r="CU42" s="1254"/>
      <c r="CW42" s="1253"/>
      <c r="CX42" s="1253"/>
      <c r="CY42" s="1253"/>
    </row>
    <row r="43" spans="2:109" ht="13.5" customHeight="1" x14ac:dyDescent="0.15">
      <c r="B43" s="1218"/>
      <c r="AN43" s="1275" t="s">
        <v>622</v>
      </c>
      <c r="AO43" s="1274"/>
      <c r="AP43" s="1274"/>
      <c r="AQ43" s="1274"/>
      <c r="AR43" s="1274"/>
      <c r="AS43" s="1274"/>
      <c r="AT43" s="1274"/>
      <c r="AU43" s="1274"/>
      <c r="AV43" s="1274"/>
      <c r="AW43" s="1274"/>
      <c r="AX43" s="1274"/>
      <c r="AY43" s="1274"/>
      <c r="AZ43" s="1274"/>
      <c r="BA43" s="1274"/>
      <c r="BB43" s="1274"/>
      <c r="BC43" s="1274"/>
      <c r="BD43" s="1274"/>
      <c r="BE43" s="1274"/>
      <c r="BF43" s="1274"/>
      <c r="BG43" s="1274"/>
      <c r="BH43" s="1274"/>
      <c r="BI43" s="1274"/>
      <c r="BJ43" s="1274"/>
      <c r="BK43" s="1274"/>
      <c r="BL43" s="1274"/>
      <c r="BM43" s="1274"/>
      <c r="BN43" s="1274"/>
      <c r="BO43" s="1274"/>
      <c r="BP43" s="1274"/>
      <c r="BQ43" s="1274"/>
      <c r="BR43" s="1274"/>
      <c r="BS43" s="1274"/>
      <c r="BT43" s="1274"/>
      <c r="BU43" s="1274"/>
      <c r="BV43" s="1274"/>
      <c r="BW43" s="1274"/>
      <c r="BX43" s="1274"/>
      <c r="BY43" s="1274"/>
      <c r="BZ43" s="1274"/>
      <c r="CA43" s="1274"/>
      <c r="CB43" s="1274"/>
      <c r="CC43" s="1274"/>
      <c r="CD43" s="1274"/>
      <c r="CE43" s="1274"/>
      <c r="CF43" s="1274"/>
      <c r="CG43" s="1274"/>
      <c r="CH43" s="1274"/>
      <c r="CI43" s="1274"/>
      <c r="CJ43" s="1274"/>
      <c r="CK43" s="1274"/>
      <c r="CL43" s="1274"/>
      <c r="CM43" s="1274"/>
      <c r="CN43" s="1274"/>
      <c r="CO43" s="1274"/>
      <c r="CP43" s="1274"/>
      <c r="CQ43" s="1274"/>
      <c r="CR43" s="1274"/>
      <c r="CS43" s="1274"/>
      <c r="CT43" s="1274"/>
      <c r="CU43" s="1274"/>
      <c r="CV43" s="1274"/>
      <c r="CW43" s="1274"/>
      <c r="CX43" s="1274"/>
      <c r="CY43" s="1274"/>
      <c r="CZ43" s="1274"/>
      <c r="DA43" s="1274"/>
      <c r="DB43" s="1274"/>
      <c r="DC43" s="1273"/>
    </row>
    <row r="44" spans="2:109" ht="13.5" x14ac:dyDescent="0.15">
      <c r="B44" s="1218"/>
      <c r="AN44" s="1272"/>
      <c r="AO44" s="1271"/>
      <c r="AP44" s="1271"/>
      <c r="AQ44" s="1271"/>
      <c r="AR44" s="1271"/>
      <c r="AS44" s="1271"/>
      <c r="AT44" s="1271"/>
      <c r="AU44" s="1271"/>
      <c r="AV44" s="1271"/>
      <c r="AW44" s="1271"/>
      <c r="AX44" s="1271"/>
      <c r="AY44" s="1271"/>
      <c r="AZ44" s="1271"/>
      <c r="BA44" s="1271"/>
      <c r="BB44" s="1271"/>
      <c r="BC44" s="1271"/>
      <c r="BD44" s="1271"/>
      <c r="BE44" s="1271"/>
      <c r="BF44" s="1271"/>
      <c r="BG44" s="1271"/>
      <c r="BH44" s="1271"/>
      <c r="BI44" s="1271"/>
      <c r="BJ44" s="1271"/>
      <c r="BK44" s="1271"/>
      <c r="BL44" s="1271"/>
      <c r="BM44" s="1271"/>
      <c r="BN44" s="1271"/>
      <c r="BO44" s="1271"/>
      <c r="BP44" s="1271"/>
      <c r="BQ44" s="1271"/>
      <c r="BR44" s="1271"/>
      <c r="BS44" s="1271"/>
      <c r="BT44" s="1271"/>
      <c r="BU44" s="1271"/>
      <c r="BV44" s="1271"/>
      <c r="BW44" s="1271"/>
      <c r="BX44" s="1271"/>
      <c r="BY44" s="1271"/>
      <c r="BZ44" s="1271"/>
      <c r="CA44" s="1271"/>
      <c r="CB44" s="1271"/>
      <c r="CC44" s="1271"/>
      <c r="CD44" s="1271"/>
      <c r="CE44" s="1271"/>
      <c r="CF44" s="1271"/>
      <c r="CG44" s="1271"/>
      <c r="CH44" s="1271"/>
      <c r="CI44" s="1271"/>
      <c r="CJ44" s="1271"/>
      <c r="CK44" s="1271"/>
      <c r="CL44" s="1271"/>
      <c r="CM44" s="1271"/>
      <c r="CN44" s="1271"/>
      <c r="CO44" s="1271"/>
      <c r="CP44" s="1271"/>
      <c r="CQ44" s="1271"/>
      <c r="CR44" s="1271"/>
      <c r="CS44" s="1271"/>
      <c r="CT44" s="1271"/>
      <c r="CU44" s="1271"/>
      <c r="CV44" s="1271"/>
      <c r="CW44" s="1271"/>
      <c r="CX44" s="1271"/>
      <c r="CY44" s="1271"/>
      <c r="CZ44" s="1271"/>
      <c r="DA44" s="1271"/>
      <c r="DB44" s="1271"/>
      <c r="DC44" s="1270"/>
    </row>
    <row r="45" spans="2:109" ht="13.5" x14ac:dyDescent="0.15">
      <c r="B45" s="1218"/>
      <c r="AN45" s="1272"/>
      <c r="AO45" s="1271"/>
      <c r="AP45" s="1271"/>
      <c r="AQ45" s="1271"/>
      <c r="AR45" s="1271"/>
      <c r="AS45" s="1271"/>
      <c r="AT45" s="1271"/>
      <c r="AU45" s="1271"/>
      <c r="AV45" s="1271"/>
      <c r="AW45" s="1271"/>
      <c r="AX45" s="1271"/>
      <c r="AY45" s="1271"/>
      <c r="AZ45" s="1271"/>
      <c r="BA45" s="1271"/>
      <c r="BB45" s="1271"/>
      <c r="BC45" s="1271"/>
      <c r="BD45" s="1271"/>
      <c r="BE45" s="1271"/>
      <c r="BF45" s="1271"/>
      <c r="BG45" s="1271"/>
      <c r="BH45" s="1271"/>
      <c r="BI45" s="1271"/>
      <c r="BJ45" s="1271"/>
      <c r="BK45" s="1271"/>
      <c r="BL45" s="1271"/>
      <c r="BM45" s="1271"/>
      <c r="BN45" s="1271"/>
      <c r="BO45" s="1271"/>
      <c r="BP45" s="1271"/>
      <c r="BQ45" s="1271"/>
      <c r="BR45" s="1271"/>
      <c r="BS45" s="1271"/>
      <c r="BT45" s="1271"/>
      <c r="BU45" s="1271"/>
      <c r="BV45" s="1271"/>
      <c r="BW45" s="1271"/>
      <c r="BX45" s="1271"/>
      <c r="BY45" s="1271"/>
      <c r="BZ45" s="1271"/>
      <c r="CA45" s="1271"/>
      <c r="CB45" s="1271"/>
      <c r="CC45" s="1271"/>
      <c r="CD45" s="1271"/>
      <c r="CE45" s="1271"/>
      <c r="CF45" s="1271"/>
      <c r="CG45" s="1271"/>
      <c r="CH45" s="1271"/>
      <c r="CI45" s="1271"/>
      <c r="CJ45" s="1271"/>
      <c r="CK45" s="1271"/>
      <c r="CL45" s="1271"/>
      <c r="CM45" s="1271"/>
      <c r="CN45" s="1271"/>
      <c r="CO45" s="1271"/>
      <c r="CP45" s="1271"/>
      <c r="CQ45" s="1271"/>
      <c r="CR45" s="1271"/>
      <c r="CS45" s="1271"/>
      <c r="CT45" s="1271"/>
      <c r="CU45" s="1271"/>
      <c r="CV45" s="1271"/>
      <c r="CW45" s="1271"/>
      <c r="CX45" s="1271"/>
      <c r="CY45" s="1271"/>
      <c r="CZ45" s="1271"/>
      <c r="DA45" s="1271"/>
      <c r="DB45" s="1271"/>
      <c r="DC45" s="1270"/>
    </row>
    <row r="46" spans="2:109" ht="13.5" x14ac:dyDescent="0.15">
      <c r="B46" s="1218"/>
      <c r="AN46" s="1272"/>
      <c r="AO46" s="1271"/>
      <c r="AP46" s="1271"/>
      <c r="AQ46" s="1271"/>
      <c r="AR46" s="1271"/>
      <c r="AS46" s="1271"/>
      <c r="AT46" s="1271"/>
      <c r="AU46" s="1271"/>
      <c r="AV46" s="1271"/>
      <c r="AW46" s="1271"/>
      <c r="AX46" s="1271"/>
      <c r="AY46" s="1271"/>
      <c r="AZ46" s="1271"/>
      <c r="BA46" s="1271"/>
      <c r="BB46" s="1271"/>
      <c r="BC46" s="1271"/>
      <c r="BD46" s="1271"/>
      <c r="BE46" s="1271"/>
      <c r="BF46" s="1271"/>
      <c r="BG46" s="1271"/>
      <c r="BH46" s="1271"/>
      <c r="BI46" s="1271"/>
      <c r="BJ46" s="1271"/>
      <c r="BK46" s="1271"/>
      <c r="BL46" s="1271"/>
      <c r="BM46" s="1271"/>
      <c r="BN46" s="1271"/>
      <c r="BO46" s="1271"/>
      <c r="BP46" s="1271"/>
      <c r="BQ46" s="1271"/>
      <c r="BR46" s="1271"/>
      <c r="BS46" s="1271"/>
      <c r="BT46" s="1271"/>
      <c r="BU46" s="1271"/>
      <c r="BV46" s="1271"/>
      <c r="BW46" s="1271"/>
      <c r="BX46" s="1271"/>
      <c r="BY46" s="1271"/>
      <c r="BZ46" s="1271"/>
      <c r="CA46" s="1271"/>
      <c r="CB46" s="1271"/>
      <c r="CC46" s="1271"/>
      <c r="CD46" s="1271"/>
      <c r="CE46" s="1271"/>
      <c r="CF46" s="1271"/>
      <c r="CG46" s="1271"/>
      <c r="CH46" s="1271"/>
      <c r="CI46" s="1271"/>
      <c r="CJ46" s="1271"/>
      <c r="CK46" s="1271"/>
      <c r="CL46" s="1271"/>
      <c r="CM46" s="1271"/>
      <c r="CN46" s="1271"/>
      <c r="CO46" s="1271"/>
      <c r="CP46" s="1271"/>
      <c r="CQ46" s="1271"/>
      <c r="CR46" s="1271"/>
      <c r="CS46" s="1271"/>
      <c r="CT46" s="1271"/>
      <c r="CU46" s="1271"/>
      <c r="CV46" s="1271"/>
      <c r="CW46" s="1271"/>
      <c r="CX46" s="1271"/>
      <c r="CY46" s="1271"/>
      <c r="CZ46" s="1271"/>
      <c r="DA46" s="1271"/>
      <c r="DB46" s="1271"/>
      <c r="DC46" s="1270"/>
    </row>
    <row r="47" spans="2:109" ht="13.5" x14ac:dyDescent="0.15">
      <c r="B47" s="1218"/>
      <c r="AN47" s="1269"/>
      <c r="AO47" s="1268"/>
      <c r="AP47" s="1268"/>
      <c r="AQ47" s="1268"/>
      <c r="AR47" s="1268"/>
      <c r="AS47" s="1268"/>
      <c r="AT47" s="1268"/>
      <c r="AU47" s="1268"/>
      <c r="AV47" s="1268"/>
      <c r="AW47" s="1268"/>
      <c r="AX47" s="1268"/>
      <c r="AY47" s="1268"/>
      <c r="AZ47" s="1268"/>
      <c r="BA47" s="1268"/>
      <c r="BB47" s="1268"/>
      <c r="BC47" s="1268"/>
      <c r="BD47" s="1268"/>
      <c r="BE47" s="1268"/>
      <c r="BF47" s="1268"/>
      <c r="BG47" s="1268"/>
      <c r="BH47" s="1268"/>
      <c r="BI47" s="1268"/>
      <c r="BJ47" s="1268"/>
      <c r="BK47" s="1268"/>
      <c r="BL47" s="1268"/>
      <c r="BM47" s="1268"/>
      <c r="BN47" s="1268"/>
      <c r="BO47" s="1268"/>
      <c r="BP47" s="1268"/>
      <c r="BQ47" s="1268"/>
      <c r="BR47" s="1268"/>
      <c r="BS47" s="1268"/>
      <c r="BT47" s="1268"/>
      <c r="BU47" s="1268"/>
      <c r="BV47" s="1268"/>
      <c r="BW47" s="1268"/>
      <c r="BX47" s="1268"/>
      <c r="BY47" s="1268"/>
      <c r="BZ47" s="1268"/>
      <c r="CA47" s="1268"/>
      <c r="CB47" s="1268"/>
      <c r="CC47" s="1268"/>
      <c r="CD47" s="1268"/>
      <c r="CE47" s="1268"/>
      <c r="CF47" s="1268"/>
      <c r="CG47" s="1268"/>
      <c r="CH47" s="1268"/>
      <c r="CI47" s="1268"/>
      <c r="CJ47" s="1268"/>
      <c r="CK47" s="1268"/>
      <c r="CL47" s="1268"/>
      <c r="CM47" s="1268"/>
      <c r="CN47" s="1268"/>
      <c r="CO47" s="1268"/>
      <c r="CP47" s="1268"/>
      <c r="CQ47" s="1268"/>
      <c r="CR47" s="1268"/>
      <c r="CS47" s="1268"/>
      <c r="CT47" s="1268"/>
      <c r="CU47" s="1268"/>
      <c r="CV47" s="1268"/>
      <c r="CW47" s="1268"/>
      <c r="CX47" s="1268"/>
      <c r="CY47" s="1268"/>
      <c r="CZ47" s="1268"/>
      <c r="DA47" s="1268"/>
      <c r="DB47" s="1268"/>
      <c r="DC47" s="1267"/>
    </row>
    <row r="48" spans="2:109" ht="13.5" x14ac:dyDescent="0.15">
      <c r="B48" s="1218"/>
      <c r="H48" s="1231"/>
      <c r="I48" s="1231"/>
      <c r="J48" s="1231"/>
      <c r="AN48" s="1231"/>
      <c r="AO48" s="1231"/>
      <c r="AP48" s="1231"/>
      <c r="AZ48" s="1231"/>
      <c r="BA48" s="1231"/>
      <c r="BB48" s="1231"/>
      <c r="BL48" s="1231"/>
      <c r="BM48" s="1231"/>
      <c r="BN48" s="1231"/>
      <c r="BX48" s="1231"/>
      <c r="BY48" s="1231"/>
      <c r="BZ48" s="1231"/>
      <c r="CJ48" s="1231"/>
      <c r="CK48" s="1231"/>
      <c r="CL48" s="1231"/>
      <c r="CV48" s="1231"/>
      <c r="CW48" s="1231"/>
      <c r="CX48" s="1231"/>
    </row>
    <row r="49" spans="1:109" ht="13.5" x14ac:dyDescent="0.15">
      <c r="B49" s="1218"/>
      <c r="AN49" s="1217" t="s">
        <v>617</v>
      </c>
    </row>
    <row r="50" spans="1:109" ht="13.5" x14ac:dyDescent="0.15">
      <c r="B50" s="1218"/>
      <c r="G50" s="1229"/>
      <c r="H50" s="1229"/>
      <c r="I50" s="1229"/>
      <c r="J50" s="1229"/>
      <c r="K50" s="1238"/>
      <c r="L50" s="1238"/>
      <c r="M50" s="1237"/>
      <c r="N50" s="1237"/>
      <c r="AN50" s="1236"/>
      <c r="AO50" s="1235"/>
      <c r="AP50" s="1235"/>
      <c r="AQ50" s="1235"/>
      <c r="AR50" s="1235"/>
      <c r="AS50" s="1235"/>
      <c r="AT50" s="1235"/>
      <c r="AU50" s="1235"/>
      <c r="AV50" s="1235"/>
      <c r="AW50" s="1235"/>
      <c r="AX50" s="1235"/>
      <c r="AY50" s="1235"/>
      <c r="AZ50" s="1235"/>
      <c r="BA50" s="1235"/>
      <c r="BB50" s="1235"/>
      <c r="BC50" s="1235"/>
      <c r="BD50" s="1235"/>
      <c r="BE50" s="1235"/>
      <c r="BF50" s="1235"/>
      <c r="BG50" s="1235"/>
      <c r="BH50" s="1235"/>
      <c r="BI50" s="1235"/>
      <c r="BJ50" s="1235"/>
      <c r="BK50" s="1235"/>
      <c r="BL50" s="1235"/>
      <c r="BM50" s="1235"/>
      <c r="BN50" s="1235"/>
      <c r="BO50" s="1234"/>
      <c r="BP50" s="1226" t="s">
        <v>576</v>
      </c>
      <c r="BQ50" s="1226"/>
      <c r="BR50" s="1226"/>
      <c r="BS50" s="1226"/>
      <c r="BT50" s="1226"/>
      <c r="BU50" s="1226"/>
      <c r="BV50" s="1226"/>
      <c r="BW50" s="1226"/>
      <c r="BX50" s="1226" t="s">
        <v>577</v>
      </c>
      <c r="BY50" s="1226"/>
      <c r="BZ50" s="1226"/>
      <c r="CA50" s="1226"/>
      <c r="CB50" s="1226"/>
      <c r="CC50" s="1226"/>
      <c r="CD50" s="1226"/>
      <c r="CE50" s="1226"/>
      <c r="CF50" s="1226" t="s">
        <v>578</v>
      </c>
      <c r="CG50" s="1226"/>
      <c r="CH50" s="1226"/>
      <c r="CI50" s="1226"/>
      <c r="CJ50" s="1226"/>
      <c r="CK50" s="1226"/>
      <c r="CL50" s="1226"/>
      <c r="CM50" s="1226"/>
      <c r="CN50" s="1226" t="s">
        <v>579</v>
      </c>
      <c r="CO50" s="1226"/>
      <c r="CP50" s="1226"/>
      <c r="CQ50" s="1226"/>
      <c r="CR50" s="1226"/>
      <c r="CS50" s="1226"/>
      <c r="CT50" s="1226"/>
      <c r="CU50" s="1226"/>
      <c r="CV50" s="1226" t="s">
        <v>580</v>
      </c>
      <c r="CW50" s="1226"/>
      <c r="CX50" s="1226"/>
      <c r="CY50" s="1226"/>
      <c r="CZ50" s="1226"/>
      <c r="DA50" s="1226"/>
      <c r="DB50" s="1226"/>
      <c r="DC50" s="1226"/>
    </row>
    <row r="51" spans="1:109" ht="13.5" customHeight="1" x14ac:dyDescent="0.15">
      <c r="B51" s="1218"/>
      <c r="G51" s="1233"/>
      <c r="H51" s="1233"/>
      <c r="I51" s="1266"/>
      <c r="J51" s="1266"/>
      <c r="K51" s="1232"/>
      <c r="L51" s="1232"/>
      <c r="M51" s="1232"/>
      <c r="N51" s="1232"/>
      <c r="AM51" s="1231"/>
      <c r="AN51" s="1225" t="s">
        <v>616</v>
      </c>
      <c r="AO51" s="1225"/>
      <c r="AP51" s="1225"/>
      <c r="AQ51" s="1225"/>
      <c r="AR51" s="1225"/>
      <c r="AS51" s="1225"/>
      <c r="AT51" s="1225"/>
      <c r="AU51" s="1225"/>
      <c r="AV51" s="1225"/>
      <c r="AW51" s="1225"/>
      <c r="AX51" s="1225"/>
      <c r="AY51" s="1225"/>
      <c r="AZ51" s="1225"/>
      <c r="BA51" s="1225"/>
      <c r="BB51" s="1225" t="s">
        <v>614</v>
      </c>
      <c r="BC51" s="1225"/>
      <c r="BD51" s="1225"/>
      <c r="BE51" s="1225"/>
      <c r="BF51" s="1225"/>
      <c r="BG51" s="1225"/>
      <c r="BH51" s="1225"/>
      <c r="BI51" s="1225"/>
      <c r="BJ51" s="1225"/>
      <c r="BK51" s="1225"/>
      <c r="BL51" s="1225"/>
      <c r="BM51" s="1225"/>
      <c r="BN51" s="1225"/>
      <c r="BO51" s="1225"/>
      <c r="BP51" s="1224">
        <v>78.2</v>
      </c>
      <c r="BQ51" s="1224"/>
      <c r="BR51" s="1224"/>
      <c r="BS51" s="1224"/>
      <c r="BT51" s="1224"/>
      <c r="BU51" s="1224"/>
      <c r="BV51" s="1224"/>
      <c r="BW51" s="1224"/>
      <c r="BX51" s="1224">
        <v>86.6</v>
      </c>
      <c r="BY51" s="1224"/>
      <c r="BZ51" s="1224"/>
      <c r="CA51" s="1224"/>
      <c r="CB51" s="1224"/>
      <c r="CC51" s="1224"/>
      <c r="CD51" s="1224"/>
      <c r="CE51" s="1224"/>
      <c r="CF51" s="1224">
        <v>82.8</v>
      </c>
      <c r="CG51" s="1224"/>
      <c r="CH51" s="1224"/>
      <c r="CI51" s="1224"/>
      <c r="CJ51" s="1224"/>
      <c r="CK51" s="1224"/>
      <c r="CL51" s="1224"/>
      <c r="CM51" s="1224"/>
      <c r="CN51" s="1224">
        <v>69.900000000000006</v>
      </c>
      <c r="CO51" s="1224"/>
      <c r="CP51" s="1224"/>
      <c r="CQ51" s="1224"/>
      <c r="CR51" s="1224"/>
      <c r="CS51" s="1224"/>
      <c r="CT51" s="1224"/>
      <c r="CU51" s="1224"/>
      <c r="CV51" s="1224">
        <v>73.8</v>
      </c>
      <c r="CW51" s="1224"/>
      <c r="CX51" s="1224"/>
      <c r="CY51" s="1224"/>
      <c r="CZ51" s="1224"/>
      <c r="DA51" s="1224"/>
      <c r="DB51" s="1224"/>
      <c r="DC51" s="1224"/>
    </row>
    <row r="52" spans="1:109" ht="13.5" x14ac:dyDescent="0.15">
      <c r="B52" s="1218"/>
      <c r="G52" s="1233"/>
      <c r="H52" s="1233"/>
      <c r="I52" s="1266"/>
      <c r="J52" s="1266"/>
      <c r="K52" s="1232"/>
      <c r="L52" s="1232"/>
      <c r="M52" s="1232"/>
      <c r="N52" s="1232"/>
      <c r="AM52" s="1231"/>
      <c r="AN52" s="1225"/>
      <c r="AO52" s="1225"/>
      <c r="AP52" s="1225"/>
      <c r="AQ52" s="1225"/>
      <c r="AR52" s="1225"/>
      <c r="AS52" s="1225"/>
      <c r="AT52" s="1225"/>
      <c r="AU52" s="1225"/>
      <c r="AV52" s="1225"/>
      <c r="AW52" s="1225"/>
      <c r="AX52" s="1225"/>
      <c r="AY52" s="1225"/>
      <c r="AZ52" s="1225"/>
      <c r="BA52" s="1225"/>
      <c r="BB52" s="1225"/>
      <c r="BC52" s="1225"/>
      <c r="BD52" s="1225"/>
      <c r="BE52" s="1225"/>
      <c r="BF52" s="1225"/>
      <c r="BG52" s="1225"/>
      <c r="BH52" s="1225"/>
      <c r="BI52" s="1225"/>
      <c r="BJ52" s="1225"/>
      <c r="BK52" s="1225"/>
      <c r="BL52" s="1225"/>
      <c r="BM52" s="1225"/>
      <c r="BN52" s="1225"/>
      <c r="BO52" s="1225"/>
      <c r="BP52" s="1224"/>
      <c r="BQ52" s="1224"/>
      <c r="BR52" s="1224"/>
      <c r="BS52" s="1224"/>
      <c r="BT52" s="1224"/>
      <c r="BU52" s="1224"/>
      <c r="BV52" s="1224"/>
      <c r="BW52" s="1224"/>
      <c r="BX52" s="1224"/>
      <c r="BY52" s="1224"/>
      <c r="BZ52" s="1224"/>
      <c r="CA52" s="1224"/>
      <c r="CB52" s="1224"/>
      <c r="CC52" s="1224"/>
      <c r="CD52" s="1224"/>
      <c r="CE52" s="1224"/>
      <c r="CF52" s="1224"/>
      <c r="CG52" s="1224"/>
      <c r="CH52" s="1224"/>
      <c r="CI52" s="1224"/>
      <c r="CJ52" s="1224"/>
      <c r="CK52" s="1224"/>
      <c r="CL52" s="1224"/>
      <c r="CM52" s="1224"/>
      <c r="CN52" s="1224"/>
      <c r="CO52" s="1224"/>
      <c r="CP52" s="1224"/>
      <c r="CQ52" s="1224"/>
      <c r="CR52" s="1224"/>
      <c r="CS52" s="1224"/>
      <c r="CT52" s="1224"/>
      <c r="CU52" s="1224"/>
      <c r="CV52" s="1224"/>
      <c r="CW52" s="1224"/>
      <c r="CX52" s="1224"/>
      <c r="CY52" s="1224"/>
      <c r="CZ52" s="1224"/>
      <c r="DA52" s="1224"/>
      <c r="DB52" s="1224"/>
      <c r="DC52" s="1224"/>
    </row>
    <row r="53" spans="1:109" ht="13.5" x14ac:dyDescent="0.15">
      <c r="A53" s="1253"/>
      <c r="B53" s="1218"/>
      <c r="G53" s="1233"/>
      <c r="H53" s="1233"/>
      <c r="I53" s="1229"/>
      <c r="J53" s="1229"/>
      <c r="K53" s="1232"/>
      <c r="L53" s="1232"/>
      <c r="M53" s="1232"/>
      <c r="N53" s="1232"/>
      <c r="AM53" s="1231"/>
      <c r="AN53" s="1225"/>
      <c r="AO53" s="1225"/>
      <c r="AP53" s="1225"/>
      <c r="AQ53" s="1225"/>
      <c r="AR53" s="1225"/>
      <c r="AS53" s="1225"/>
      <c r="AT53" s="1225"/>
      <c r="AU53" s="1225"/>
      <c r="AV53" s="1225"/>
      <c r="AW53" s="1225"/>
      <c r="AX53" s="1225"/>
      <c r="AY53" s="1225"/>
      <c r="AZ53" s="1225"/>
      <c r="BA53" s="1225"/>
      <c r="BB53" s="1225" t="s">
        <v>621</v>
      </c>
      <c r="BC53" s="1225"/>
      <c r="BD53" s="1225"/>
      <c r="BE53" s="1225"/>
      <c r="BF53" s="1225"/>
      <c r="BG53" s="1225"/>
      <c r="BH53" s="1225"/>
      <c r="BI53" s="1225"/>
      <c r="BJ53" s="1225"/>
      <c r="BK53" s="1225"/>
      <c r="BL53" s="1225"/>
      <c r="BM53" s="1225"/>
      <c r="BN53" s="1225"/>
      <c r="BO53" s="1225"/>
      <c r="BP53" s="1224">
        <v>72.2</v>
      </c>
      <c r="BQ53" s="1224"/>
      <c r="BR53" s="1224"/>
      <c r="BS53" s="1224"/>
      <c r="BT53" s="1224"/>
      <c r="BU53" s="1224"/>
      <c r="BV53" s="1224"/>
      <c r="BW53" s="1224"/>
      <c r="BX53" s="1224">
        <v>73.2</v>
      </c>
      <c r="BY53" s="1224"/>
      <c r="BZ53" s="1224"/>
      <c r="CA53" s="1224"/>
      <c r="CB53" s="1224"/>
      <c r="CC53" s="1224"/>
      <c r="CD53" s="1224"/>
      <c r="CE53" s="1224"/>
      <c r="CF53" s="1224">
        <v>71.900000000000006</v>
      </c>
      <c r="CG53" s="1224"/>
      <c r="CH53" s="1224"/>
      <c r="CI53" s="1224"/>
      <c r="CJ53" s="1224"/>
      <c r="CK53" s="1224"/>
      <c r="CL53" s="1224"/>
      <c r="CM53" s="1224"/>
      <c r="CN53" s="1224">
        <v>72.400000000000006</v>
      </c>
      <c r="CO53" s="1224"/>
      <c r="CP53" s="1224"/>
      <c r="CQ53" s="1224"/>
      <c r="CR53" s="1224"/>
      <c r="CS53" s="1224"/>
      <c r="CT53" s="1224"/>
      <c r="CU53" s="1224"/>
      <c r="CV53" s="1224">
        <v>72</v>
      </c>
      <c r="CW53" s="1224"/>
      <c r="CX53" s="1224"/>
      <c r="CY53" s="1224"/>
      <c r="CZ53" s="1224"/>
      <c r="DA53" s="1224"/>
      <c r="DB53" s="1224"/>
      <c r="DC53" s="1224"/>
    </row>
    <row r="54" spans="1:109" ht="13.5" x14ac:dyDescent="0.15">
      <c r="A54" s="1253"/>
      <c r="B54" s="1218"/>
      <c r="G54" s="1233"/>
      <c r="H54" s="1233"/>
      <c r="I54" s="1229"/>
      <c r="J54" s="1229"/>
      <c r="K54" s="1232"/>
      <c r="L54" s="1232"/>
      <c r="M54" s="1232"/>
      <c r="N54" s="1232"/>
      <c r="AM54" s="1231"/>
      <c r="AN54" s="1225"/>
      <c r="AO54" s="1225"/>
      <c r="AP54" s="1225"/>
      <c r="AQ54" s="1225"/>
      <c r="AR54" s="1225"/>
      <c r="AS54" s="1225"/>
      <c r="AT54" s="1225"/>
      <c r="AU54" s="1225"/>
      <c r="AV54" s="1225"/>
      <c r="AW54" s="1225"/>
      <c r="AX54" s="1225"/>
      <c r="AY54" s="1225"/>
      <c r="AZ54" s="1225"/>
      <c r="BA54" s="1225"/>
      <c r="BB54" s="1225"/>
      <c r="BC54" s="1225"/>
      <c r="BD54" s="1225"/>
      <c r="BE54" s="1225"/>
      <c r="BF54" s="1225"/>
      <c r="BG54" s="1225"/>
      <c r="BH54" s="1225"/>
      <c r="BI54" s="1225"/>
      <c r="BJ54" s="1225"/>
      <c r="BK54" s="1225"/>
      <c r="BL54" s="1225"/>
      <c r="BM54" s="1225"/>
      <c r="BN54" s="1225"/>
      <c r="BO54" s="1225"/>
      <c r="BP54" s="1224"/>
      <c r="BQ54" s="1224"/>
      <c r="BR54" s="1224"/>
      <c r="BS54" s="1224"/>
      <c r="BT54" s="1224"/>
      <c r="BU54" s="1224"/>
      <c r="BV54" s="1224"/>
      <c r="BW54" s="1224"/>
      <c r="BX54" s="1224"/>
      <c r="BY54" s="1224"/>
      <c r="BZ54" s="1224"/>
      <c r="CA54" s="1224"/>
      <c r="CB54" s="1224"/>
      <c r="CC54" s="1224"/>
      <c r="CD54" s="1224"/>
      <c r="CE54" s="1224"/>
      <c r="CF54" s="1224"/>
      <c r="CG54" s="1224"/>
      <c r="CH54" s="1224"/>
      <c r="CI54" s="1224"/>
      <c r="CJ54" s="1224"/>
      <c r="CK54" s="1224"/>
      <c r="CL54" s="1224"/>
      <c r="CM54" s="1224"/>
      <c r="CN54" s="1224"/>
      <c r="CO54" s="1224"/>
      <c r="CP54" s="1224"/>
      <c r="CQ54" s="1224"/>
      <c r="CR54" s="1224"/>
      <c r="CS54" s="1224"/>
      <c r="CT54" s="1224"/>
      <c r="CU54" s="1224"/>
      <c r="CV54" s="1224"/>
      <c r="CW54" s="1224"/>
      <c r="CX54" s="1224"/>
      <c r="CY54" s="1224"/>
      <c r="CZ54" s="1224"/>
      <c r="DA54" s="1224"/>
      <c r="DB54" s="1224"/>
      <c r="DC54" s="1224"/>
    </row>
    <row r="55" spans="1:109" ht="13.5" x14ac:dyDescent="0.15">
      <c r="A55" s="1253"/>
      <c r="B55" s="1218"/>
      <c r="G55" s="1229"/>
      <c r="H55" s="1229"/>
      <c r="I55" s="1229"/>
      <c r="J55" s="1229"/>
      <c r="K55" s="1232"/>
      <c r="L55" s="1232"/>
      <c r="M55" s="1232"/>
      <c r="N55" s="1232"/>
      <c r="AN55" s="1226" t="s">
        <v>615</v>
      </c>
      <c r="AO55" s="1226"/>
      <c r="AP55" s="1226"/>
      <c r="AQ55" s="1226"/>
      <c r="AR55" s="1226"/>
      <c r="AS55" s="1226"/>
      <c r="AT55" s="1226"/>
      <c r="AU55" s="1226"/>
      <c r="AV55" s="1226"/>
      <c r="AW55" s="1226"/>
      <c r="AX55" s="1226"/>
      <c r="AY55" s="1226"/>
      <c r="AZ55" s="1226"/>
      <c r="BA55" s="1226"/>
      <c r="BB55" s="1225" t="s">
        <v>614</v>
      </c>
      <c r="BC55" s="1225"/>
      <c r="BD55" s="1225"/>
      <c r="BE55" s="1225"/>
      <c r="BF55" s="1225"/>
      <c r="BG55" s="1225"/>
      <c r="BH55" s="1225"/>
      <c r="BI55" s="1225"/>
      <c r="BJ55" s="1225"/>
      <c r="BK55" s="1225"/>
      <c r="BL55" s="1225"/>
      <c r="BM55" s="1225"/>
      <c r="BN55" s="1225"/>
      <c r="BO55" s="1225"/>
      <c r="BP55" s="1224">
        <v>25.3</v>
      </c>
      <c r="BQ55" s="1224"/>
      <c r="BR55" s="1224"/>
      <c r="BS55" s="1224"/>
      <c r="BT55" s="1224"/>
      <c r="BU55" s="1224"/>
      <c r="BV55" s="1224"/>
      <c r="BW55" s="1224"/>
      <c r="BX55" s="1224">
        <v>25.5</v>
      </c>
      <c r="BY55" s="1224"/>
      <c r="BZ55" s="1224"/>
      <c r="CA55" s="1224"/>
      <c r="CB55" s="1224"/>
      <c r="CC55" s="1224"/>
      <c r="CD55" s="1224"/>
      <c r="CE55" s="1224"/>
      <c r="CF55" s="1224">
        <v>25.1</v>
      </c>
      <c r="CG55" s="1224"/>
      <c r="CH55" s="1224"/>
      <c r="CI55" s="1224"/>
      <c r="CJ55" s="1224"/>
      <c r="CK55" s="1224"/>
      <c r="CL55" s="1224"/>
      <c r="CM55" s="1224"/>
      <c r="CN55" s="1224">
        <v>11.2</v>
      </c>
      <c r="CO55" s="1224"/>
      <c r="CP55" s="1224"/>
      <c r="CQ55" s="1224"/>
      <c r="CR55" s="1224"/>
      <c r="CS55" s="1224"/>
      <c r="CT55" s="1224"/>
      <c r="CU55" s="1224"/>
      <c r="CV55" s="1224">
        <v>4.5999999999999996</v>
      </c>
      <c r="CW55" s="1224"/>
      <c r="CX55" s="1224"/>
      <c r="CY55" s="1224"/>
      <c r="CZ55" s="1224"/>
      <c r="DA55" s="1224"/>
      <c r="DB55" s="1224"/>
      <c r="DC55" s="1224"/>
    </row>
    <row r="56" spans="1:109" ht="13.5" x14ac:dyDescent="0.15">
      <c r="A56" s="1253"/>
      <c r="B56" s="1218"/>
      <c r="G56" s="1229"/>
      <c r="H56" s="1229"/>
      <c r="I56" s="1229"/>
      <c r="J56" s="1229"/>
      <c r="K56" s="1232"/>
      <c r="L56" s="1232"/>
      <c r="M56" s="1232"/>
      <c r="N56" s="1232"/>
      <c r="AN56" s="1226"/>
      <c r="AO56" s="1226"/>
      <c r="AP56" s="1226"/>
      <c r="AQ56" s="1226"/>
      <c r="AR56" s="1226"/>
      <c r="AS56" s="1226"/>
      <c r="AT56" s="1226"/>
      <c r="AU56" s="1226"/>
      <c r="AV56" s="1226"/>
      <c r="AW56" s="1226"/>
      <c r="AX56" s="1226"/>
      <c r="AY56" s="1226"/>
      <c r="AZ56" s="1226"/>
      <c r="BA56" s="1226"/>
      <c r="BB56" s="1225"/>
      <c r="BC56" s="1225"/>
      <c r="BD56" s="1225"/>
      <c r="BE56" s="1225"/>
      <c r="BF56" s="1225"/>
      <c r="BG56" s="1225"/>
      <c r="BH56" s="1225"/>
      <c r="BI56" s="1225"/>
      <c r="BJ56" s="1225"/>
      <c r="BK56" s="1225"/>
      <c r="BL56" s="1225"/>
      <c r="BM56" s="1225"/>
      <c r="BN56" s="1225"/>
      <c r="BO56" s="1225"/>
      <c r="BP56" s="1224"/>
      <c r="BQ56" s="1224"/>
      <c r="BR56" s="1224"/>
      <c r="BS56" s="1224"/>
      <c r="BT56" s="1224"/>
      <c r="BU56" s="1224"/>
      <c r="BV56" s="1224"/>
      <c r="BW56" s="1224"/>
      <c r="BX56" s="1224"/>
      <c r="BY56" s="1224"/>
      <c r="BZ56" s="1224"/>
      <c r="CA56" s="1224"/>
      <c r="CB56" s="1224"/>
      <c r="CC56" s="1224"/>
      <c r="CD56" s="1224"/>
      <c r="CE56" s="1224"/>
      <c r="CF56" s="1224"/>
      <c r="CG56" s="1224"/>
      <c r="CH56" s="1224"/>
      <c r="CI56" s="1224"/>
      <c r="CJ56" s="1224"/>
      <c r="CK56" s="1224"/>
      <c r="CL56" s="1224"/>
      <c r="CM56" s="1224"/>
      <c r="CN56" s="1224"/>
      <c r="CO56" s="1224"/>
      <c r="CP56" s="1224"/>
      <c r="CQ56" s="1224"/>
      <c r="CR56" s="1224"/>
      <c r="CS56" s="1224"/>
      <c r="CT56" s="1224"/>
      <c r="CU56" s="1224"/>
      <c r="CV56" s="1224"/>
      <c r="CW56" s="1224"/>
      <c r="CX56" s="1224"/>
      <c r="CY56" s="1224"/>
      <c r="CZ56" s="1224"/>
      <c r="DA56" s="1224"/>
      <c r="DB56" s="1224"/>
      <c r="DC56" s="1224"/>
    </row>
    <row r="57" spans="1:109" s="1253" customFormat="1" ht="13.5" x14ac:dyDescent="0.15">
      <c r="B57" s="1259"/>
      <c r="G57" s="1229"/>
      <c r="H57" s="1229"/>
      <c r="I57" s="1228"/>
      <c r="J57" s="1228"/>
      <c r="K57" s="1232"/>
      <c r="L57" s="1232"/>
      <c r="M57" s="1232"/>
      <c r="N57" s="1232"/>
      <c r="AM57" s="1217"/>
      <c r="AN57" s="1226"/>
      <c r="AO57" s="1226"/>
      <c r="AP57" s="1226"/>
      <c r="AQ57" s="1226"/>
      <c r="AR57" s="1226"/>
      <c r="AS57" s="1226"/>
      <c r="AT57" s="1226"/>
      <c r="AU57" s="1226"/>
      <c r="AV57" s="1226"/>
      <c r="AW57" s="1226"/>
      <c r="AX57" s="1226"/>
      <c r="AY57" s="1226"/>
      <c r="AZ57" s="1226"/>
      <c r="BA57" s="1226"/>
      <c r="BB57" s="1225" t="s">
        <v>621</v>
      </c>
      <c r="BC57" s="1225"/>
      <c r="BD57" s="1225"/>
      <c r="BE57" s="1225"/>
      <c r="BF57" s="1225"/>
      <c r="BG57" s="1225"/>
      <c r="BH57" s="1225"/>
      <c r="BI57" s="1225"/>
      <c r="BJ57" s="1225"/>
      <c r="BK57" s="1225"/>
      <c r="BL57" s="1225"/>
      <c r="BM57" s="1225"/>
      <c r="BN57" s="1225"/>
      <c r="BO57" s="1225"/>
      <c r="BP57" s="1224">
        <v>59.7</v>
      </c>
      <c r="BQ57" s="1224"/>
      <c r="BR57" s="1224"/>
      <c r="BS57" s="1224"/>
      <c r="BT57" s="1224"/>
      <c r="BU57" s="1224"/>
      <c r="BV57" s="1224"/>
      <c r="BW57" s="1224"/>
      <c r="BX57" s="1224">
        <v>60.9</v>
      </c>
      <c r="BY57" s="1224"/>
      <c r="BZ57" s="1224"/>
      <c r="CA57" s="1224"/>
      <c r="CB57" s="1224"/>
      <c r="CC57" s="1224"/>
      <c r="CD57" s="1224"/>
      <c r="CE57" s="1224"/>
      <c r="CF57" s="1224">
        <v>61</v>
      </c>
      <c r="CG57" s="1224"/>
      <c r="CH57" s="1224"/>
      <c r="CI57" s="1224"/>
      <c r="CJ57" s="1224"/>
      <c r="CK57" s="1224"/>
      <c r="CL57" s="1224"/>
      <c r="CM57" s="1224"/>
      <c r="CN57" s="1224">
        <v>63.7</v>
      </c>
      <c r="CO57" s="1224"/>
      <c r="CP57" s="1224"/>
      <c r="CQ57" s="1224"/>
      <c r="CR57" s="1224"/>
      <c r="CS57" s="1224"/>
      <c r="CT57" s="1224"/>
      <c r="CU57" s="1224"/>
      <c r="CV57" s="1224">
        <v>64.099999999999994</v>
      </c>
      <c r="CW57" s="1224"/>
      <c r="CX57" s="1224"/>
      <c r="CY57" s="1224"/>
      <c r="CZ57" s="1224"/>
      <c r="DA57" s="1224"/>
      <c r="DB57" s="1224"/>
      <c r="DC57" s="1224"/>
      <c r="DD57" s="1264"/>
      <c r="DE57" s="1259"/>
    </row>
    <row r="58" spans="1:109" s="1253" customFormat="1" ht="13.5" x14ac:dyDescent="0.15">
      <c r="A58" s="1217"/>
      <c r="B58" s="1259"/>
      <c r="G58" s="1229"/>
      <c r="H58" s="1229"/>
      <c r="I58" s="1228"/>
      <c r="J58" s="1228"/>
      <c r="K58" s="1232"/>
      <c r="L58" s="1232"/>
      <c r="M58" s="1232"/>
      <c r="N58" s="1232"/>
      <c r="AM58" s="1217"/>
      <c r="AN58" s="1226"/>
      <c r="AO58" s="1226"/>
      <c r="AP58" s="1226"/>
      <c r="AQ58" s="1226"/>
      <c r="AR58" s="1226"/>
      <c r="AS58" s="1226"/>
      <c r="AT58" s="1226"/>
      <c r="AU58" s="1226"/>
      <c r="AV58" s="1226"/>
      <c r="AW58" s="1226"/>
      <c r="AX58" s="1226"/>
      <c r="AY58" s="1226"/>
      <c r="AZ58" s="1226"/>
      <c r="BA58" s="1226"/>
      <c r="BB58" s="1225"/>
      <c r="BC58" s="1225"/>
      <c r="BD58" s="1225"/>
      <c r="BE58" s="1225"/>
      <c r="BF58" s="1225"/>
      <c r="BG58" s="1225"/>
      <c r="BH58" s="1225"/>
      <c r="BI58" s="1225"/>
      <c r="BJ58" s="1225"/>
      <c r="BK58" s="1225"/>
      <c r="BL58" s="1225"/>
      <c r="BM58" s="1225"/>
      <c r="BN58" s="1225"/>
      <c r="BO58" s="1225"/>
      <c r="BP58" s="1224"/>
      <c r="BQ58" s="1224"/>
      <c r="BR58" s="1224"/>
      <c r="BS58" s="1224"/>
      <c r="BT58" s="1224"/>
      <c r="BU58" s="1224"/>
      <c r="BV58" s="1224"/>
      <c r="BW58" s="1224"/>
      <c r="BX58" s="1224"/>
      <c r="BY58" s="1224"/>
      <c r="BZ58" s="1224"/>
      <c r="CA58" s="1224"/>
      <c r="CB58" s="1224"/>
      <c r="CC58" s="1224"/>
      <c r="CD58" s="1224"/>
      <c r="CE58" s="1224"/>
      <c r="CF58" s="1224"/>
      <c r="CG58" s="1224"/>
      <c r="CH58" s="1224"/>
      <c r="CI58" s="1224"/>
      <c r="CJ58" s="1224"/>
      <c r="CK58" s="1224"/>
      <c r="CL58" s="1224"/>
      <c r="CM58" s="1224"/>
      <c r="CN58" s="1224"/>
      <c r="CO58" s="1224"/>
      <c r="CP58" s="1224"/>
      <c r="CQ58" s="1224"/>
      <c r="CR58" s="1224"/>
      <c r="CS58" s="1224"/>
      <c r="CT58" s="1224"/>
      <c r="CU58" s="1224"/>
      <c r="CV58" s="1224"/>
      <c r="CW58" s="1224"/>
      <c r="CX58" s="1224"/>
      <c r="CY58" s="1224"/>
      <c r="CZ58" s="1224"/>
      <c r="DA58" s="1224"/>
      <c r="DB58" s="1224"/>
      <c r="DC58" s="1224"/>
      <c r="DD58" s="1264"/>
      <c r="DE58" s="1259"/>
    </row>
    <row r="59" spans="1:109" s="1253" customFormat="1" ht="13.5" x14ac:dyDescent="0.15">
      <c r="A59" s="1217"/>
      <c r="B59" s="1259"/>
      <c r="K59" s="1265"/>
      <c r="L59" s="1265"/>
      <c r="M59" s="1265"/>
      <c r="N59" s="1265"/>
      <c r="AQ59" s="1265"/>
      <c r="AR59" s="1265"/>
      <c r="AS59" s="1265"/>
      <c r="AT59" s="1265"/>
      <c r="BC59" s="1265"/>
      <c r="BD59" s="1265"/>
      <c r="BE59" s="1265"/>
      <c r="BF59" s="1265"/>
      <c r="BO59" s="1265"/>
      <c r="BP59" s="1265"/>
      <c r="BQ59" s="1265"/>
      <c r="BR59" s="1265"/>
      <c r="CA59" s="1265"/>
      <c r="CB59" s="1265"/>
      <c r="CC59" s="1265"/>
      <c r="CD59" s="1265"/>
      <c r="CM59" s="1265"/>
      <c r="CN59" s="1265"/>
      <c r="CO59" s="1265"/>
      <c r="CP59" s="1265"/>
      <c r="CY59" s="1265"/>
      <c r="CZ59" s="1265"/>
      <c r="DA59" s="1265"/>
      <c r="DB59" s="1265"/>
      <c r="DC59" s="1265"/>
      <c r="DD59" s="1264"/>
      <c r="DE59" s="1259"/>
    </row>
    <row r="60" spans="1:109" s="1253" customFormat="1" ht="13.5" x14ac:dyDescent="0.15">
      <c r="A60" s="1217"/>
      <c r="B60" s="1259"/>
      <c r="K60" s="1265"/>
      <c r="L60" s="1265"/>
      <c r="M60" s="1265"/>
      <c r="N60" s="1265"/>
      <c r="AQ60" s="1265"/>
      <c r="AR60" s="1265"/>
      <c r="AS60" s="1265"/>
      <c r="AT60" s="1265"/>
      <c r="BC60" s="1265"/>
      <c r="BD60" s="1265"/>
      <c r="BE60" s="1265"/>
      <c r="BF60" s="1265"/>
      <c r="BO60" s="1265"/>
      <c r="BP60" s="1265"/>
      <c r="BQ60" s="1265"/>
      <c r="BR60" s="1265"/>
      <c r="CA60" s="1265"/>
      <c r="CB60" s="1265"/>
      <c r="CC60" s="1265"/>
      <c r="CD60" s="1265"/>
      <c r="CM60" s="1265"/>
      <c r="CN60" s="1265"/>
      <c r="CO60" s="1265"/>
      <c r="CP60" s="1265"/>
      <c r="CY60" s="1265"/>
      <c r="CZ60" s="1265"/>
      <c r="DA60" s="1265"/>
      <c r="DB60" s="1265"/>
      <c r="DC60" s="1265"/>
      <c r="DD60" s="1264"/>
      <c r="DE60" s="1259"/>
    </row>
    <row r="61" spans="1:109" s="1253" customFormat="1" ht="13.5" x14ac:dyDescent="0.15">
      <c r="A61" s="1217"/>
      <c r="B61" s="1263"/>
      <c r="C61" s="1262"/>
      <c r="D61" s="1262"/>
      <c r="E61" s="1262"/>
      <c r="F61" s="1262"/>
      <c r="G61" s="1262"/>
      <c r="H61" s="1262"/>
      <c r="I61" s="1262"/>
      <c r="J61" s="1262"/>
      <c r="K61" s="1262"/>
      <c r="L61" s="1262"/>
      <c r="M61" s="1261"/>
      <c r="N61" s="1261"/>
      <c r="O61" s="1262"/>
      <c r="P61" s="1262"/>
      <c r="Q61" s="1262"/>
      <c r="R61" s="1262"/>
      <c r="S61" s="1262"/>
      <c r="T61" s="1262"/>
      <c r="U61" s="1262"/>
      <c r="V61" s="1262"/>
      <c r="W61" s="1262"/>
      <c r="X61" s="1262"/>
      <c r="Y61" s="1262"/>
      <c r="Z61" s="1262"/>
      <c r="AA61" s="1262"/>
      <c r="AB61" s="1262"/>
      <c r="AC61" s="1262"/>
      <c r="AD61" s="1262"/>
      <c r="AE61" s="1262"/>
      <c r="AF61" s="1262"/>
      <c r="AG61" s="1262"/>
      <c r="AH61" s="1262"/>
      <c r="AI61" s="1262"/>
      <c r="AJ61" s="1262"/>
      <c r="AK61" s="1262"/>
      <c r="AL61" s="1262"/>
      <c r="AM61" s="1262"/>
      <c r="AN61" s="1262"/>
      <c r="AO61" s="1262"/>
      <c r="AP61" s="1262"/>
      <c r="AQ61" s="1262"/>
      <c r="AR61" s="1262"/>
      <c r="AS61" s="1261"/>
      <c r="AT61" s="1261"/>
      <c r="AU61" s="1262"/>
      <c r="AV61" s="1262"/>
      <c r="AW61" s="1262"/>
      <c r="AX61" s="1262"/>
      <c r="AY61" s="1262"/>
      <c r="AZ61" s="1262"/>
      <c r="BA61" s="1262"/>
      <c r="BB61" s="1262"/>
      <c r="BC61" s="1262"/>
      <c r="BD61" s="1262"/>
      <c r="BE61" s="1261"/>
      <c r="BF61" s="1261"/>
      <c r="BG61" s="1262"/>
      <c r="BH61" s="1262"/>
      <c r="BI61" s="1262"/>
      <c r="BJ61" s="1262"/>
      <c r="BK61" s="1262"/>
      <c r="BL61" s="1262"/>
      <c r="BM61" s="1262"/>
      <c r="BN61" s="1262"/>
      <c r="BO61" s="1262"/>
      <c r="BP61" s="1262"/>
      <c r="BQ61" s="1261"/>
      <c r="BR61" s="1261"/>
      <c r="BS61" s="1262"/>
      <c r="BT61" s="1262"/>
      <c r="BU61" s="1262"/>
      <c r="BV61" s="1262"/>
      <c r="BW61" s="1262"/>
      <c r="BX61" s="1262"/>
      <c r="BY61" s="1262"/>
      <c r="BZ61" s="1262"/>
      <c r="CA61" s="1262"/>
      <c r="CB61" s="1262"/>
      <c r="CC61" s="1261"/>
      <c r="CD61" s="1261"/>
      <c r="CE61" s="1262"/>
      <c r="CF61" s="1262"/>
      <c r="CG61" s="1262"/>
      <c r="CH61" s="1262"/>
      <c r="CI61" s="1262"/>
      <c r="CJ61" s="1262"/>
      <c r="CK61" s="1262"/>
      <c r="CL61" s="1262"/>
      <c r="CM61" s="1262"/>
      <c r="CN61" s="1262"/>
      <c r="CO61" s="1261"/>
      <c r="CP61" s="1261"/>
      <c r="CQ61" s="1262"/>
      <c r="CR61" s="1262"/>
      <c r="CS61" s="1262"/>
      <c r="CT61" s="1262"/>
      <c r="CU61" s="1262"/>
      <c r="CV61" s="1262"/>
      <c r="CW61" s="1262"/>
      <c r="CX61" s="1262"/>
      <c r="CY61" s="1262"/>
      <c r="CZ61" s="1262"/>
      <c r="DA61" s="1261"/>
      <c r="DB61" s="1261"/>
      <c r="DC61" s="1261"/>
      <c r="DD61" s="1260"/>
      <c r="DE61" s="1259"/>
    </row>
    <row r="62" spans="1:109" ht="13.5" x14ac:dyDescent="0.15">
      <c r="B62" s="1258"/>
      <c r="C62" s="1258"/>
      <c r="D62" s="1258"/>
      <c r="E62" s="1258"/>
      <c r="F62" s="1258"/>
      <c r="G62" s="1258"/>
      <c r="H62" s="1258"/>
      <c r="I62" s="1258"/>
      <c r="J62" s="1258"/>
      <c r="K62" s="1258"/>
      <c r="L62" s="1258"/>
      <c r="M62" s="1258"/>
      <c r="N62" s="1258"/>
      <c r="O62" s="1258"/>
      <c r="P62" s="1258"/>
      <c r="Q62" s="1258"/>
      <c r="R62" s="1258"/>
      <c r="S62" s="1258"/>
      <c r="T62" s="1258"/>
      <c r="U62" s="1258"/>
      <c r="V62" s="1258"/>
      <c r="W62" s="1258"/>
      <c r="X62" s="1258"/>
      <c r="Y62" s="1258"/>
      <c r="Z62" s="1258"/>
      <c r="AA62" s="1258"/>
      <c r="AB62" s="1258"/>
      <c r="AC62" s="1258"/>
      <c r="AD62" s="1258"/>
      <c r="AE62" s="1258"/>
      <c r="AF62" s="1258"/>
      <c r="AG62" s="1258"/>
      <c r="AH62" s="1258"/>
      <c r="AI62" s="1258"/>
      <c r="AJ62" s="1258"/>
      <c r="AK62" s="1258"/>
      <c r="AL62" s="1258"/>
      <c r="AM62" s="1258"/>
      <c r="AN62" s="1258"/>
      <c r="AO62" s="1258"/>
      <c r="AP62" s="1258"/>
      <c r="AQ62" s="1258"/>
      <c r="AR62" s="1258"/>
      <c r="AS62" s="1258"/>
      <c r="AT62" s="1258"/>
      <c r="AU62" s="1258"/>
      <c r="AV62" s="1258"/>
      <c r="AW62" s="1258"/>
      <c r="AX62" s="1258"/>
      <c r="AY62" s="1258"/>
      <c r="AZ62" s="1258"/>
      <c r="BA62" s="1258"/>
      <c r="BB62" s="1258"/>
      <c r="BC62" s="1258"/>
      <c r="BD62" s="1258"/>
      <c r="BE62" s="1258"/>
      <c r="BF62" s="1258"/>
      <c r="BG62" s="1258"/>
      <c r="BH62" s="1258"/>
      <c r="BI62" s="1258"/>
      <c r="BJ62" s="1258"/>
      <c r="BK62" s="1258"/>
      <c r="BL62" s="1258"/>
      <c r="BM62" s="1258"/>
      <c r="BN62" s="1258"/>
      <c r="BO62" s="1258"/>
      <c r="BP62" s="1258"/>
      <c r="BQ62" s="1258"/>
      <c r="BR62" s="1258"/>
      <c r="BS62" s="1258"/>
      <c r="BT62" s="1258"/>
      <c r="BU62" s="1258"/>
      <c r="BV62" s="1258"/>
      <c r="BW62" s="1258"/>
      <c r="BX62" s="1258"/>
      <c r="BY62" s="1258"/>
      <c r="BZ62" s="1258"/>
      <c r="CA62" s="1258"/>
      <c r="CB62" s="1258"/>
      <c r="CC62" s="1258"/>
      <c r="CD62" s="1258"/>
      <c r="CE62" s="1258"/>
      <c r="CF62" s="1258"/>
      <c r="CG62" s="1258"/>
      <c r="CH62" s="1258"/>
      <c r="CI62" s="1258"/>
      <c r="CJ62" s="1258"/>
      <c r="CK62" s="1258"/>
      <c r="CL62" s="1258"/>
      <c r="CM62" s="1258"/>
      <c r="CN62" s="1258"/>
      <c r="CO62" s="1258"/>
      <c r="CP62" s="1258"/>
      <c r="CQ62" s="1258"/>
      <c r="CR62" s="1258"/>
      <c r="CS62" s="1258"/>
      <c r="CT62" s="1258"/>
      <c r="CU62" s="1258"/>
      <c r="CV62" s="1258"/>
      <c r="CW62" s="1258"/>
      <c r="CX62" s="1258"/>
      <c r="CY62" s="1258"/>
      <c r="CZ62" s="1258"/>
      <c r="DA62" s="1258"/>
      <c r="DB62" s="1258"/>
      <c r="DC62" s="1258"/>
      <c r="DD62" s="1258"/>
      <c r="DE62" s="1217"/>
    </row>
    <row r="63" spans="1:109" ht="17.25" x14ac:dyDescent="0.15">
      <c r="B63" s="1257" t="s">
        <v>620</v>
      </c>
    </row>
    <row r="64" spans="1:109" ht="13.5" x14ac:dyDescent="0.15">
      <c r="B64" s="1218"/>
      <c r="G64" s="1254"/>
      <c r="I64" s="1256"/>
      <c r="J64" s="1256"/>
      <c r="K64" s="1256"/>
      <c r="L64" s="1256"/>
      <c r="M64" s="1256"/>
      <c r="N64" s="1255"/>
      <c r="AM64" s="1254"/>
      <c r="AN64" s="1254" t="s">
        <v>619</v>
      </c>
      <c r="AP64" s="1253"/>
      <c r="AQ64" s="1253"/>
      <c r="AR64" s="1253"/>
      <c r="AY64" s="1254"/>
      <c r="BA64" s="1253"/>
      <c r="BB64" s="1253"/>
      <c r="BC64" s="1253"/>
      <c r="BK64" s="1254"/>
      <c r="BM64" s="1253"/>
      <c r="BN64" s="1253"/>
      <c r="BO64" s="1253"/>
      <c r="BW64" s="1254"/>
      <c r="BY64" s="1253"/>
      <c r="BZ64" s="1253"/>
      <c r="CA64" s="1253"/>
      <c r="CI64" s="1254"/>
      <c r="CK64" s="1253"/>
      <c r="CL64" s="1253"/>
      <c r="CM64" s="1253"/>
      <c r="CU64" s="1254"/>
      <c r="CW64" s="1253"/>
      <c r="CX64" s="1253"/>
      <c r="CY64" s="1253"/>
    </row>
    <row r="65" spans="2:107" ht="13.5" x14ac:dyDescent="0.15">
      <c r="B65" s="1218"/>
      <c r="AN65" s="1252" t="s">
        <v>618</v>
      </c>
      <c r="AO65" s="1251"/>
      <c r="AP65" s="1251"/>
      <c r="AQ65" s="1251"/>
      <c r="AR65" s="1251"/>
      <c r="AS65" s="1251"/>
      <c r="AT65" s="1251"/>
      <c r="AU65" s="1251"/>
      <c r="AV65" s="1251"/>
      <c r="AW65" s="1251"/>
      <c r="AX65" s="1251"/>
      <c r="AY65" s="1251"/>
      <c r="AZ65" s="1251"/>
      <c r="BA65" s="1251"/>
      <c r="BB65" s="1251"/>
      <c r="BC65" s="1251"/>
      <c r="BD65" s="1251"/>
      <c r="BE65" s="1251"/>
      <c r="BF65" s="1251"/>
      <c r="BG65" s="1251"/>
      <c r="BH65" s="1251"/>
      <c r="BI65" s="1251"/>
      <c r="BJ65" s="1251"/>
      <c r="BK65" s="1251"/>
      <c r="BL65" s="1251"/>
      <c r="BM65" s="1251"/>
      <c r="BN65" s="1251"/>
      <c r="BO65" s="1251"/>
      <c r="BP65" s="1251"/>
      <c r="BQ65" s="1251"/>
      <c r="BR65" s="1251"/>
      <c r="BS65" s="1251"/>
      <c r="BT65" s="1251"/>
      <c r="BU65" s="1251"/>
      <c r="BV65" s="1251"/>
      <c r="BW65" s="1251"/>
      <c r="BX65" s="1251"/>
      <c r="BY65" s="1251"/>
      <c r="BZ65" s="1251"/>
      <c r="CA65" s="1251"/>
      <c r="CB65" s="1251"/>
      <c r="CC65" s="1251"/>
      <c r="CD65" s="1251"/>
      <c r="CE65" s="1251"/>
      <c r="CF65" s="1251"/>
      <c r="CG65" s="1251"/>
      <c r="CH65" s="1251"/>
      <c r="CI65" s="1251"/>
      <c r="CJ65" s="1251"/>
      <c r="CK65" s="1251"/>
      <c r="CL65" s="1251"/>
      <c r="CM65" s="1251"/>
      <c r="CN65" s="1251"/>
      <c r="CO65" s="1251"/>
      <c r="CP65" s="1251"/>
      <c r="CQ65" s="1251"/>
      <c r="CR65" s="1251"/>
      <c r="CS65" s="1251"/>
      <c r="CT65" s="1251"/>
      <c r="CU65" s="1251"/>
      <c r="CV65" s="1251"/>
      <c r="CW65" s="1251"/>
      <c r="CX65" s="1251"/>
      <c r="CY65" s="1251"/>
      <c r="CZ65" s="1251"/>
      <c r="DA65" s="1251"/>
      <c r="DB65" s="1251"/>
      <c r="DC65" s="1250"/>
    </row>
    <row r="66" spans="2:107" ht="13.5" x14ac:dyDescent="0.15">
      <c r="B66" s="1218"/>
      <c r="AN66" s="1249"/>
      <c r="AO66" s="1248"/>
      <c r="AP66" s="1248"/>
      <c r="AQ66" s="1248"/>
      <c r="AR66" s="1248"/>
      <c r="AS66" s="1248"/>
      <c r="AT66" s="1248"/>
      <c r="AU66" s="1248"/>
      <c r="AV66" s="1248"/>
      <c r="AW66" s="1248"/>
      <c r="AX66" s="1248"/>
      <c r="AY66" s="1248"/>
      <c r="AZ66" s="1248"/>
      <c r="BA66" s="1248"/>
      <c r="BB66" s="1248"/>
      <c r="BC66" s="1248"/>
      <c r="BD66" s="1248"/>
      <c r="BE66" s="1248"/>
      <c r="BF66" s="1248"/>
      <c r="BG66" s="1248"/>
      <c r="BH66" s="1248"/>
      <c r="BI66" s="1248"/>
      <c r="BJ66" s="1248"/>
      <c r="BK66" s="1248"/>
      <c r="BL66" s="1248"/>
      <c r="BM66" s="1248"/>
      <c r="BN66" s="1248"/>
      <c r="BO66" s="1248"/>
      <c r="BP66" s="1248"/>
      <c r="BQ66" s="1248"/>
      <c r="BR66" s="1248"/>
      <c r="BS66" s="1248"/>
      <c r="BT66" s="1248"/>
      <c r="BU66" s="1248"/>
      <c r="BV66" s="1248"/>
      <c r="BW66" s="1248"/>
      <c r="BX66" s="1248"/>
      <c r="BY66" s="1248"/>
      <c r="BZ66" s="1248"/>
      <c r="CA66" s="1248"/>
      <c r="CB66" s="1248"/>
      <c r="CC66" s="1248"/>
      <c r="CD66" s="1248"/>
      <c r="CE66" s="1248"/>
      <c r="CF66" s="1248"/>
      <c r="CG66" s="1248"/>
      <c r="CH66" s="1248"/>
      <c r="CI66" s="1248"/>
      <c r="CJ66" s="1248"/>
      <c r="CK66" s="1248"/>
      <c r="CL66" s="1248"/>
      <c r="CM66" s="1248"/>
      <c r="CN66" s="1248"/>
      <c r="CO66" s="1248"/>
      <c r="CP66" s="1248"/>
      <c r="CQ66" s="1248"/>
      <c r="CR66" s="1248"/>
      <c r="CS66" s="1248"/>
      <c r="CT66" s="1248"/>
      <c r="CU66" s="1248"/>
      <c r="CV66" s="1248"/>
      <c r="CW66" s="1248"/>
      <c r="CX66" s="1248"/>
      <c r="CY66" s="1248"/>
      <c r="CZ66" s="1248"/>
      <c r="DA66" s="1248"/>
      <c r="DB66" s="1248"/>
      <c r="DC66" s="1247"/>
    </row>
    <row r="67" spans="2:107" ht="13.5" x14ac:dyDescent="0.15">
      <c r="B67" s="1218"/>
      <c r="AN67" s="1249"/>
      <c r="AO67" s="1248"/>
      <c r="AP67" s="1248"/>
      <c r="AQ67" s="1248"/>
      <c r="AR67" s="1248"/>
      <c r="AS67" s="1248"/>
      <c r="AT67" s="1248"/>
      <c r="AU67" s="1248"/>
      <c r="AV67" s="1248"/>
      <c r="AW67" s="1248"/>
      <c r="AX67" s="1248"/>
      <c r="AY67" s="1248"/>
      <c r="AZ67" s="1248"/>
      <c r="BA67" s="1248"/>
      <c r="BB67" s="1248"/>
      <c r="BC67" s="1248"/>
      <c r="BD67" s="1248"/>
      <c r="BE67" s="1248"/>
      <c r="BF67" s="1248"/>
      <c r="BG67" s="1248"/>
      <c r="BH67" s="1248"/>
      <c r="BI67" s="1248"/>
      <c r="BJ67" s="1248"/>
      <c r="BK67" s="1248"/>
      <c r="BL67" s="1248"/>
      <c r="BM67" s="1248"/>
      <c r="BN67" s="1248"/>
      <c r="BO67" s="1248"/>
      <c r="BP67" s="1248"/>
      <c r="BQ67" s="1248"/>
      <c r="BR67" s="1248"/>
      <c r="BS67" s="1248"/>
      <c r="BT67" s="1248"/>
      <c r="BU67" s="1248"/>
      <c r="BV67" s="1248"/>
      <c r="BW67" s="1248"/>
      <c r="BX67" s="1248"/>
      <c r="BY67" s="1248"/>
      <c r="BZ67" s="1248"/>
      <c r="CA67" s="1248"/>
      <c r="CB67" s="1248"/>
      <c r="CC67" s="1248"/>
      <c r="CD67" s="1248"/>
      <c r="CE67" s="1248"/>
      <c r="CF67" s="1248"/>
      <c r="CG67" s="1248"/>
      <c r="CH67" s="1248"/>
      <c r="CI67" s="1248"/>
      <c r="CJ67" s="1248"/>
      <c r="CK67" s="1248"/>
      <c r="CL67" s="1248"/>
      <c r="CM67" s="1248"/>
      <c r="CN67" s="1248"/>
      <c r="CO67" s="1248"/>
      <c r="CP67" s="1248"/>
      <c r="CQ67" s="1248"/>
      <c r="CR67" s="1248"/>
      <c r="CS67" s="1248"/>
      <c r="CT67" s="1248"/>
      <c r="CU67" s="1248"/>
      <c r="CV67" s="1248"/>
      <c r="CW67" s="1248"/>
      <c r="CX67" s="1248"/>
      <c r="CY67" s="1248"/>
      <c r="CZ67" s="1248"/>
      <c r="DA67" s="1248"/>
      <c r="DB67" s="1248"/>
      <c r="DC67" s="1247"/>
    </row>
    <row r="68" spans="2:107" ht="13.5" x14ac:dyDescent="0.15">
      <c r="B68" s="1218"/>
      <c r="AN68" s="1249"/>
      <c r="AO68" s="1248"/>
      <c r="AP68" s="1248"/>
      <c r="AQ68" s="1248"/>
      <c r="AR68" s="1248"/>
      <c r="AS68" s="1248"/>
      <c r="AT68" s="1248"/>
      <c r="AU68" s="1248"/>
      <c r="AV68" s="1248"/>
      <c r="AW68" s="1248"/>
      <c r="AX68" s="1248"/>
      <c r="AY68" s="1248"/>
      <c r="AZ68" s="1248"/>
      <c r="BA68" s="1248"/>
      <c r="BB68" s="1248"/>
      <c r="BC68" s="1248"/>
      <c r="BD68" s="1248"/>
      <c r="BE68" s="1248"/>
      <c r="BF68" s="1248"/>
      <c r="BG68" s="1248"/>
      <c r="BH68" s="1248"/>
      <c r="BI68" s="1248"/>
      <c r="BJ68" s="1248"/>
      <c r="BK68" s="1248"/>
      <c r="BL68" s="1248"/>
      <c r="BM68" s="1248"/>
      <c r="BN68" s="1248"/>
      <c r="BO68" s="1248"/>
      <c r="BP68" s="1248"/>
      <c r="BQ68" s="1248"/>
      <c r="BR68" s="1248"/>
      <c r="BS68" s="1248"/>
      <c r="BT68" s="1248"/>
      <c r="BU68" s="1248"/>
      <c r="BV68" s="1248"/>
      <c r="BW68" s="1248"/>
      <c r="BX68" s="1248"/>
      <c r="BY68" s="1248"/>
      <c r="BZ68" s="1248"/>
      <c r="CA68" s="1248"/>
      <c r="CB68" s="1248"/>
      <c r="CC68" s="1248"/>
      <c r="CD68" s="1248"/>
      <c r="CE68" s="1248"/>
      <c r="CF68" s="1248"/>
      <c r="CG68" s="1248"/>
      <c r="CH68" s="1248"/>
      <c r="CI68" s="1248"/>
      <c r="CJ68" s="1248"/>
      <c r="CK68" s="1248"/>
      <c r="CL68" s="1248"/>
      <c r="CM68" s="1248"/>
      <c r="CN68" s="1248"/>
      <c r="CO68" s="1248"/>
      <c r="CP68" s="1248"/>
      <c r="CQ68" s="1248"/>
      <c r="CR68" s="1248"/>
      <c r="CS68" s="1248"/>
      <c r="CT68" s="1248"/>
      <c r="CU68" s="1248"/>
      <c r="CV68" s="1248"/>
      <c r="CW68" s="1248"/>
      <c r="CX68" s="1248"/>
      <c r="CY68" s="1248"/>
      <c r="CZ68" s="1248"/>
      <c r="DA68" s="1248"/>
      <c r="DB68" s="1248"/>
      <c r="DC68" s="1247"/>
    </row>
    <row r="69" spans="2:107" ht="13.5" x14ac:dyDescent="0.15">
      <c r="B69" s="1218"/>
      <c r="AN69" s="1246"/>
      <c r="AO69" s="1245"/>
      <c r="AP69" s="1245"/>
      <c r="AQ69" s="1245"/>
      <c r="AR69" s="1245"/>
      <c r="AS69" s="1245"/>
      <c r="AT69" s="1245"/>
      <c r="AU69" s="1245"/>
      <c r="AV69" s="1245"/>
      <c r="AW69" s="1245"/>
      <c r="AX69" s="1245"/>
      <c r="AY69" s="1245"/>
      <c r="AZ69" s="1245"/>
      <c r="BA69" s="1245"/>
      <c r="BB69" s="1245"/>
      <c r="BC69" s="1245"/>
      <c r="BD69" s="1245"/>
      <c r="BE69" s="1245"/>
      <c r="BF69" s="1245"/>
      <c r="BG69" s="1245"/>
      <c r="BH69" s="1245"/>
      <c r="BI69" s="1245"/>
      <c r="BJ69" s="1245"/>
      <c r="BK69" s="1245"/>
      <c r="BL69" s="1245"/>
      <c r="BM69" s="1245"/>
      <c r="BN69" s="1245"/>
      <c r="BO69" s="1245"/>
      <c r="BP69" s="1245"/>
      <c r="BQ69" s="1245"/>
      <c r="BR69" s="1245"/>
      <c r="BS69" s="1245"/>
      <c r="BT69" s="1245"/>
      <c r="BU69" s="1245"/>
      <c r="BV69" s="1245"/>
      <c r="BW69" s="1245"/>
      <c r="BX69" s="1245"/>
      <c r="BY69" s="1245"/>
      <c r="BZ69" s="1245"/>
      <c r="CA69" s="1245"/>
      <c r="CB69" s="1245"/>
      <c r="CC69" s="1245"/>
      <c r="CD69" s="1245"/>
      <c r="CE69" s="1245"/>
      <c r="CF69" s="1245"/>
      <c r="CG69" s="1245"/>
      <c r="CH69" s="1245"/>
      <c r="CI69" s="1245"/>
      <c r="CJ69" s="1245"/>
      <c r="CK69" s="1245"/>
      <c r="CL69" s="1245"/>
      <c r="CM69" s="1245"/>
      <c r="CN69" s="1245"/>
      <c r="CO69" s="1245"/>
      <c r="CP69" s="1245"/>
      <c r="CQ69" s="1245"/>
      <c r="CR69" s="1245"/>
      <c r="CS69" s="1245"/>
      <c r="CT69" s="1245"/>
      <c r="CU69" s="1245"/>
      <c r="CV69" s="1245"/>
      <c r="CW69" s="1245"/>
      <c r="CX69" s="1245"/>
      <c r="CY69" s="1245"/>
      <c r="CZ69" s="1245"/>
      <c r="DA69" s="1245"/>
      <c r="DB69" s="1245"/>
      <c r="DC69" s="1244"/>
    </row>
    <row r="70" spans="2:107" ht="13.5" x14ac:dyDescent="0.15">
      <c r="B70" s="1218"/>
      <c r="H70" s="1243"/>
      <c r="I70" s="1243"/>
      <c r="J70" s="1241"/>
      <c r="K70" s="1241"/>
      <c r="L70" s="1240"/>
      <c r="M70" s="1241"/>
      <c r="N70" s="1240"/>
      <c r="AN70" s="1231"/>
      <c r="AO70" s="1231"/>
      <c r="AP70" s="1231"/>
      <c r="AZ70" s="1231"/>
      <c r="BA70" s="1231"/>
      <c r="BB70" s="1231"/>
      <c r="BL70" s="1231"/>
      <c r="BM70" s="1231"/>
      <c r="BN70" s="1231"/>
      <c r="BX70" s="1231"/>
      <c r="BY70" s="1231"/>
      <c r="BZ70" s="1231"/>
      <c r="CJ70" s="1231"/>
      <c r="CK70" s="1231"/>
      <c r="CL70" s="1231"/>
      <c r="CV70" s="1231"/>
      <c r="CW70" s="1231"/>
      <c r="CX70" s="1231"/>
    </row>
    <row r="71" spans="2:107" ht="13.5" x14ac:dyDescent="0.15">
      <c r="B71" s="1218"/>
      <c r="G71" s="1239"/>
      <c r="I71" s="1242"/>
      <c r="J71" s="1241"/>
      <c r="K71" s="1241"/>
      <c r="L71" s="1240"/>
      <c r="M71" s="1241"/>
      <c r="N71" s="1240"/>
      <c r="AM71" s="1239"/>
      <c r="AN71" s="1217" t="s">
        <v>617</v>
      </c>
    </row>
    <row r="72" spans="2:107" ht="13.5" x14ac:dyDescent="0.15">
      <c r="B72" s="1218"/>
      <c r="G72" s="1229"/>
      <c r="H72" s="1229"/>
      <c r="I72" s="1229"/>
      <c r="J72" s="1229"/>
      <c r="K72" s="1238"/>
      <c r="L72" s="1238"/>
      <c r="M72" s="1237"/>
      <c r="N72" s="1237"/>
      <c r="AN72" s="1236"/>
      <c r="AO72" s="1235"/>
      <c r="AP72" s="1235"/>
      <c r="AQ72" s="1235"/>
      <c r="AR72" s="1235"/>
      <c r="AS72" s="1235"/>
      <c r="AT72" s="1235"/>
      <c r="AU72" s="1235"/>
      <c r="AV72" s="1235"/>
      <c r="AW72" s="1235"/>
      <c r="AX72" s="1235"/>
      <c r="AY72" s="1235"/>
      <c r="AZ72" s="1235"/>
      <c r="BA72" s="1235"/>
      <c r="BB72" s="1235"/>
      <c r="BC72" s="1235"/>
      <c r="BD72" s="1235"/>
      <c r="BE72" s="1235"/>
      <c r="BF72" s="1235"/>
      <c r="BG72" s="1235"/>
      <c r="BH72" s="1235"/>
      <c r="BI72" s="1235"/>
      <c r="BJ72" s="1235"/>
      <c r="BK72" s="1235"/>
      <c r="BL72" s="1235"/>
      <c r="BM72" s="1235"/>
      <c r="BN72" s="1235"/>
      <c r="BO72" s="1234"/>
      <c r="BP72" s="1226" t="s">
        <v>576</v>
      </c>
      <c r="BQ72" s="1226"/>
      <c r="BR72" s="1226"/>
      <c r="BS72" s="1226"/>
      <c r="BT72" s="1226"/>
      <c r="BU72" s="1226"/>
      <c r="BV72" s="1226"/>
      <c r="BW72" s="1226"/>
      <c r="BX72" s="1226" t="s">
        <v>577</v>
      </c>
      <c r="BY72" s="1226"/>
      <c r="BZ72" s="1226"/>
      <c r="CA72" s="1226"/>
      <c r="CB72" s="1226"/>
      <c r="CC72" s="1226"/>
      <c r="CD72" s="1226"/>
      <c r="CE72" s="1226"/>
      <c r="CF72" s="1226" t="s">
        <v>578</v>
      </c>
      <c r="CG72" s="1226"/>
      <c r="CH72" s="1226"/>
      <c r="CI72" s="1226"/>
      <c r="CJ72" s="1226"/>
      <c r="CK72" s="1226"/>
      <c r="CL72" s="1226"/>
      <c r="CM72" s="1226"/>
      <c r="CN72" s="1226" t="s">
        <v>579</v>
      </c>
      <c r="CO72" s="1226"/>
      <c r="CP72" s="1226"/>
      <c r="CQ72" s="1226"/>
      <c r="CR72" s="1226"/>
      <c r="CS72" s="1226"/>
      <c r="CT72" s="1226"/>
      <c r="CU72" s="1226"/>
      <c r="CV72" s="1226" t="s">
        <v>580</v>
      </c>
      <c r="CW72" s="1226"/>
      <c r="CX72" s="1226"/>
      <c r="CY72" s="1226"/>
      <c r="CZ72" s="1226"/>
      <c r="DA72" s="1226"/>
      <c r="DB72" s="1226"/>
      <c r="DC72" s="1226"/>
    </row>
    <row r="73" spans="2:107" ht="13.5" x14ac:dyDescent="0.15">
      <c r="B73" s="1218"/>
      <c r="G73" s="1233"/>
      <c r="H73" s="1233"/>
      <c r="I73" s="1233"/>
      <c r="J73" s="1233"/>
      <c r="K73" s="1230"/>
      <c r="L73" s="1230"/>
      <c r="M73" s="1230"/>
      <c r="N73" s="1230"/>
      <c r="AM73" s="1231"/>
      <c r="AN73" s="1225" t="s">
        <v>616</v>
      </c>
      <c r="AO73" s="1225"/>
      <c r="AP73" s="1225"/>
      <c r="AQ73" s="1225"/>
      <c r="AR73" s="1225"/>
      <c r="AS73" s="1225"/>
      <c r="AT73" s="1225"/>
      <c r="AU73" s="1225"/>
      <c r="AV73" s="1225"/>
      <c r="AW73" s="1225"/>
      <c r="AX73" s="1225"/>
      <c r="AY73" s="1225"/>
      <c r="AZ73" s="1225"/>
      <c r="BA73" s="1225"/>
      <c r="BB73" s="1225" t="s">
        <v>614</v>
      </c>
      <c r="BC73" s="1225"/>
      <c r="BD73" s="1225"/>
      <c r="BE73" s="1225"/>
      <c r="BF73" s="1225"/>
      <c r="BG73" s="1225"/>
      <c r="BH73" s="1225"/>
      <c r="BI73" s="1225"/>
      <c r="BJ73" s="1225"/>
      <c r="BK73" s="1225"/>
      <c r="BL73" s="1225"/>
      <c r="BM73" s="1225"/>
      <c r="BN73" s="1225"/>
      <c r="BO73" s="1225"/>
      <c r="BP73" s="1224">
        <v>78.2</v>
      </c>
      <c r="BQ73" s="1224"/>
      <c r="BR73" s="1224"/>
      <c r="BS73" s="1224"/>
      <c r="BT73" s="1224"/>
      <c r="BU73" s="1224"/>
      <c r="BV73" s="1224"/>
      <c r="BW73" s="1224"/>
      <c r="BX73" s="1224">
        <v>86.6</v>
      </c>
      <c r="BY73" s="1224"/>
      <c r="BZ73" s="1224"/>
      <c r="CA73" s="1224"/>
      <c r="CB73" s="1224"/>
      <c r="CC73" s="1224"/>
      <c r="CD73" s="1224"/>
      <c r="CE73" s="1224"/>
      <c r="CF73" s="1224">
        <v>82.8</v>
      </c>
      <c r="CG73" s="1224"/>
      <c r="CH73" s="1224"/>
      <c r="CI73" s="1224"/>
      <c r="CJ73" s="1224"/>
      <c r="CK73" s="1224"/>
      <c r="CL73" s="1224"/>
      <c r="CM73" s="1224"/>
      <c r="CN73" s="1224">
        <v>69.900000000000006</v>
      </c>
      <c r="CO73" s="1224"/>
      <c r="CP73" s="1224"/>
      <c r="CQ73" s="1224"/>
      <c r="CR73" s="1224"/>
      <c r="CS73" s="1224"/>
      <c r="CT73" s="1224"/>
      <c r="CU73" s="1224"/>
      <c r="CV73" s="1224">
        <v>73.8</v>
      </c>
      <c r="CW73" s="1224"/>
      <c r="CX73" s="1224"/>
      <c r="CY73" s="1224"/>
      <c r="CZ73" s="1224"/>
      <c r="DA73" s="1224"/>
      <c r="DB73" s="1224"/>
      <c r="DC73" s="1224"/>
    </row>
    <row r="74" spans="2:107" ht="13.5" x14ac:dyDescent="0.15">
      <c r="B74" s="1218"/>
      <c r="G74" s="1233"/>
      <c r="H74" s="1233"/>
      <c r="I74" s="1233"/>
      <c r="J74" s="1233"/>
      <c r="K74" s="1230"/>
      <c r="L74" s="1230"/>
      <c r="M74" s="1230"/>
      <c r="N74" s="1230"/>
      <c r="AM74" s="1231"/>
      <c r="AN74" s="1225"/>
      <c r="AO74" s="1225"/>
      <c r="AP74" s="1225"/>
      <c r="AQ74" s="1225"/>
      <c r="AR74" s="1225"/>
      <c r="AS74" s="1225"/>
      <c r="AT74" s="1225"/>
      <c r="AU74" s="1225"/>
      <c r="AV74" s="1225"/>
      <c r="AW74" s="1225"/>
      <c r="AX74" s="1225"/>
      <c r="AY74" s="1225"/>
      <c r="AZ74" s="1225"/>
      <c r="BA74" s="1225"/>
      <c r="BB74" s="1225"/>
      <c r="BC74" s="1225"/>
      <c r="BD74" s="1225"/>
      <c r="BE74" s="1225"/>
      <c r="BF74" s="1225"/>
      <c r="BG74" s="1225"/>
      <c r="BH74" s="1225"/>
      <c r="BI74" s="1225"/>
      <c r="BJ74" s="1225"/>
      <c r="BK74" s="1225"/>
      <c r="BL74" s="1225"/>
      <c r="BM74" s="1225"/>
      <c r="BN74" s="1225"/>
      <c r="BO74" s="1225"/>
      <c r="BP74" s="1224"/>
      <c r="BQ74" s="1224"/>
      <c r="BR74" s="1224"/>
      <c r="BS74" s="1224"/>
      <c r="BT74" s="1224"/>
      <c r="BU74" s="1224"/>
      <c r="BV74" s="1224"/>
      <c r="BW74" s="1224"/>
      <c r="BX74" s="1224"/>
      <c r="BY74" s="1224"/>
      <c r="BZ74" s="1224"/>
      <c r="CA74" s="1224"/>
      <c r="CB74" s="1224"/>
      <c r="CC74" s="1224"/>
      <c r="CD74" s="1224"/>
      <c r="CE74" s="1224"/>
      <c r="CF74" s="1224"/>
      <c r="CG74" s="1224"/>
      <c r="CH74" s="1224"/>
      <c r="CI74" s="1224"/>
      <c r="CJ74" s="1224"/>
      <c r="CK74" s="1224"/>
      <c r="CL74" s="1224"/>
      <c r="CM74" s="1224"/>
      <c r="CN74" s="1224"/>
      <c r="CO74" s="1224"/>
      <c r="CP74" s="1224"/>
      <c r="CQ74" s="1224"/>
      <c r="CR74" s="1224"/>
      <c r="CS74" s="1224"/>
      <c r="CT74" s="1224"/>
      <c r="CU74" s="1224"/>
      <c r="CV74" s="1224"/>
      <c r="CW74" s="1224"/>
      <c r="CX74" s="1224"/>
      <c r="CY74" s="1224"/>
      <c r="CZ74" s="1224"/>
      <c r="DA74" s="1224"/>
      <c r="DB74" s="1224"/>
      <c r="DC74" s="1224"/>
    </row>
    <row r="75" spans="2:107" ht="13.5" x14ac:dyDescent="0.15">
      <c r="B75" s="1218"/>
      <c r="G75" s="1233"/>
      <c r="H75" s="1233"/>
      <c r="I75" s="1229"/>
      <c r="J75" s="1229"/>
      <c r="K75" s="1232"/>
      <c r="L75" s="1232"/>
      <c r="M75" s="1232"/>
      <c r="N75" s="1232"/>
      <c r="AM75" s="1231"/>
      <c r="AN75" s="1225"/>
      <c r="AO75" s="1225"/>
      <c r="AP75" s="1225"/>
      <c r="AQ75" s="1225"/>
      <c r="AR75" s="1225"/>
      <c r="AS75" s="1225"/>
      <c r="AT75" s="1225"/>
      <c r="AU75" s="1225"/>
      <c r="AV75" s="1225"/>
      <c r="AW75" s="1225"/>
      <c r="AX75" s="1225"/>
      <c r="AY75" s="1225"/>
      <c r="AZ75" s="1225"/>
      <c r="BA75" s="1225"/>
      <c r="BB75" s="1225" t="s">
        <v>613</v>
      </c>
      <c r="BC75" s="1225"/>
      <c r="BD75" s="1225"/>
      <c r="BE75" s="1225"/>
      <c r="BF75" s="1225"/>
      <c r="BG75" s="1225"/>
      <c r="BH75" s="1225"/>
      <c r="BI75" s="1225"/>
      <c r="BJ75" s="1225"/>
      <c r="BK75" s="1225"/>
      <c r="BL75" s="1225"/>
      <c r="BM75" s="1225"/>
      <c r="BN75" s="1225"/>
      <c r="BO75" s="1225"/>
      <c r="BP75" s="1224">
        <v>11</v>
      </c>
      <c r="BQ75" s="1224"/>
      <c r="BR75" s="1224"/>
      <c r="BS75" s="1224"/>
      <c r="BT75" s="1224"/>
      <c r="BU75" s="1224"/>
      <c r="BV75" s="1224"/>
      <c r="BW75" s="1224"/>
      <c r="BX75" s="1224">
        <v>10.5</v>
      </c>
      <c r="BY75" s="1224"/>
      <c r="BZ75" s="1224"/>
      <c r="CA75" s="1224"/>
      <c r="CB75" s="1224"/>
      <c r="CC75" s="1224"/>
      <c r="CD75" s="1224"/>
      <c r="CE75" s="1224"/>
      <c r="CF75" s="1224">
        <v>9.4</v>
      </c>
      <c r="CG75" s="1224"/>
      <c r="CH75" s="1224"/>
      <c r="CI75" s="1224"/>
      <c r="CJ75" s="1224"/>
      <c r="CK75" s="1224"/>
      <c r="CL75" s="1224"/>
      <c r="CM75" s="1224"/>
      <c r="CN75" s="1224">
        <v>8.5</v>
      </c>
      <c r="CO75" s="1224"/>
      <c r="CP75" s="1224"/>
      <c r="CQ75" s="1224"/>
      <c r="CR75" s="1224"/>
      <c r="CS75" s="1224"/>
      <c r="CT75" s="1224"/>
      <c r="CU75" s="1224"/>
      <c r="CV75" s="1224">
        <v>7.9</v>
      </c>
      <c r="CW75" s="1224"/>
      <c r="CX75" s="1224"/>
      <c r="CY75" s="1224"/>
      <c r="CZ75" s="1224"/>
      <c r="DA75" s="1224"/>
      <c r="DB75" s="1224"/>
      <c r="DC75" s="1224"/>
    </row>
    <row r="76" spans="2:107" ht="13.5" x14ac:dyDescent="0.15">
      <c r="B76" s="1218"/>
      <c r="G76" s="1233"/>
      <c r="H76" s="1233"/>
      <c r="I76" s="1229"/>
      <c r="J76" s="1229"/>
      <c r="K76" s="1232"/>
      <c r="L76" s="1232"/>
      <c r="M76" s="1232"/>
      <c r="N76" s="1232"/>
      <c r="AM76" s="1231"/>
      <c r="AN76" s="1225"/>
      <c r="AO76" s="1225"/>
      <c r="AP76" s="1225"/>
      <c r="AQ76" s="1225"/>
      <c r="AR76" s="1225"/>
      <c r="AS76" s="1225"/>
      <c r="AT76" s="1225"/>
      <c r="AU76" s="1225"/>
      <c r="AV76" s="1225"/>
      <c r="AW76" s="1225"/>
      <c r="AX76" s="1225"/>
      <c r="AY76" s="1225"/>
      <c r="AZ76" s="1225"/>
      <c r="BA76" s="1225"/>
      <c r="BB76" s="1225"/>
      <c r="BC76" s="1225"/>
      <c r="BD76" s="1225"/>
      <c r="BE76" s="1225"/>
      <c r="BF76" s="1225"/>
      <c r="BG76" s="1225"/>
      <c r="BH76" s="1225"/>
      <c r="BI76" s="1225"/>
      <c r="BJ76" s="1225"/>
      <c r="BK76" s="1225"/>
      <c r="BL76" s="1225"/>
      <c r="BM76" s="1225"/>
      <c r="BN76" s="1225"/>
      <c r="BO76" s="1225"/>
      <c r="BP76" s="1224"/>
      <c r="BQ76" s="1224"/>
      <c r="BR76" s="1224"/>
      <c r="BS76" s="1224"/>
      <c r="BT76" s="1224"/>
      <c r="BU76" s="1224"/>
      <c r="BV76" s="1224"/>
      <c r="BW76" s="1224"/>
      <c r="BX76" s="1224"/>
      <c r="BY76" s="1224"/>
      <c r="BZ76" s="1224"/>
      <c r="CA76" s="1224"/>
      <c r="CB76" s="1224"/>
      <c r="CC76" s="1224"/>
      <c r="CD76" s="1224"/>
      <c r="CE76" s="1224"/>
      <c r="CF76" s="1224"/>
      <c r="CG76" s="1224"/>
      <c r="CH76" s="1224"/>
      <c r="CI76" s="1224"/>
      <c r="CJ76" s="1224"/>
      <c r="CK76" s="1224"/>
      <c r="CL76" s="1224"/>
      <c r="CM76" s="1224"/>
      <c r="CN76" s="1224"/>
      <c r="CO76" s="1224"/>
      <c r="CP76" s="1224"/>
      <c r="CQ76" s="1224"/>
      <c r="CR76" s="1224"/>
      <c r="CS76" s="1224"/>
      <c r="CT76" s="1224"/>
      <c r="CU76" s="1224"/>
      <c r="CV76" s="1224"/>
      <c r="CW76" s="1224"/>
      <c r="CX76" s="1224"/>
      <c r="CY76" s="1224"/>
      <c r="CZ76" s="1224"/>
      <c r="DA76" s="1224"/>
      <c r="DB76" s="1224"/>
      <c r="DC76" s="1224"/>
    </row>
    <row r="77" spans="2:107" ht="13.5" x14ac:dyDescent="0.15">
      <c r="B77" s="1218"/>
      <c r="G77" s="1229"/>
      <c r="H77" s="1229"/>
      <c r="I77" s="1229"/>
      <c r="J77" s="1229"/>
      <c r="K77" s="1230"/>
      <c r="L77" s="1230"/>
      <c r="M77" s="1230"/>
      <c r="N77" s="1230"/>
      <c r="AN77" s="1226" t="s">
        <v>615</v>
      </c>
      <c r="AO77" s="1226"/>
      <c r="AP77" s="1226"/>
      <c r="AQ77" s="1226"/>
      <c r="AR77" s="1226"/>
      <c r="AS77" s="1226"/>
      <c r="AT77" s="1226"/>
      <c r="AU77" s="1226"/>
      <c r="AV77" s="1226"/>
      <c r="AW77" s="1226"/>
      <c r="AX77" s="1226"/>
      <c r="AY77" s="1226"/>
      <c r="AZ77" s="1226"/>
      <c r="BA77" s="1226"/>
      <c r="BB77" s="1225" t="s">
        <v>614</v>
      </c>
      <c r="BC77" s="1225"/>
      <c r="BD77" s="1225"/>
      <c r="BE77" s="1225"/>
      <c r="BF77" s="1225"/>
      <c r="BG77" s="1225"/>
      <c r="BH77" s="1225"/>
      <c r="BI77" s="1225"/>
      <c r="BJ77" s="1225"/>
      <c r="BK77" s="1225"/>
      <c r="BL77" s="1225"/>
      <c r="BM77" s="1225"/>
      <c r="BN77" s="1225"/>
      <c r="BO77" s="1225"/>
      <c r="BP77" s="1224">
        <v>25.3</v>
      </c>
      <c r="BQ77" s="1224"/>
      <c r="BR77" s="1224"/>
      <c r="BS77" s="1224"/>
      <c r="BT77" s="1224"/>
      <c r="BU77" s="1224"/>
      <c r="BV77" s="1224"/>
      <c r="BW77" s="1224"/>
      <c r="BX77" s="1224">
        <v>25.5</v>
      </c>
      <c r="BY77" s="1224"/>
      <c r="BZ77" s="1224"/>
      <c r="CA77" s="1224"/>
      <c r="CB77" s="1224"/>
      <c r="CC77" s="1224"/>
      <c r="CD77" s="1224"/>
      <c r="CE77" s="1224"/>
      <c r="CF77" s="1224">
        <v>25.1</v>
      </c>
      <c r="CG77" s="1224"/>
      <c r="CH77" s="1224"/>
      <c r="CI77" s="1224"/>
      <c r="CJ77" s="1224"/>
      <c r="CK77" s="1224"/>
      <c r="CL77" s="1224"/>
      <c r="CM77" s="1224"/>
      <c r="CN77" s="1224">
        <v>11.2</v>
      </c>
      <c r="CO77" s="1224"/>
      <c r="CP77" s="1224"/>
      <c r="CQ77" s="1224"/>
      <c r="CR77" s="1224"/>
      <c r="CS77" s="1224"/>
      <c r="CT77" s="1224"/>
      <c r="CU77" s="1224"/>
      <c r="CV77" s="1224">
        <v>4.5999999999999996</v>
      </c>
      <c r="CW77" s="1224"/>
      <c r="CX77" s="1224"/>
      <c r="CY77" s="1224"/>
      <c r="CZ77" s="1224"/>
      <c r="DA77" s="1224"/>
      <c r="DB77" s="1224"/>
      <c r="DC77" s="1224"/>
    </row>
    <row r="78" spans="2:107" ht="13.5" x14ac:dyDescent="0.15">
      <c r="B78" s="1218"/>
      <c r="G78" s="1229"/>
      <c r="H78" s="1229"/>
      <c r="I78" s="1229"/>
      <c r="J78" s="1229"/>
      <c r="K78" s="1230"/>
      <c r="L78" s="1230"/>
      <c r="M78" s="1230"/>
      <c r="N78" s="1230"/>
      <c r="AN78" s="1226"/>
      <c r="AO78" s="1226"/>
      <c r="AP78" s="1226"/>
      <c r="AQ78" s="1226"/>
      <c r="AR78" s="1226"/>
      <c r="AS78" s="1226"/>
      <c r="AT78" s="1226"/>
      <c r="AU78" s="1226"/>
      <c r="AV78" s="1226"/>
      <c r="AW78" s="1226"/>
      <c r="AX78" s="1226"/>
      <c r="AY78" s="1226"/>
      <c r="AZ78" s="1226"/>
      <c r="BA78" s="1226"/>
      <c r="BB78" s="1225"/>
      <c r="BC78" s="1225"/>
      <c r="BD78" s="1225"/>
      <c r="BE78" s="1225"/>
      <c r="BF78" s="1225"/>
      <c r="BG78" s="1225"/>
      <c r="BH78" s="1225"/>
      <c r="BI78" s="1225"/>
      <c r="BJ78" s="1225"/>
      <c r="BK78" s="1225"/>
      <c r="BL78" s="1225"/>
      <c r="BM78" s="1225"/>
      <c r="BN78" s="1225"/>
      <c r="BO78" s="1225"/>
      <c r="BP78" s="1224"/>
      <c r="BQ78" s="1224"/>
      <c r="BR78" s="1224"/>
      <c r="BS78" s="1224"/>
      <c r="BT78" s="1224"/>
      <c r="BU78" s="1224"/>
      <c r="BV78" s="1224"/>
      <c r="BW78" s="1224"/>
      <c r="BX78" s="1224"/>
      <c r="BY78" s="1224"/>
      <c r="BZ78" s="1224"/>
      <c r="CA78" s="1224"/>
      <c r="CB78" s="1224"/>
      <c r="CC78" s="1224"/>
      <c r="CD78" s="1224"/>
      <c r="CE78" s="1224"/>
      <c r="CF78" s="1224"/>
      <c r="CG78" s="1224"/>
      <c r="CH78" s="1224"/>
      <c r="CI78" s="1224"/>
      <c r="CJ78" s="1224"/>
      <c r="CK78" s="1224"/>
      <c r="CL78" s="1224"/>
      <c r="CM78" s="1224"/>
      <c r="CN78" s="1224"/>
      <c r="CO78" s="1224"/>
      <c r="CP78" s="1224"/>
      <c r="CQ78" s="1224"/>
      <c r="CR78" s="1224"/>
      <c r="CS78" s="1224"/>
      <c r="CT78" s="1224"/>
      <c r="CU78" s="1224"/>
      <c r="CV78" s="1224"/>
      <c r="CW78" s="1224"/>
      <c r="CX78" s="1224"/>
      <c r="CY78" s="1224"/>
      <c r="CZ78" s="1224"/>
      <c r="DA78" s="1224"/>
      <c r="DB78" s="1224"/>
      <c r="DC78" s="1224"/>
    </row>
    <row r="79" spans="2:107" ht="13.5" x14ac:dyDescent="0.15">
      <c r="B79" s="1218"/>
      <c r="G79" s="1229"/>
      <c r="H79" s="1229"/>
      <c r="I79" s="1228"/>
      <c r="J79" s="1228"/>
      <c r="K79" s="1227"/>
      <c r="L79" s="1227"/>
      <c r="M79" s="1227"/>
      <c r="N79" s="1227"/>
      <c r="AN79" s="1226"/>
      <c r="AO79" s="1226"/>
      <c r="AP79" s="1226"/>
      <c r="AQ79" s="1226"/>
      <c r="AR79" s="1226"/>
      <c r="AS79" s="1226"/>
      <c r="AT79" s="1226"/>
      <c r="AU79" s="1226"/>
      <c r="AV79" s="1226"/>
      <c r="AW79" s="1226"/>
      <c r="AX79" s="1226"/>
      <c r="AY79" s="1226"/>
      <c r="AZ79" s="1226"/>
      <c r="BA79" s="1226"/>
      <c r="BB79" s="1225" t="s">
        <v>613</v>
      </c>
      <c r="BC79" s="1225"/>
      <c r="BD79" s="1225"/>
      <c r="BE79" s="1225"/>
      <c r="BF79" s="1225"/>
      <c r="BG79" s="1225"/>
      <c r="BH79" s="1225"/>
      <c r="BI79" s="1225"/>
      <c r="BJ79" s="1225"/>
      <c r="BK79" s="1225"/>
      <c r="BL79" s="1225"/>
      <c r="BM79" s="1225"/>
      <c r="BN79" s="1225"/>
      <c r="BO79" s="1225"/>
      <c r="BP79" s="1224">
        <v>6.9</v>
      </c>
      <c r="BQ79" s="1224"/>
      <c r="BR79" s="1224"/>
      <c r="BS79" s="1224"/>
      <c r="BT79" s="1224"/>
      <c r="BU79" s="1224"/>
      <c r="BV79" s="1224"/>
      <c r="BW79" s="1224"/>
      <c r="BX79" s="1224">
        <v>6.6</v>
      </c>
      <c r="BY79" s="1224"/>
      <c r="BZ79" s="1224"/>
      <c r="CA79" s="1224"/>
      <c r="CB79" s="1224"/>
      <c r="CC79" s="1224"/>
      <c r="CD79" s="1224"/>
      <c r="CE79" s="1224"/>
      <c r="CF79" s="1224">
        <v>6.4</v>
      </c>
      <c r="CG79" s="1224"/>
      <c r="CH79" s="1224"/>
      <c r="CI79" s="1224"/>
      <c r="CJ79" s="1224"/>
      <c r="CK79" s="1224"/>
      <c r="CL79" s="1224"/>
      <c r="CM79" s="1224"/>
      <c r="CN79" s="1224">
        <v>5.7</v>
      </c>
      <c r="CO79" s="1224"/>
      <c r="CP79" s="1224"/>
      <c r="CQ79" s="1224"/>
      <c r="CR79" s="1224"/>
      <c r="CS79" s="1224"/>
      <c r="CT79" s="1224"/>
      <c r="CU79" s="1224"/>
      <c r="CV79" s="1224">
        <v>5.8</v>
      </c>
      <c r="CW79" s="1224"/>
      <c r="CX79" s="1224"/>
      <c r="CY79" s="1224"/>
      <c r="CZ79" s="1224"/>
      <c r="DA79" s="1224"/>
      <c r="DB79" s="1224"/>
      <c r="DC79" s="1224"/>
    </row>
    <row r="80" spans="2:107" ht="13.5" x14ac:dyDescent="0.15">
      <c r="B80" s="1218"/>
      <c r="G80" s="1229"/>
      <c r="H80" s="1229"/>
      <c r="I80" s="1228"/>
      <c r="J80" s="1228"/>
      <c r="K80" s="1227"/>
      <c r="L80" s="1227"/>
      <c r="M80" s="1227"/>
      <c r="N80" s="1227"/>
      <c r="AN80" s="1226"/>
      <c r="AO80" s="1226"/>
      <c r="AP80" s="1226"/>
      <c r="AQ80" s="1226"/>
      <c r="AR80" s="1226"/>
      <c r="AS80" s="1226"/>
      <c r="AT80" s="1226"/>
      <c r="AU80" s="1226"/>
      <c r="AV80" s="1226"/>
      <c r="AW80" s="1226"/>
      <c r="AX80" s="1226"/>
      <c r="AY80" s="1226"/>
      <c r="AZ80" s="1226"/>
      <c r="BA80" s="1226"/>
      <c r="BB80" s="1225"/>
      <c r="BC80" s="1225"/>
      <c r="BD80" s="1225"/>
      <c r="BE80" s="1225"/>
      <c r="BF80" s="1225"/>
      <c r="BG80" s="1225"/>
      <c r="BH80" s="1225"/>
      <c r="BI80" s="1225"/>
      <c r="BJ80" s="1225"/>
      <c r="BK80" s="1225"/>
      <c r="BL80" s="1225"/>
      <c r="BM80" s="1225"/>
      <c r="BN80" s="1225"/>
      <c r="BO80" s="1225"/>
      <c r="BP80" s="1224"/>
      <c r="BQ80" s="1224"/>
      <c r="BR80" s="1224"/>
      <c r="BS80" s="1224"/>
      <c r="BT80" s="1224"/>
      <c r="BU80" s="1224"/>
      <c r="BV80" s="1224"/>
      <c r="BW80" s="1224"/>
      <c r="BX80" s="1224"/>
      <c r="BY80" s="1224"/>
      <c r="BZ80" s="1224"/>
      <c r="CA80" s="1224"/>
      <c r="CB80" s="1224"/>
      <c r="CC80" s="1224"/>
      <c r="CD80" s="1224"/>
      <c r="CE80" s="1224"/>
      <c r="CF80" s="1224"/>
      <c r="CG80" s="1224"/>
      <c r="CH80" s="1224"/>
      <c r="CI80" s="1224"/>
      <c r="CJ80" s="1224"/>
      <c r="CK80" s="1224"/>
      <c r="CL80" s="1224"/>
      <c r="CM80" s="1224"/>
      <c r="CN80" s="1224"/>
      <c r="CO80" s="1224"/>
      <c r="CP80" s="1224"/>
      <c r="CQ80" s="1224"/>
      <c r="CR80" s="1224"/>
      <c r="CS80" s="1224"/>
      <c r="CT80" s="1224"/>
      <c r="CU80" s="1224"/>
      <c r="CV80" s="1224"/>
      <c r="CW80" s="1224"/>
      <c r="CX80" s="1224"/>
      <c r="CY80" s="1224"/>
      <c r="CZ80" s="1224"/>
      <c r="DA80" s="1224"/>
      <c r="DB80" s="1224"/>
      <c r="DC80" s="1224"/>
    </row>
    <row r="81" spans="2:109" ht="13.5" x14ac:dyDescent="0.15">
      <c r="B81" s="1218"/>
    </row>
    <row r="82" spans="2:109" ht="17.25" x14ac:dyDescent="0.15">
      <c r="B82" s="1218"/>
      <c r="K82" s="1223"/>
      <c r="L82" s="1223"/>
      <c r="M82" s="1223"/>
      <c r="N82" s="1223"/>
      <c r="AQ82" s="1223"/>
      <c r="AR82" s="1223"/>
      <c r="AS82" s="1223"/>
      <c r="AT82" s="1223"/>
      <c r="BC82" s="1223"/>
      <c r="BD82" s="1223"/>
      <c r="BE82" s="1223"/>
      <c r="BF82" s="1223"/>
      <c r="BO82" s="1223"/>
      <c r="BP82" s="1223"/>
      <c r="BQ82" s="1223"/>
      <c r="BR82" s="1223"/>
      <c r="CA82" s="1223"/>
      <c r="CB82" s="1223"/>
      <c r="CC82" s="1223"/>
      <c r="CD82" s="1223"/>
      <c r="CM82" s="1223"/>
      <c r="CN82" s="1223"/>
      <c r="CO82" s="1223"/>
      <c r="CP82" s="1223"/>
      <c r="CY82" s="1223"/>
      <c r="CZ82" s="1223"/>
      <c r="DA82" s="1223"/>
      <c r="DB82" s="1223"/>
      <c r="DC82" s="1223"/>
    </row>
    <row r="83" spans="2:109" ht="13.5" x14ac:dyDescent="0.15">
      <c r="B83" s="1222"/>
      <c r="C83" s="1221"/>
      <c r="D83" s="1221"/>
      <c r="E83" s="1221"/>
      <c r="F83" s="1221"/>
      <c r="G83" s="1221"/>
      <c r="H83" s="1221"/>
      <c r="I83" s="1221"/>
      <c r="J83" s="1221"/>
      <c r="K83" s="1221"/>
      <c r="L83" s="1221"/>
      <c r="M83" s="1221"/>
      <c r="N83" s="1221"/>
      <c r="O83" s="1221"/>
      <c r="P83" s="1221"/>
      <c r="Q83" s="1221"/>
      <c r="R83" s="1221"/>
      <c r="S83" s="1221"/>
      <c r="T83" s="1221"/>
      <c r="U83" s="1221"/>
      <c r="V83" s="1221"/>
      <c r="W83" s="1221"/>
      <c r="X83" s="1221"/>
      <c r="Y83" s="1221"/>
      <c r="Z83" s="1221"/>
      <c r="AA83" s="1221"/>
      <c r="AB83" s="1221"/>
      <c r="AC83" s="1221"/>
      <c r="AD83" s="1221"/>
      <c r="AE83" s="1221"/>
      <c r="AF83" s="1221"/>
      <c r="AG83" s="1221"/>
      <c r="AH83" s="1221"/>
      <c r="AI83" s="1221"/>
      <c r="AJ83" s="1221"/>
      <c r="AK83" s="1221"/>
      <c r="AL83" s="1221"/>
      <c r="AM83" s="1221"/>
      <c r="AN83" s="1221"/>
      <c r="AO83" s="1221"/>
      <c r="AP83" s="1221"/>
      <c r="AQ83" s="1221"/>
      <c r="AR83" s="1221"/>
      <c r="AS83" s="1221"/>
      <c r="AT83" s="1221"/>
      <c r="AU83" s="1221"/>
      <c r="AV83" s="1221"/>
      <c r="AW83" s="1221"/>
      <c r="AX83" s="1221"/>
      <c r="AY83" s="1221"/>
      <c r="AZ83" s="1221"/>
      <c r="BA83" s="1221"/>
      <c r="BB83" s="1221"/>
      <c r="BC83" s="1221"/>
      <c r="BD83" s="1221"/>
      <c r="BE83" s="1221"/>
      <c r="BF83" s="1221"/>
      <c r="BG83" s="1221"/>
      <c r="BH83" s="1221"/>
      <c r="BI83" s="1221"/>
      <c r="BJ83" s="1221"/>
      <c r="BK83" s="1221"/>
      <c r="BL83" s="1221"/>
      <c r="BM83" s="1221"/>
      <c r="BN83" s="1221"/>
      <c r="BO83" s="1221"/>
      <c r="BP83" s="1221"/>
      <c r="BQ83" s="1221"/>
      <c r="BR83" s="1221"/>
      <c r="BS83" s="1221"/>
      <c r="BT83" s="1221"/>
      <c r="BU83" s="1221"/>
      <c r="BV83" s="1221"/>
      <c r="BW83" s="1221"/>
      <c r="BX83" s="1221"/>
      <c r="BY83" s="1221"/>
      <c r="BZ83" s="1221"/>
      <c r="CA83" s="1221"/>
      <c r="CB83" s="1221"/>
      <c r="CC83" s="1221"/>
      <c r="CD83" s="1221"/>
      <c r="CE83" s="1221"/>
      <c r="CF83" s="1221"/>
      <c r="CG83" s="1221"/>
      <c r="CH83" s="1221"/>
      <c r="CI83" s="1221"/>
      <c r="CJ83" s="1221"/>
      <c r="CK83" s="1221"/>
      <c r="CL83" s="1221"/>
      <c r="CM83" s="1221"/>
      <c r="CN83" s="1221"/>
      <c r="CO83" s="1221"/>
      <c r="CP83" s="1221"/>
      <c r="CQ83" s="1221"/>
      <c r="CR83" s="1221"/>
      <c r="CS83" s="1221"/>
      <c r="CT83" s="1221"/>
      <c r="CU83" s="1221"/>
      <c r="CV83" s="1221"/>
      <c r="CW83" s="1221"/>
      <c r="CX83" s="1221"/>
      <c r="CY83" s="1221"/>
      <c r="CZ83" s="1221"/>
      <c r="DA83" s="1221"/>
      <c r="DB83" s="1221"/>
      <c r="DC83" s="1221"/>
      <c r="DD83" s="1220"/>
    </row>
    <row r="84" spans="2:109" ht="13.5" x14ac:dyDescent="0.15">
      <c r="DD84" s="1217"/>
      <c r="DE84" s="1217"/>
    </row>
    <row r="85" spans="2:109" ht="13.5" x14ac:dyDescent="0.15">
      <c r="DD85" s="1217"/>
      <c r="DE85" s="1217"/>
    </row>
  </sheetData>
  <sheetProtection algorithmName="SHA-512" hashValue="+ukoNyzeY6bZ+jbTdEhGt+GXxvorjKN6zkFPZHY4R2Sxhdnfvgi4Y+kQImmwVq3iPk4uT4p5AYhpjF/coKeiQA==" saltValue="B5hC67PqkxaigUavmrJo0Q=="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CN57:CU58"/>
    <mergeCell ref="CV57:DC58"/>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CV50:DC50"/>
    <mergeCell ref="CV51:DC52"/>
    <mergeCell ref="CN51:CU52"/>
    <mergeCell ref="G51:H54"/>
    <mergeCell ref="G55:H58"/>
    <mergeCell ref="I55:J56"/>
    <mergeCell ref="K55:K56"/>
    <mergeCell ref="L55:L56"/>
    <mergeCell ref="M55:M56"/>
    <mergeCell ref="N55:N56"/>
    <mergeCell ref="BX51:CE52"/>
    <mergeCell ref="CF51:CM52"/>
    <mergeCell ref="AN43:DC47"/>
    <mergeCell ref="CV53:DC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523</v>
      </c>
    </row>
  </sheetData>
  <sheetProtection algorithmName="SHA-512" hashValue="oK6GE6ZGCXAgGXxOOvhNRWc/JK+QevwWyM9oNyxhHTSVOIQB2vWJ2XemssDXxV82EXafo8maYRjRaKXnRFqICg==" saltValue="fPsw9zqAi2wvuhTlmz9tg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523</v>
      </c>
    </row>
  </sheetData>
  <sheetProtection algorithmName="SHA-512" hashValue="1ihs44mWiyP5ou58qwpp45OnCXgCP68n8yU3X0WuchF6Evo45V+ci/EENusxKKqGwob2PmB0KrvSVj0xaxkTkQ==" saltValue="SSVfniN+ITGXGC8otRrb5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573</v>
      </c>
      <c r="G2" s="151"/>
      <c r="H2" s="152"/>
    </row>
    <row r="3" spans="1:8" x14ac:dyDescent="0.15">
      <c r="A3" s="148" t="s">
        <v>566</v>
      </c>
      <c r="B3" s="153"/>
      <c r="C3" s="154"/>
      <c r="D3" s="155">
        <v>60043</v>
      </c>
      <c r="E3" s="156"/>
      <c r="F3" s="157">
        <v>54684</v>
      </c>
      <c r="G3" s="158"/>
      <c r="H3" s="159"/>
    </row>
    <row r="4" spans="1:8" x14ac:dyDescent="0.15">
      <c r="A4" s="160"/>
      <c r="B4" s="161"/>
      <c r="C4" s="162"/>
      <c r="D4" s="163">
        <v>44100</v>
      </c>
      <c r="E4" s="164"/>
      <c r="F4" s="165">
        <v>32829</v>
      </c>
      <c r="G4" s="166"/>
      <c r="H4" s="167"/>
    </row>
    <row r="5" spans="1:8" x14ac:dyDescent="0.15">
      <c r="A5" s="148" t="s">
        <v>568</v>
      </c>
      <c r="B5" s="153"/>
      <c r="C5" s="154"/>
      <c r="D5" s="155">
        <v>79374</v>
      </c>
      <c r="E5" s="156"/>
      <c r="F5" s="157">
        <v>62383</v>
      </c>
      <c r="G5" s="158"/>
      <c r="H5" s="159"/>
    </row>
    <row r="6" spans="1:8" x14ac:dyDescent="0.15">
      <c r="A6" s="160"/>
      <c r="B6" s="161"/>
      <c r="C6" s="162"/>
      <c r="D6" s="163">
        <v>66598</v>
      </c>
      <c r="E6" s="164"/>
      <c r="F6" s="165">
        <v>35325</v>
      </c>
      <c r="G6" s="166"/>
      <c r="H6" s="167"/>
    </row>
    <row r="7" spans="1:8" x14ac:dyDescent="0.15">
      <c r="A7" s="148" t="s">
        <v>569</v>
      </c>
      <c r="B7" s="153"/>
      <c r="C7" s="154"/>
      <c r="D7" s="155">
        <v>69898</v>
      </c>
      <c r="E7" s="156"/>
      <c r="F7" s="157">
        <v>63812</v>
      </c>
      <c r="G7" s="158"/>
      <c r="H7" s="159"/>
    </row>
    <row r="8" spans="1:8" x14ac:dyDescent="0.15">
      <c r="A8" s="160"/>
      <c r="B8" s="161"/>
      <c r="C8" s="162"/>
      <c r="D8" s="163">
        <v>48433</v>
      </c>
      <c r="E8" s="164"/>
      <c r="F8" s="165">
        <v>33848</v>
      </c>
      <c r="G8" s="166"/>
      <c r="H8" s="167"/>
    </row>
    <row r="9" spans="1:8" x14ac:dyDescent="0.15">
      <c r="A9" s="148" t="s">
        <v>570</v>
      </c>
      <c r="B9" s="153"/>
      <c r="C9" s="154"/>
      <c r="D9" s="155">
        <v>64471</v>
      </c>
      <c r="E9" s="156"/>
      <c r="F9" s="157">
        <v>45945</v>
      </c>
      <c r="G9" s="158"/>
      <c r="H9" s="159"/>
    </row>
    <row r="10" spans="1:8" x14ac:dyDescent="0.15">
      <c r="A10" s="160"/>
      <c r="B10" s="161"/>
      <c r="C10" s="162"/>
      <c r="D10" s="163">
        <v>41369</v>
      </c>
      <c r="E10" s="164"/>
      <c r="F10" s="165">
        <v>25180</v>
      </c>
      <c r="G10" s="166"/>
      <c r="H10" s="167"/>
    </row>
    <row r="11" spans="1:8" x14ac:dyDescent="0.15">
      <c r="A11" s="148" t="s">
        <v>571</v>
      </c>
      <c r="B11" s="153"/>
      <c r="C11" s="154"/>
      <c r="D11" s="155">
        <v>84251</v>
      </c>
      <c r="E11" s="156"/>
      <c r="F11" s="157">
        <v>44475</v>
      </c>
      <c r="G11" s="158"/>
      <c r="H11" s="159"/>
    </row>
    <row r="12" spans="1:8" x14ac:dyDescent="0.15">
      <c r="A12" s="160"/>
      <c r="B12" s="161"/>
      <c r="C12" s="168"/>
      <c r="D12" s="163">
        <v>52675</v>
      </c>
      <c r="E12" s="164"/>
      <c r="F12" s="165">
        <v>24780</v>
      </c>
      <c r="G12" s="166"/>
      <c r="H12" s="167"/>
    </row>
    <row r="13" spans="1:8" x14ac:dyDescent="0.15">
      <c r="A13" s="148"/>
      <c r="B13" s="153"/>
      <c r="C13" s="169"/>
      <c r="D13" s="170">
        <v>71607</v>
      </c>
      <c r="E13" s="171"/>
      <c r="F13" s="172">
        <v>54260</v>
      </c>
      <c r="G13" s="173"/>
      <c r="H13" s="159"/>
    </row>
    <row r="14" spans="1:8" x14ac:dyDescent="0.15">
      <c r="A14" s="160"/>
      <c r="B14" s="161"/>
      <c r="C14" s="162"/>
      <c r="D14" s="163">
        <v>50635</v>
      </c>
      <c r="E14" s="164"/>
      <c r="F14" s="165">
        <v>30392</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2.9</v>
      </c>
      <c r="C19" s="174">
        <f>ROUND(VALUE(SUBSTITUTE(実質収支比率等に係る経年分析!G$48,"▲","-")),2)</f>
        <v>1.79</v>
      </c>
      <c r="D19" s="174">
        <f>ROUND(VALUE(SUBSTITUTE(実質収支比率等に係る経年分析!H$48,"▲","-")),2)</f>
        <v>2.1800000000000002</v>
      </c>
      <c r="E19" s="174">
        <f>ROUND(VALUE(SUBSTITUTE(実質収支比率等に係る経年分析!I$48,"▲","-")),2)</f>
        <v>5.34</v>
      </c>
      <c r="F19" s="174">
        <f>ROUND(VALUE(SUBSTITUTE(実質収支比率等に係る経年分析!J$48,"▲","-")),2)</f>
        <v>3.36</v>
      </c>
    </row>
    <row r="20" spans="1:11" x14ac:dyDescent="0.15">
      <c r="A20" s="174" t="s">
        <v>57</v>
      </c>
      <c r="B20" s="174">
        <f>ROUND(VALUE(SUBSTITUTE(実質収支比率等に係る経年分析!F$47,"▲","-")),2)</f>
        <v>21.53</v>
      </c>
      <c r="C20" s="174">
        <f>ROUND(VALUE(SUBSTITUTE(実質収支比率等に係る経年分析!G$47,"▲","-")),2)</f>
        <v>23.29</v>
      </c>
      <c r="D20" s="174">
        <f>ROUND(VALUE(SUBSTITUTE(実質収支比率等に係る経年分析!H$47,"▲","-")),2)</f>
        <v>23.66</v>
      </c>
      <c r="E20" s="174">
        <f>ROUND(VALUE(SUBSTITUTE(実質収支比率等に係る経年分析!I$47,"▲","-")),2)</f>
        <v>23.62</v>
      </c>
      <c r="F20" s="174">
        <f>ROUND(VALUE(SUBSTITUTE(実質収支比率等に係る経年分析!J$47,"▲","-")),2)</f>
        <v>26.96</v>
      </c>
    </row>
    <row r="21" spans="1:11" x14ac:dyDescent="0.15">
      <c r="A21" s="174" t="s">
        <v>58</v>
      </c>
      <c r="B21" s="174">
        <f>IF(ISNUMBER(VALUE(SUBSTITUTE(実質収支比率等に係る経年分析!F$49,"▲","-"))),ROUND(VALUE(SUBSTITUTE(実質収支比率等に係る経年分析!F$49,"▲","-")),2),NA())</f>
        <v>7.0000000000000007E-2</v>
      </c>
      <c r="C21" s="174">
        <f>IF(ISNUMBER(VALUE(SUBSTITUTE(実質収支比率等に係る経年分析!G$49,"▲","-"))),ROUND(VALUE(SUBSTITUTE(実質収支比率等に係る経年分析!G$49,"▲","-")),2),NA())</f>
        <v>0.45</v>
      </c>
      <c r="D21" s="174">
        <f>IF(ISNUMBER(VALUE(SUBSTITUTE(実質収支比率等に係る経年分析!H$49,"▲","-"))),ROUND(VALUE(SUBSTITUTE(実質収支比率等に係る経年分析!H$49,"▲","-")),2),NA())</f>
        <v>1.37</v>
      </c>
      <c r="E21" s="174">
        <f>IF(ISNUMBER(VALUE(SUBSTITUTE(実質収支比率等に係る経年分析!I$49,"▲","-"))),ROUND(VALUE(SUBSTITUTE(実質収支比率等に係る経年分析!I$49,"▲","-")),2),NA())</f>
        <v>4.33</v>
      </c>
      <c r="F21" s="174">
        <f>IF(ISNUMBER(VALUE(SUBSTITUTE(実質収支比率等に係る経年分析!J$49,"▲","-"))),ROUND(VALUE(SUBSTITUTE(実質収支比率等に係る経年分析!J$49,"▲","-")),2),NA())</f>
        <v>0.64</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王越診療所特別会計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0.01</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0.01</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下水道事業会計</v>
      </c>
      <c r="B31" s="175" t="e">
        <f>IF(ROUND(VALUE(SUBSTITUTE(連結実質赤字比率に係る赤字・黒字の構成分析!F$39,"▲", "-")), 2) &lt; 0, ABS(ROUND(VALUE(SUBSTITUTE(連結実質赤字比率に係る赤字・黒字の構成分析!F$39,"▲", "-")), 2)), NA())</f>
        <v>#VALUE!</v>
      </c>
      <c r="C31" s="175" t="e">
        <f>IF(ROUND(VALUE(SUBSTITUTE(連結実質赤字比率に係る赤字・黒字の構成分析!F$39,"▲", "-")), 2) &gt;= 0, ABS(ROUND(VALUE(SUBSTITUTE(連結実質赤字比率に係る赤字・黒字の構成分析!F$39,"▲", "-")), 2)), NA())</f>
        <v>#VALUE!</v>
      </c>
      <c r="D31" s="175" t="e">
        <f>IF(ROUND(VALUE(SUBSTITUTE(連結実質赤字比率に係る赤字・黒字の構成分析!G$39,"▲", "-")), 2) &lt; 0, ABS(ROUND(VALUE(SUBSTITUTE(連結実質赤字比率に係る赤字・黒字の構成分析!G$39,"▲", "-")), 2)), NA())</f>
        <v>#VALUE!</v>
      </c>
      <c r="E31" s="175" t="e">
        <f>IF(ROUND(VALUE(SUBSTITUTE(連結実質赤字比率に係る赤字・黒字の構成分析!G$39,"▲", "-")), 2) &gt;= 0, ABS(ROUND(VALUE(SUBSTITUTE(連結実質赤字比率に係る赤字・黒字の構成分析!G$39,"▲", "-")), 2)), NA())</f>
        <v>#VALUE!</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0.34</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0.32</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0.28999999999999998</v>
      </c>
    </row>
    <row r="32" spans="1:11" x14ac:dyDescent="0.15">
      <c r="A32" s="175" t="str">
        <f>IF(連結実質赤字比率に係る赤字・黒字の構成分析!C$38="",NA(),連結実質赤字比率に係る赤字・黒字の構成分析!C$38)</f>
        <v>坂出港港湾整備事業特別会計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0.73</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0.82</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0.88</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0.9</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v>
      </c>
    </row>
    <row r="33" spans="1:16" x14ac:dyDescent="0.15">
      <c r="A33" s="175" t="str">
        <f>IF(連結実質赤字比率に係る赤字・黒字の構成分析!C$37="",NA(),連結実質赤字比率に係る赤字・黒字の構成分析!C$37)</f>
        <v>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1.08</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0.65</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0.46</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0.84</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1.1299999999999999</v>
      </c>
    </row>
    <row r="34" spans="1:16" x14ac:dyDescent="0.15">
      <c r="A34" s="175" t="str">
        <f>IF(連結実質赤字比率に係る赤字・黒字の構成分析!C$36="",NA(),連結実質赤字比率に係る赤字・黒字の構成分析!C$36)</f>
        <v>国民健康保険特別会計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0.16</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0.02</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0.27</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1.19</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1.31</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2.89</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1.79</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2.1800000000000002</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5.33</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3.35</v>
      </c>
    </row>
    <row r="36" spans="1:16" x14ac:dyDescent="0.15">
      <c r="A36" s="175" t="str">
        <f>IF(連結実質赤字比率に係る赤字・黒字の構成分析!C$34="",NA(),連結実質赤字比率に係る赤字・黒字の構成分析!C$34)</f>
        <v>病院事業会計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27.74</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33.56</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33.159999999999997</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36.61</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45.99</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1510</v>
      </c>
      <c r="E42" s="176"/>
      <c r="F42" s="176"/>
      <c r="G42" s="176">
        <f>'実質公債費比率（分子）の構造'!L$52</f>
        <v>1500</v>
      </c>
      <c r="H42" s="176"/>
      <c r="I42" s="176"/>
      <c r="J42" s="176">
        <f>'実質公債費比率（分子）の構造'!M$52</f>
        <v>1448</v>
      </c>
      <c r="K42" s="176"/>
      <c r="L42" s="176"/>
      <c r="M42" s="176">
        <f>'実質公債費比率（分子）の構造'!N$52</f>
        <v>1440</v>
      </c>
      <c r="N42" s="176"/>
      <c r="O42" s="176"/>
      <c r="P42" s="176">
        <f>'実質公債費比率（分子）の構造'!O$52</f>
        <v>1466</v>
      </c>
    </row>
    <row r="43" spans="1:16" x14ac:dyDescent="0.15">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67</v>
      </c>
      <c r="B44" s="176">
        <f>'実質公債費比率（分子）の構造'!K$50</f>
        <v>1</v>
      </c>
      <c r="C44" s="176"/>
      <c r="D44" s="176"/>
      <c r="E44" s="176">
        <f>'実質公債費比率（分子）の構造'!L$50</f>
        <v>1</v>
      </c>
      <c r="F44" s="176"/>
      <c r="G44" s="176"/>
      <c r="H44" s="176">
        <f>'実質公債費比率（分子）の構造'!M$50</f>
        <v>1</v>
      </c>
      <c r="I44" s="176"/>
      <c r="J44" s="176"/>
      <c r="K44" s="176">
        <f>'実質公債費比率（分子）の構造'!N$50</f>
        <v>1</v>
      </c>
      <c r="L44" s="176"/>
      <c r="M44" s="176"/>
      <c r="N44" s="176">
        <f>'実質公債費比率（分子）の構造'!O$50</f>
        <v>24</v>
      </c>
      <c r="O44" s="176"/>
      <c r="P44" s="176"/>
    </row>
    <row r="45" spans="1:16" x14ac:dyDescent="0.15">
      <c r="A45" s="176" t="s">
        <v>68</v>
      </c>
      <c r="B45" s="176" t="str">
        <f>'実質公債費比率（分子）の構造'!K$49</f>
        <v>-</v>
      </c>
      <c r="C45" s="176"/>
      <c r="D45" s="176"/>
      <c r="E45" s="176">
        <f>'実質公債費比率（分子）の構造'!L$49</f>
        <v>1</v>
      </c>
      <c r="F45" s="176"/>
      <c r="G45" s="176"/>
      <c r="H45" s="176">
        <f>'実質公債費比率（分子）の構造'!M$49</f>
        <v>1</v>
      </c>
      <c r="I45" s="176"/>
      <c r="J45" s="176"/>
      <c r="K45" s="176">
        <f>'実質公債費比率（分子）の構造'!N$49</f>
        <v>1</v>
      </c>
      <c r="L45" s="176"/>
      <c r="M45" s="176"/>
      <c r="N45" s="176">
        <f>'実質公債費比率（分子）の構造'!O$49</f>
        <v>2</v>
      </c>
      <c r="O45" s="176"/>
      <c r="P45" s="176"/>
    </row>
    <row r="46" spans="1:16" x14ac:dyDescent="0.15">
      <c r="A46" s="176" t="s">
        <v>69</v>
      </c>
      <c r="B46" s="176">
        <f>'実質公債費比率（分子）の構造'!K$48</f>
        <v>639</v>
      </c>
      <c r="C46" s="176"/>
      <c r="D46" s="176"/>
      <c r="E46" s="176">
        <f>'実質公債費比率（分子）の構造'!L$48</f>
        <v>673</v>
      </c>
      <c r="F46" s="176"/>
      <c r="G46" s="176"/>
      <c r="H46" s="176">
        <f>'実質公債費比率（分子）の構造'!M$48</f>
        <v>523</v>
      </c>
      <c r="I46" s="176"/>
      <c r="J46" s="176"/>
      <c r="K46" s="176">
        <f>'実質公債費比率（分子）の構造'!N$48</f>
        <v>489</v>
      </c>
      <c r="L46" s="176"/>
      <c r="M46" s="176"/>
      <c r="N46" s="176">
        <f>'実質公債費比率（分子）の構造'!O$48</f>
        <v>461</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2103</v>
      </c>
      <c r="C49" s="176"/>
      <c r="D49" s="176"/>
      <c r="E49" s="176">
        <f>'実質公債費比率（分子）の構造'!L$45</f>
        <v>2024</v>
      </c>
      <c r="F49" s="176"/>
      <c r="G49" s="176"/>
      <c r="H49" s="176">
        <f>'実質公債費比率（分子）の構造'!M$45</f>
        <v>1921</v>
      </c>
      <c r="I49" s="176"/>
      <c r="J49" s="176"/>
      <c r="K49" s="176">
        <f>'実質公債費比率（分子）の構造'!N$45</f>
        <v>1927</v>
      </c>
      <c r="L49" s="176"/>
      <c r="M49" s="176"/>
      <c r="N49" s="176">
        <f>'実質公債費比率（分子）の構造'!O$45</f>
        <v>2002</v>
      </c>
      <c r="O49" s="176"/>
      <c r="P49" s="176"/>
    </row>
    <row r="50" spans="1:16" x14ac:dyDescent="0.15">
      <c r="A50" s="176" t="s">
        <v>73</v>
      </c>
      <c r="B50" s="176" t="e">
        <f>NA()</f>
        <v>#N/A</v>
      </c>
      <c r="C50" s="176">
        <f>IF(ISNUMBER('実質公債費比率（分子）の構造'!K$53),'実質公債費比率（分子）の構造'!K$53,NA())</f>
        <v>1233</v>
      </c>
      <c r="D50" s="176" t="e">
        <f>NA()</f>
        <v>#N/A</v>
      </c>
      <c r="E50" s="176" t="e">
        <f>NA()</f>
        <v>#N/A</v>
      </c>
      <c r="F50" s="176">
        <f>IF(ISNUMBER('実質公債費比率（分子）の構造'!L$53),'実質公債費比率（分子）の構造'!L$53,NA())</f>
        <v>1199</v>
      </c>
      <c r="G50" s="176" t="e">
        <f>NA()</f>
        <v>#N/A</v>
      </c>
      <c r="H50" s="176" t="e">
        <f>NA()</f>
        <v>#N/A</v>
      </c>
      <c r="I50" s="176">
        <f>IF(ISNUMBER('実質公債費比率（分子）の構造'!M$53),'実質公債費比率（分子）の構造'!M$53,NA())</f>
        <v>998</v>
      </c>
      <c r="J50" s="176" t="e">
        <f>NA()</f>
        <v>#N/A</v>
      </c>
      <c r="K50" s="176" t="e">
        <f>NA()</f>
        <v>#N/A</v>
      </c>
      <c r="L50" s="176">
        <f>IF(ISNUMBER('実質公債費比率（分子）の構造'!N$53),'実質公債費比率（分子）の構造'!N$53,NA())</f>
        <v>978</v>
      </c>
      <c r="M50" s="176" t="e">
        <f>NA()</f>
        <v>#N/A</v>
      </c>
      <c r="N50" s="176" t="e">
        <f>NA()</f>
        <v>#N/A</v>
      </c>
      <c r="O50" s="176">
        <f>IF(ISNUMBER('実質公債費比率（分子）の構造'!O$53),'実質公債費比率（分子）の構造'!O$53,NA())</f>
        <v>1023</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18821</v>
      </c>
      <c r="E56" s="175"/>
      <c r="F56" s="175"/>
      <c r="G56" s="175">
        <f>'将来負担比率（分子）の構造'!J$52</f>
        <v>19346</v>
      </c>
      <c r="H56" s="175"/>
      <c r="I56" s="175"/>
      <c r="J56" s="175">
        <f>'将来負担比率（分子）の構造'!K$52</f>
        <v>19513</v>
      </c>
      <c r="K56" s="175"/>
      <c r="L56" s="175"/>
      <c r="M56" s="175">
        <f>'将来負担比率（分子）の構造'!L$52</f>
        <v>19475</v>
      </c>
      <c r="N56" s="175"/>
      <c r="O56" s="175"/>
      <c r="P56" s="175">
        <f>'将来負担比率（分子）の構造'!M$52</f>
        <v>19146</v>
      </c>
    </row>
    <row r="57" spans="1:16" x14ac:dyDescent="0.15">
      <c r="A57" s="175" t="s">
        <v>44</v>
      </c>
      <c r="B57" s="175"/>
      <c r="C57" s="175"/>
      <c r="D57" s="175">
        <f>'将来負担比率（分子）の構造'!I$51</f>
        <v>2</v>
      </c>
      <c r="E57" s="175"/>
      <c r="F57" s="175"/>
      <c r="G57" s="175">
        <f>'将来負担比率（分子）の構造'!J$51</f>
        <v>1</v>
      </c>
      <c r="H57" s="175"/>
      <c r="I57" s="175"/>
      <c r="J57" s="175">
        <f>'将来負担比率（分子）の構造'!K$51</f>
        <v>0</v>
      </c>
      <c r="K57" s="175"/>
      <c r="L57" s="175"/>
      <c r="M57" s="175">
        <f>'将来負担比率（分子）の構造'!L$51</f>
        <v>0</v>
      </c>
      <c r="N57" s="175"/>
      <c r="O57" s="175"/>
      <c r="P57" s="175" t="str">
        <f>'将来負担比率（分子）の構造'!M$51</f>
        <v>-</v>
      </c>
    </row>
    <row r="58" spans="1:16" x14ac:dyDescent="0.15">
      <c r="A58" s="175" t="s">
        <v>43</v>
      </c>
      <c r="B58" s="175"/>
      <c r="C58" s="175"/>
      <c r="D58" s="175">
        <f>'将来負担比率（分子）の構造'!I$50</f>
        <v>5673</v>
      </c>
      <c r="E58" s="175"/>
      <c r="F58" s="175"/>
      <c r="G58" s="175">
        <f>'将来負担比率（分子）の構造'!J$50</f>
        <v>5250</v>
      </c>
      <c r="H58" s="175"/>
      <c r="I58" s="175"/>
      <c r="J58" s="175">
        <f>'将来負担比率（分子）の構造'!K$50</f>
        <v>5300</v>
      </c>
      <c r="K58" s="175"/>
      <c r="L58" s="175"/>
      <c r="M58" s="175">
        <f>'将来負担比率（分子）の構造'!L$50</f>
        <v>5748</v>
      </c>
      <c r="N58" s="175"/>
      <c r="O58" s="175"/>
      <c r="P58" s="175">
        <f>'将来負担比率（分子）の構造'!M$50</f>
        <v>6623</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2976</v>
      </c>
      <c r="C62" s="175"/>
      <c r="D62" s="175"/>
      <c r="E62" s="175">
        <f>'将来負担比率（分子）の構造'!J$45</f>
        <v>3093</v>
      </c>
      <c r="F62" s="175"/>
      <c r="G62" s="175"/>
      <c r="H62" s="175">
        <f>'将来負担比率（分子）の構造'!K$45</f>
        <v>3130</v>
      </c>
      <c r="I62" s="175"/>
      <c r="J62" s="175"/>
      <c r="K62" s="175">
        <f>'将来負担比率（分子）の構造'!L$45</f>
        <v>2953</v>
      </c>
      <c r="L62" s="175"/>
      <c r="M62" s="175"/>
      <c r="N62" s="175">
        <f>'将来負担比率（分子）の構造'!M$45</f>
        <v>3030</v>
      </c>
      <c r="O62" s="175"/>
      <c r="P62" s="175"/>
    </row>
    <row r="63" spans="1:16" x14ac:dyDescent="0.15">
      <c r="A63" s="175" t="s">
        <v>36</v>
      </c>
      <c r="B63" s="175" t="str">
        <f>'将来負担比率（分子）の構造'!I$44</f>
        <v>-</v>
      </c>
      <c r="C63" s="175"/>
      <c r="D63" s="175"/>
      <c r="E63" s="175" t="str">
        <f>'将来負担比率（分子）の構造'!J$44</f>
        <v>-</v>
      </c>
      <c r="F63" s="175"/>
      <c r="G63" s="175"/>
      <c r="H63" s="175">
        <f>'将来負担比率（分子）の構造'!K$44</f>
        <v>123</v>
      </c>
      <c r="I63" s="175"/>
      <c r="J63" s="175"/>
      <c r="K63" s="175">
        <f>'将来負担比率（分子）の構造'!L$44</f>
        <v>177</v>
      </c>
      <c r="L63" s="175"/>
      <c r="M63" s="175"/>
      <c r="N63" s="175">
        <f>'将来負担比率（分子）の構造'!M$44</f>
        <v>591</v>
      </c>
      <c r="O63" s="175"/>
      <c r="P63" s="175"/>
    </row>
    <row r="64" spans="1:16" x14ac:dyDescent="0.15">
      <c r="A64" s="175" t="s">
        <v>35</v>
      </c>
      <c r="B64" s="175">
        <f>'将来負担比率（分子）の構造'!I$43</f>
        <v>8589</v>
      </c>
      <c r="C64" s="175"/>
      <c r="D64" s="175"/>
      <c r="E64" s="175">
        <f>'将来負担比率（分子）の構造'!J$43</f>
        <v>8246</v>
      </c>
      <c r="F64" s="175"/>
      <c r="G64" s="175"/>
      <c r="H64" s="175">
        <f>'将来負担比率（分子）の構造'!K$43</f>
        <v>7417</v>
      </c>
      <c r="I64" s="175"/>
      <c r="J64" s="175"/>
      <c r="K64" s="175">
        <f>'将来負担比率（分子）の構造'!L$43</f>
        <v>6719</v>
      </c>
      <c r="L64" s="175"/>
      <c r="M64" s="175"/>
      <c r="N64" s="175">
        <f>'将来負担比率（分子）の構造'!M$43</f>
        <v>5939</v>
      </c>
      <c r="O64" s="175"/>
      <c r="P64" s="175"/>
    </row>
    <row r="65" spans="1:16" x14ac:dyDescent="0.15">
      <c r="A65" s="175" t="s">
        <v>34</v>
      </c>
      <c r="B65" s="175">
        <f>'将来負担比率（分子）の構造'!I$42</f>
        <v>5</v>
      </c>
      <c r="C65" s="175"/>
      <c r="D65" s="175"/>
      <c r="E65" s="175">
        <f>'将来負担比率（分子）の構造'!J$42</f>
        <v>4</v>
      </c>
      <c r="F65" s="175"/>
      <c r="G65" s="175"/>
      <c r="H65" s="175">
        <f>'将来負担比率（分子）の構造'!K$42</f>
        <v>3</v>
      </c>
      <c r="I65" s="175"/>
      <c r="J65" s="175"/>
      <c r="K65" s="175">
        <f>'将来負担比率（分子）の構造'!L$42</f>
        <v>1</v>
      </c>
      <c r="L65" s="175"/>
      <c r="M65" s="175"/>
      <c r="N65" s="175">
        <f>'将来負担比率（分子）の構造'!M$42</f>
        <v>443</v>
      </c>
      <c r="O65" s="175"/>
      <c r="P65" s="175"/>
    </row>
    <row r="66" spans="1:16" x14ac:dyDescent="0.15">
      <c r="A66" s="175" t="s">
        <v>33</v>
      </c>
      <c r="B66" s="175">
        <f>'将来負担比率（分子）の構造'!I$41</f>
        <v>22393</v>
      </c>
      <c r="C66" s="175"/>
      <c r="D66" s="175"/>
      <c r="E66" s="175">
        <f>'将来負担比率（分子）の構造'!J$41</f>
        <v>23601</v>
      </c>
      <c r="F66" s="175"/>
      <c r="G66" s="175"/>
      <c r="H66" s="175">
        <f>'将来負担比率（分子）の構造'!K$41</f>
        <v>24349</v>
      </c>
      <c r="I66" s="175"/>
      <c r="J66" s="175"/>
      <c r="K66" s="175">
        <f>'将来負担比率（分子）の構造'!L$41</f>
        <v>24473</v>
      </c>
      <c r="L66" s="175"/>
      <c r="M66" s="175"/>
      <c r="N66" s="175">
        <f>'将来負担比率（分子）の構造'!M$41</f>
        <v>25099</v>
      </c>
      <c r="O66" s="175"/>
      <c r="P66" s="175"/>
    </row>
    <row r="67" spans="1:16" x14ac:dyDescent="0.15">
      <c r="A67" s="175" t="s">
        <v>77</v>
      </c>
      <c r="B67" s="175" t="e">
        <f>NA()</f>
        <v>#N/A</v>
      </c>
      <c r="C67" s="175">
        <f>IF(ISNUMBER('将来負担比率（分子）の構造'!I$53), IF('将来負担比率（分子）の構造'!I$53 &lt; 0, 0, '将来負担比率（分子）の構造'!I$53), NA())</f>
        <v>9468</v>
      </c>
      <c r="D67" s="175" t="e">
        <f>NA()</f>
        <v>#N/A</v>
      </c>
      <c r="E67" s="175" t="e">
        <f>NA()</f>
        <v>#N/A</v>
      </c>
      <c r="F67" s="175">
        <f>IF(ISNUMBER('将来負担比率（分子）の構造'!J$53), IF('将来負担比率（分子）の構造'!J$53 &lt; 0, 0, '将来負担比率（分子）の構造'!J$53), NA())</f>
        <v>10347</v>
      </c>
      <c r="G67" s="175" t="e">
        <f>NA()</f>
        <v>#N/A</v>
      </c>
      <c r="H67" s="175" t="e">
        <f>NA()</f>
        <v>#N/A</v>
      </c>
      <c r="I67" s="175">
        <f>IF(ISNUMBER('将来負担比率（分子）の構造'!K$53), IF('将来負担比率（分子）の構造'!K$53 &lt; 0, 0, '将来負担比率（分子）の構造'!K$53), NA())</f>
        <v>10208</v>
      </c>
      <c r="J67" s="175" t="e">
        <f>NA()</f>
        <v>#N/A</v>
      </c>
      <c r="K67" s="175" t="e">
        <f>NA()</f>
        <v>#N/A</v>
      </c>
      <c r="L67" s="175">
        <f>IF(ISNUMBER('将来負担比率（分子）の構造'!L$53), IF('将来負担比率（分子）の構造'!L$53 &lt; 0, 0, '将来負担比率（分子）の構造'!L$53), NA())</f>
        <v>9100</v>
      </c>
      <c r="M67" s="175" t="e">
        <f>NA()</f>
        <v>#N/A</v>
      </c>
      <c r="N67" s="175" t="e">
        <f>NA()</f>
        <v>#N/A</v>
      </c>
      <c r="O67" s="175">
        <f>IF(ISNUMBER('将来負担比率（分子）の構造'!M$53), IF('将来負担比率（分子）の構造'!M$53 &lt; 0, 0, '将来負担比率（分子）の構造'!M$53), NA())</f>
        <v>9333</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3259</v>
      </c>
      <c r="C72" s="179">
        <f>基金残高に係る経年分析!G55</f>
        <v>3414</v>
      </c>
      <c r="D72" s="179">
        <f>基金残高に係る経年分析!H55</f>
        <v>3803</v>
      </c>
    </row>
    <row r="73" spans="1:16" x14ac:dyDescent="0.15">
      <c r="A73" s="178" t="s">
        <v>80</v>
      </c>
      <c r="B73" s="179">
        <f>基金残高に係る経年分析!F56</f>
        <v>18</v>
      </c>
      <c r="C73" s="179">
        <f>基金残高に係る経年分析!G56</f>
        <v>18</v>
      </c>
      <c r="D73" s="179">
        <f>基金残高に係る経年分析!H56</f>
        <v>18</v>
      </c>
    </row>
    <row r="74" spans="1:16" x14ac:dyDescent="0.15">
      <c r="A74" s="178" t="s">
        <v>81</v>
      </c>
      <c r="B74" s="179">
        <f>基金残高に係る経年分析!F57</f>
        <v>1562</v>
      </c>
      <c r="C74" s="179">
        <f>基金残高に係る経年分析!G57</f>
        <v>1823</v>
      </c>
      <c r="D74" s="179">
        <f>基金残高に係る経年分析!H57</f>
        <v>2143</v>
      </c>
    </row>
  </sheetData>
  <sheetProtection algorithmName="SHA-512" hashValue="r2z5f1HagPn1eg2LWuvjL2qYw/Bi0HSgSY3rGPUia4tgc5XepKZVvZHHWcgKbmHjAtE74fhDfoROvO8DAc5qVQ==" saltValue="Vp43bv4R57QOeBOEE2qgc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2024-03-18T23:50:29Z</cp:lastPrinted>
  <dcterms:created xsi:type="dcterms:W3CDTF">2024-02-05T03:03:50Z</dcterms:created>
  <dcterms:modified xsi:type="dcterms:W3CDTF">2024-09-24T01:09:21Z</dcterms:modified>
  <cp:category/>
</cp:coreProperties>
</file>