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W38" i="10"/>
  <c r="BE38" i="10"/>
  <c r="AM38" i="10"/>
  <c r="C38" i="10"/>
  <c r="CO37" i="10"/>
  <c r="BW37" i="10"/>
  <c r="BE37" i="10"/>
  <c r="AM37" i="10"/>
  <c r="C37" i="10"/>
  <c r="CO36" i="10"/>
  <c r="BW36" i="10"/>
  <c r="BE36" i="10"/>
  <c r="AM36" i="10"/>
  <c r="C36" i="10"/>
  <c r="CO35" i="10"/>
  <c r="BW35" i="10"/>
  <c r="BE35" i="10"/>
  <c r="CO34" i="10"/>
  <c r="BW34" i="10"/>
  <c r="C34" i="10"/>
  <c r="C35"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<sst xmlns="http://schemas.openxmlformats.org/spreadsheetml/2006/main" count="1128" uniqueCount="622">
  <si>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</si>
  <si>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</si>
  <si>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</si>
  <si>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</si>
  <si>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</si>
  <si>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</si>
  <si>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</si>
  <si>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</si>
  <si>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</si>
  <si>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</si>
  <si>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</si>
  <si>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</si>
  <si>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</si>
  <si>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</si>
  <si>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</si>
  <si>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</si>
  <si>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</si>
  <si>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</si>
  <si>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</si>
  <si>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</si>
  <si>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</si>
  <si>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</si>
  <si>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</si>
  <si>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</si>
  <si>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</si>
  <si>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</si>
  <si>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</si>
  <si>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</si>
  <si>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</si>
  <si>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</si>
  <si>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</si>
  <si>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</si>
  <si>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</si>
  <si>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</si>
  <si>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</si>
  <si>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</si>
  <si>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</si>
  <si>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</si>
  <si>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</si>
  <si>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</si>
  <si>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</si>
  <si>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</si>
  <si>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</si>
  <si>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</si>
  <si>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</si>
  <si>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</si>
  <si>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</si>
  <si>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</si>
  <si>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</si>
  <si>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</si>
  <si>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</si>
  <si>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</si>
  <si>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</si>
  <si>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</si>
  <si>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</si>
  <si>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</si>
  <si>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</si>
  <si>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</si>
  <si>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</si>
  <si>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</si>
  <si>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</si>
  <si>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</si>
  <si>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</si>
  <si>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</si>
  <si>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</si>
  <si>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</si>
  <si>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</si>
  <si>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</si>
  <si>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</si>
  <si>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</si>
  <si>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</si>
  <si>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</si>
  <si>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</si>
  <si>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</si>
  <si>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</si>
  <si>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</si>
  <si>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</si>
  <si>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</si>
  <si>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</si>
  <si>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</si>
  <si>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</si>
  <si>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</si>
  <si>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</si>
  <si>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</si>
  <si>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</si>
  <si>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</si>
  <si>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</si>
  <si>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</si>
  <si>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</si>
  <si>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</si>
  <si>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</si>
  <si>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</si>
  <si>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</si>
  <si>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</si>
  <si>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</si>
  <si>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</si>
  <si>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</si>
  <si>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</si>
  <si>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</si>
  <si>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</si>
  <si>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</si>
  <si>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</si>
  <si>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</si>
  <si>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</si>
  <si>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</si>
  <si>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</si>
  <si>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</si>
  <si>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</si>
  <si>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</si>
  <si>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</si>
  <si>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</si>
  <si>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</si>
  <si>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</si>
  <si>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</si>
  <si>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</si>
  <si>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</si>
  <si>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</si>
  <si>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</si>
  <si>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</si>
  <si>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</si>
  <si>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</si>
  <si>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</si>
  <si>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</si>
  <si>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</si>
  <si>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</si>
  <si>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</si>
  <si>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</si>
  <si>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</si>
  <si>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</si>
  <si>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</si>
  <si>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</si>
  <si>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</si>
  <si>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</si>
  <si>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</si>
  <si>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</si>
  <si>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</si>
  <si>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</si>
  <si>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</si>
  <si>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</si>
  <si>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</si>
  <si>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</si>
  <si>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</si>
  <si>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</si>
  <si>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</si>
  <si>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</si>
  <si>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</si>
  <si>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</si>
  <si>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</si>
  <si>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</si>
  <si>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</si>
  <si>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</si>
  <si>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</si>
  <si>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</si>
  <si>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</si>
  <si>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</si>
  <si>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</si>
  <si>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</si>
  <si>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</si>
  <si>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</si>
  <si>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</si>
  <si>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</si>
  <si>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</si>
  <si>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</si>
  <si>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</si>
  <si>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</si>
  <si>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</si>
  <si>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</si>
  <si>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</si>
  <si>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</si>
  <si>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</si>
  <si>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</si>
  <si>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</si>
  <si>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</si>
  <si>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</si>
  <si>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</si>
  <si>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</si>
  <si>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</si>
  <si>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</si>
  <si>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</si>
  <si>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</si>
  <si>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</si>
  <si>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</si>
  <si>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</si>
  <si>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</si>
  <si>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</si>
  <si>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</si>
  <si>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</si>
  <si>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</si>
  <si>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</si>
  <si>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</si>
  <si>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</si>
  <si>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</si>
  <si>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</si>
  <si>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</si>
  <si>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</si>
  <si>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</si>
  <si>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</si>
  <si>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</si>
  <si>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</si>
  <si>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</si>
  <si>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</si>
  <si>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</si>
  <si>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</si>
  <si>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</si>
  <si>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</si>
  <si>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</si>
  <si>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</si>
  <si>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</si>
  <si>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</si>
  <si>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</si>
  <si>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</si>
  <si>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</si>
  <si>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</si>
  <si>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</si>
  <si>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</si>
  <si>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</si>
  <si>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</si>
  <si>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</si>
  <si>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</si>
  <si>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</si>
  <si>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</si>
  <si>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</si>
  <si>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</si>
  <si>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</si>
  <si>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</si>
  <si>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</si>
  <si>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</si>
  <si>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</si>
  <si>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</si>
  <si>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</si>
  <si>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</si>
  <si>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</si>
  <si>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</si>
  <si>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</si>
  <si>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</si>
  <si>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</si>
  <si>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</si>
  <si>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</si>
  <si>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</si>
  <si>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</si>
  <si>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</si>
  <si>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</si>
  <si>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</si>
  <si>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</si>
  <si>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</si>
  <si>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</si>
  <si>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</si>
  <si>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</si>
  <si>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</si>
  <si>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</si>
  <si>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</si>
  <si>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</si>
  <si>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</si>
  <si>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</si>
  <si>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</si>
  <si>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</si>
  <si>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</si>
  <si>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</si>
  <si>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</si>
  <si>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</si>
  <si>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</si>
  <si>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</si>
  <si>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</si>
  <si>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</si>
  <si>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</si>
  <si>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</si>
  <si>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</si>
  <si>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</si>
  <si>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</si>
  <si>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</si>
  <si>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</si>
  <si>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</si>
  <si>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</si>
  <si>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</si>
  <si>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</si>
  <si>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</si>
  <si>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</si>
  <si>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</si>
  <si>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</si>
  <si>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</si>
  <si>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</si>
  <si>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</si>
  <si>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</si>
  <si>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</si>
  <si>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</si>
  <si>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</si>
  <si>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</si>
  <si>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</si>
  <si>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</si>
  <si>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</si>
  <si>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</si>
  <si>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</si>
  <si>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</si>
  <si>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</si>
  <si>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</si>
  <si>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</si>
  <si>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</si>
  <si>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</si>
  <si>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</si>
  <si>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</si>
  <si>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</si>
  <si>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</si>
  <si>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</si>
  <si>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</si>
  <si>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</si>
  <si>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</si>
  <si>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</si>
  <si>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</si>
  <si>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</si>
  <si>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</si>
  <si>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</si>
  <si>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</si>
  <si>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</si>
  <si>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</si>
  <si>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</si>
  <si>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</si>
  <si>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</si>
  <si>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</si>
  <si>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</si>
  <si>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</si>
  <si>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</si>
  <si>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</si>
  <si>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</si>
  <si>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</si>
  <si>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</si>
  <si>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</si>
  <si>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</si>
  <si>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</si>
  <si>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</si>
  <si>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</si>
  <si>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</si>
  <si>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</si>
  <si>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</si>
  <si>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</si>
  <si>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</si>
  <si>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</si>
  <si>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</si>
  <si>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</si>
  <si>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</si>
  <si>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</si>
  <si>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</si>
  <si>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</si>
  <si>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</si>
  <si>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駐車場整備</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</si>
  <si>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</si>
  <si>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</si>
  <si>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</si>
  <si>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</si>
  <si>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</si>
  <si>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</si>
  <si>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</si>
  <si>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</si>
  <si>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</si>
  <si>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</si>
  <si>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</si>
  <si>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</si>
  <si>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</si>
  <si>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</si>
  <si>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</si>
  <si>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</si>
  <si>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</si>
  <si>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</si>
  <si>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</si>
  <si>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</si>
  <si>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</si>
  <si>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</si>
  <si>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</si>
  <si>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</si>
  <si>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</si>
  <si>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</si>
  <si>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</si>
  <si>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</si>
  <si>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</si>
  <si>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</si>
  <si>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</si>
  <si>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</si>
  <si>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</si>
  <si>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</si>
  <si>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</si>
  <si>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</si>
  <si>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</si>
  <si>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</si>
  <si>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</si>
  <si>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</si>
  <si>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</si>
  <si>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</si>
  <si>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</si>
  <si>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</si>
  <si>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</si>
  <si>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</si>
  <si>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</si>
  <si>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</si>
  <si>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</si>
  <si>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</si>
  <si>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</si>
  <si>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</si>
  <si>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</si>
  <si>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</si>
  <si>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</si>
  <si>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</si>
  <si>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</si>
  <si>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</si>
  <si>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</si>
  <si>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</si>
  <si>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</si>
  <si>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</si>
  <si>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</si>
  <si>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</si>
  <si>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</si>
  <si>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</si>
  <si>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</si>
  <si>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</si>
  <si>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t>
    <phoneticPr fontId="5"/>
  </si>
  <si>
    <t>介護保険特別会計</t>
    <phoneticPr fontId="5"/>
  </si>
  <si>
    <t>介護保険介護予防支援事業特別会計</t>
    <phoneticPr fontId="5"/>
  </si>
  <si>
    <t>-</t>
    <phoneticPr fontId="5"/>
  </si>
  <si>
    <t>坂出駅北口地下駐車場事業特別会計</t>
    <phoneticPr fontId="5"/>
  </si>
  <si>
    <t>-</t>
    <phoneticPr fontId="5"/>
  </si>
  <si>
    <t>後期高齢者医療特別会計</t>
    <phoneticPr fontId="5"/>
  </si>
  <si>
    <t>病院事業会計</t>
    <phoneticPr fontId="5"/>
  </si>
  <si>
    <t>法適用企業</t>
    <phoneticPr fontId="5"/>
  </si>
  <si>
    <t>下水道事業会計</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</si>
  <si>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</si>
  <si>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</si>
  <si>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</si>
  <si>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</si>
  <si>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</si>
  <si>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</si>
  <si>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</si>
  <si>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</si>
  <si>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</si>
  <si>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</si>
  <si>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</si>
  <si>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</si>
  <si>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</si>
  <si>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</si>
  <si>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</si>
  <si>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</si>
  <si>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</si>
  <si>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</si>
  <si>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</si>
  <si>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</si>
  <si>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</si>
  <si>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</si>
  <si>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</si>
  <si>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</si>
  <si>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</si>
  <si>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</si>
  <si>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</si>
  <si>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</si>
  <si>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</si>
  <si>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</si>
  <si>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</si>
  <si>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</si>
  <si>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</si>
  <si>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</si>
  <si>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</si>
  <si>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</si>
  <si>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</si>
  <si>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</si>
  <si>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</si>
  <si>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</si>
  <si>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</si>
  <si>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</si>
  <si>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</si>
  <si>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</si>
  <si>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</si>
  <si>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</si>
  <si>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</si>
  <si>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</si>
  <si>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</si>
  <si>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</si>
  <si>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</si>
  <si>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</si>
  <si>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</si>
  <si>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</si>
  <si>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</si>
  <si>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</si>
  <si>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</si>
  <si>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</si>
  <si>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</si>
  <si>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</si>
  <si>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</si>
  <si>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</si>
  <si>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</si>
  <si>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</si>
  <si>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</si>
  <si>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</si>
  <si>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</si>
  <si>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</si>
  <si>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坂出駅北口地下駐車場事業特別会計</t>
    <phoneticPr fontId="5"/>
  </si>
  <si>
    <t>(Ｆ)</t>
    <phoneticPr fontId="5"/>
  </si>
  <si>
    <t>介護保険介護予防支援事業特別会計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</si>
  <si>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</si>
  <si>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</si>
  <si>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</si>
  <si>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</si>
  <si>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</si>
  <si>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</si>
  <si>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</si>
  <si>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</si>
  <si>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</si>
  <si>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</si>
  <si>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</si>
  <si>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</si>
  <si>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</si>
  <si>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</si>
  <si>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</si>
  <si>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</si>
  <si>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</si>
  <si>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</si>
  <si>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</si>
  <si>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</si>
  <si>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</si>
  <si>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</si>
  <si>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</si>
  <si>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</si>
  <si>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</si>
  <si>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</si>
  <si>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</si>
  <si>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</si>
  <si>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</si>
  <si>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</si>
  <si>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</si>
  <si>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</si>
  <si>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</si>
  <si>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</si>
  <si>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</si>
  <si>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</si>
  <si>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</si>
  <si>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</si>
  <si>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</si>
  <si>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</si>
  <si>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</si>
  <si>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</si>
  <si>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</si>
  <si>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</si>
  <si>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</si>
  <si>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</si>
  <si>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</si>
  <si>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</si>
  <si>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</si>
  <si>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</si>
  <si>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</si>
  <si>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</si>
  <si>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</si>
  <si>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</si>
  <si>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</si>
  <si>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</si>
  <si>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</si>
  <si>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</si>
  <si>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</si>
  <si>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</si>
  <si>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</si>
  <si>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</si>
  <si>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</si>
  <si>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</si>
  <si>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</si>
  <si>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</si>
  <si>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</si>
  <si>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</si>
  <si>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</si>
  <si>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</si>
  <si>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</si>
  <si>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</si>
  <si>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</si>
  <si>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</si>
  <si>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</si>
  <si>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</si>
  <si>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</si>
  <si>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</si>
  <si>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</si>
  <si>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</si>
  <si>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</si>
  <si>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</si>
  <si>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</si>
  <si>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</si>
  <si>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4.32</t>
  </si>
  <si>
    <t>病院事業会計</t>
  </si>
  <si>
    <t>一般会計</t>
  </si>
  <si>
    <t>国民健康保険特別会計</t>
  </si>
  <si>
    <t>坂出港港湾整備事業特別会計</t>
  </si>
  <si>
    <t>介護保険特別会計</t>
  </si>
  <si>
    <t>下水道事業会計</t>
  </si>
  <si>
    <t>後期高齢者医療特別会計</t>
  </si>
  <si>
    <t>王越診療所特別会計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</si>
  <si>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</si>
  <si>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</si>
  <si>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</si>
  <si>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</si>
  <si>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</si>
  <si>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</si>
  <si>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</si>
  <si>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</si>
  <si>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</si>
  <si>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</si>
  <si>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</si>
  <si>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</si>
  <si>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</si>
  <si>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本州四国総合開発（株）</t>
    <rPh sb="0" eb="2">
      <t>ホンシュウ</t>
    </rPh>
    <rPh sb="2" eb="4">
      <t>シコク</t>
    </rPh>
    <rPh sb="4" eb="6">
      <t>ソウゴウ</t>
    </rPh>
    <rPh sb="6" eb="8">
      <t>カイハツ</t>
    </rPh>
    <rPh sb="8" eb="11">
      <t>カブ</t>
    </rPh>
    <phoneticPr fontId="2"/>
  </si>
  <si>
    <t>（公財）坂出市学校給食会</t>
    <rPh sb="1" eb="3">
      <t>コウザイ</t>
    </rPh>
    <rPh sb="4" eb="7">
      <t>サカイデシ</t>
    </rPh>
    <rPh sb="7" eb="9">
      <t>ガッコウ</t>
    </rPh>
    <rPh sb="9" eb="11">
      <t>キュウショク</t>
    </rPh>
    <rPh sb="11" eb="12">
      <t>カイ</t>
    </rPh>
    <phoneticPr fontId="2"/>
  </si>
  <si>
    <t>-</t>
    <phoneticPr fontId="2"/>
  </si>
  <si>
    <t>法適用企業</t>
    <rPh sb="0" eb="1">
      <t>ホウ</t>
    </rPh>
    <rPh sb="1" eb="3">
      <t>テキヨウ</t>
    </rPh>
    <rPh sb="3" eb="5">
      <t>キギョウ</t>
    </rPh>
    <phoneticPr fontId="2"/>
  </si>
  <si>
    <t>公共施設等総合管理基金</t>
    <rPh sb="0" eb="2">
      <t>コウキョウ</t>
    </rPh>
    <rPh sb="2" eb="4">
      <t>シセツ</t>
    </rPh>
    <rPh sb="4" eb="5">
      <t>ナド</t>
    </rPh>
    <rPh sb="5" eb="7">
      <t>ソウゴウ</t>
    </rPh>
    <rPh sb="7" eb="9">
      <t>カンリ</t>
    </rPh>
    <rPh sb="9" eb="11">
      <t>キキン</t>
    </rPh>
    <phoneticPr fontId="2"/>
  </si>
  <si>
    <t>ふるさと坂出応援寄付基金</t>
    <rPh sb="4" eb="6">
      <t>サカイデ</t>
    </rPh>
    <rPh sb="6" eb="8">
      <t>オウエン</t>
    </rPh>
    <rPh sb="8" eb="10">
      <t>キフ</t>
    </rPh>
    <rPh sb="10" eb="12">
      <t>キキン</t>
    </rPh>
    <phoneticPr fontId="2"/>
  </si>
  <si>
    <t>長寿社会福祉基金</t>
    <rPh sb="0" eb="2">
      <t>チョウジュ</t>
    </rPh>
    <rPh sb="2" eb="4">
      <t>シャカイ</t>
    </rPh>
    <rPh sb="4" eb="6">
      <t>フクシ</t>
    </rPh>
    <rPh sb="6" eb="8">
      <t>キキン</t>
    </rPh>
    <phoneticPr fontId="2"/>
  </si>
  <si>
    <t>社会体育施設等整備基金</t>
    <rPh sb="0" eb="2">
      <t>シャカイ</t>
    </rPh>
    <rPh sb="2" eb="4">
      <t>タイイク</t>
    </rPh>
    <rPh sb="4" eb="6">
      <t>シセツ</t>
    </rPh>
    <rPh sb="6" eb="7">
      <t>ナド</t>
    </rPh>
    <rPh sb="7" eb="9">
      <t>セイビ</t>
    </rPh>
    <rPh sb="9" eb="11">
      <t>キキン</t>
    </rPh>
    <phoneticPr fontId="2"/>
  </si>
  <si>
    <t>公害対策基金</t>
    <rPh sb="0" eb="2">
      <t>コウガイ</t>
    </rPh>
    <rPh sb="2" eb="4">
      <t>タイサク</t>
    </rPh>
    <rPh sb="4" eb="6">
      <t>キキン</t>
    </rPh>
    <phoneticPr fontId="2"/>
  </si>
  <si>
    <t>-</t>
    <phoneticPr fontId="2"/>
  </si>
  <si>
    <t xml:space="preserve">※8：職員の状況については、令和3年地方公務員給与実態調査に基づいている。 </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</si>
  <si>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</si>
  <si>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</si>
  <si>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</si>
  <si>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</si>
  <si>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</si>
  <si>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</si>
  <si>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改善傾向にあり、将来負担比率も令和2年度以降は改善しているが、引き続きどちらも類似団体と比較して高い水準にある。実質公債費比率については、平成17年度にて坂出駅周辺整備主要プロジェクト等の大規模事業が終了しており減少傾向にあるが、平成29年度に着手した新庁舎建設事業の償還が始まることから、今後上昇することが見込まれている。また、将来負担比率についても、新庁舎建設事業の進捗に伴い、多額の地方債を発行したため高い水準で推移している。また、下水道事業会計や病院事業会計への繰出金が多額となっていることなども影響している。今後も市債残高の増嵩が見込まれるが、臨時財政対策債を除く一般会計の市債発行を抑制し、市債残高（臨時財政対策債を除く）が令和5年度末で140億円程度（令和3年度末126億円）となることを目指していく。また積極的に交付税措置のある地方債を活用して事業を行い、将来負担比率及び実質公債費比率の抑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</si>
  <si>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</si>
  <si>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</si>
  <si>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</si>
  <si>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べて高い水準にある。平成30年度までは地方債の新規発行を抑制した結果、低下傾向にあったものの、令和元年度においては新庁舎建設事業の進捗に伴い、多額の地方債を発行したため上昇した。令和3年度は公営企業債等繰入見込額の減少が大きく、前年度比12.9ポイントの減少となった。
　有形固定資産減価償却率は、令和2年度に本庁舎建設と旧庁舎の解体により前年度比で1.3ポイント減少したものの、再び増加に転じており、依然として類似団体より高い水準にある。主な要因として、学校施設、幼稚園・保育所の老朽化が進んでいることや公営住宅の有形固定資産減価償却率が高い水準にあることがあげられる。公共施設等総合管理計画や個別施設計画に基づき、今後老朽化対策に積極的に取り組んでいくとともに、事業の実施に当たっては交付税措置のある地方債を活用することで、将来負担比率の抑制にも留意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</si>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</sst>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F2A3-4F41-BE0E-9535188956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44297</c:v>
                </c:pt>
                <c:pt idx="1">
                  <c:v>60043</c:v>
                </c:pt>
                <c:pt idx="2">
                  <c:v>79374</c:v>
                </c:pt>
                <c:pt idx="3">
                  <c:v>69898</c:v>
                </c:pt>
                <c:pt idx="4">
                  <c:v>64471</c:v>
                </c:pt>
              </c:numCache>
            </c:numRef>
          </c:val>
          <c:smooth val="0"/>
          <c:extLst>
            <c:ext xmlns:c16="http://schemas.microsoft.com/office/drawing/2014/chart" uri="{C3380CC4-5D6E-409C-BE32-E72D297353CC}">
              <c16:uniqueId val="{00000001-F2A3-4F41-BE0E-9535188956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c:v>
                </c:pt>
                <c:pt idx="1">
                  <c:v>2.9</c:v>
                </c:pt>
                <c:pt idx="2">
                  <c:v>1.79</c:v>
                </c:pt>
                <c:pt idx="3">
                  <c:v>2.1800000000000002</c:v>
                </c:pt>
                <c:pt idx="4">
                  <c:v>5.34</c:v>
                </c:pt>
              </c:numCache>
            </c:numRef>
          </c:val>
          <c:extLst>
            <c:ext xmlns:c16="http://schemas.microsoft.com/office/drawing/2014/chart" uri="{C3380CC4-5D6E-409C-BE32-E72D297353CC}">
              <c16:uniqueId val="{00000000-2B7F-49A3-8382-FEC5691FD8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23.14</c:v>
                </c:pt>
                <c:pt idx="1">
                  <c:v>21.53</c:v>
                </c:pt>
                <c:pt idx="2">
                  <c:v>23.29</c:v>
                </c:pt>
                <c:pt idx="3">
                  <c:v>23.66</c:v>
                </c:pt>
                <c:pt idx="4">
                  <c:v>23.62</c:v>
                </c:pt>
              </c:numCache>
            </c:numRef>
          </c:val>
          <c:extLst>
            <c:ext xmlns:c16="http://schemas.microsoft.com/office/drawing/2014/chart" uri="{C3380CC4-5D6E-409C-BE32-E72D297353CC}">
              <c16:uniqueId val="{00000001-2B7F-49A3-8382-FEC5691FD8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-4.32</c:v>
                </c:pt>
                <c:pt idx="1">
                  <c:v>7.0000000000000007E-2</c:v>
                </c:pt>
                <c:pt idx="2">
                  <c:v>0.45</c:v>
                </c:pt>
                <c:pt idx="3">
                  <c:v>1.37</c:v>
                </c:pt>
                <c:pt idx="4">
                  <c:v>4.33</c:v>
                </c:pt>
              </c:numCache>
            </c:numRef>
          </c:val>
          <c:smooth val="0"/>
          <c:extLst>
            <c:ext xmlns:c16="http://schemas.microsoft.com/office/drawing/2014/chart" uri="{C3380CC4-5D6E-409C-BE32-E72D297353CC}">
              <c16:uniqueId val="{00000002-2B7F-49A3-8382-FEC5691FD8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7.96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365-4570-8E2C-CAE970EFA7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65-4570-8E2C-CAE970EFA726}"/>
            </c:ext>
          </c:extLst>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65-4570-8E2C-CAE970EFA7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8365-4570-8E2C-CAE970EFA72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0.34</c:v>
                </c:pt>
                <c:pt idx="8">
                  <c:v>#N/A</c:v>
                </c:pt>
                <c:pt idx="9">
                  <c:v>0.32</c:v>
                </c:pt>
              </c:numCache>
            </c:numRef>
          </c:val>
          <c:extLst>
            <c:ext xmlns:c16="http://schemas.microsoft.com/office/drawing/2014/chart" uri="{C3380CC4-5D6E-409C-BE32-E72D297353CC}">
              <c16:uniqueId val="{00000004-8365-4570-8E2C-CAE970EFA72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1.67</c:v>
                </c:pt>
                <c:pt idx="2">
                  <c:v>#N/A</c:v>
                </c:pt>
                <c:pt idx="3">
                  <c:v>1.08</c:v>
                </c:pt>
                <c:pt idx="4">
                  <c:v>#N/A</c:v>
                </c:pt>
                <c:pt idx="5">
                  <c:v>0.65</c:v>
                </c:pt>
                <c:pt idx="6">
                  <c:v>#N/A</c:v>
                </c:pt>
                <c:pt idx="7">
                  <c:v>0.46</c:v>
                </c:pt>
                <c:pt idx="8">
                  <c:v>#N/A</c:v>
                </c:pt>
                <c:pt idx="9">
                  <c:v>0.84</c:v>
                </c:pt>
              </c:numCache>
            </c:numRef>
          </c:val>
          <c:extLst>
            <c:ext xmlns:c16="http://schemas.microsoft.com/office/drawing/2014/chart" uri="{C3380CC4-5D6E-409C-BE32-E72D297353CC}">
              <c16:uniqueId val="{00000005-8365-4570-8E2C-CAE970EFA726}"/>
            </c:ext>
          </c:extLst>
        </c:ser>
        <c:ser>
          <c:idx val="6"/>
          <c:order val="6"/>
          <c:tx>
            <c:strRef>
              <c:f>データシート!$A$33</c:f>
              <c:strCache>
                <c:ptCount val="1"/>
                <c:pt idx="0">
                  <c:v>坂出港港湾整備事業特別会計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0.73</c:v>
                </c:pt>
                <c:pt idx="4">
                  <c:v>#N/A</c:v>
                </c:pt>
                <c:pt idx="5">
                  <c:v>0.82</c:v>
                </c:pt>
                <c:pt idx="6">
                  <c:v>#N/A</c:v>
                </c:pt>
                <c:pt idx="7">
                  <c:v>0.88</c:v>
                </c:pt>
                <c:pt idx="8">
                  <c:v>#N/A</c:v>
                </c:pt>
                <c:pt idx="9">
                  <c:v>0.9</c:v>
                </c:pt>
              </c:numCache>
            </c:numRef>
          </c:val>
          <c:extLst>
            <c:ext xmlns:c16="http://schemas.microsoft.com/office/drawing/2014/chart" uri="{C3380CC4-5D6E-409C-BE32-E72D297353CC}">
              <c16:uniqueId val="{00000006-8365-4570-8E2C-CAE970EFA7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0.43</c:v>
                </c:pt>
                <c:pt idx="2">
                  <c:v>#N/A</c:v>
                </c:pt>
                <c:pt idx="3">
                  <c:v>0.16</c:v>
                </c:pt>
                <c:pt idx="4">
                  <c:v>#N/A</c:v>
                </c:pt>
                <c:pt idx="5">
                  <c:v>0.02</c:v>
                </c:pt>
                <c:pt idx="6">
                  <c:v>#N/A</c:v>
                </c:pt>
                <c:pt idx="7">
                  <c:v>0.27</c:v>
                </c:pt>
                <c:pt idx="8">
                  <c:v>#N/A</c:v>
                </c:pt>
                <c:pt idx="9">
                  <c:v>1.19</c:v>
                </c:pt>
              </c:numCache>
            </c:numRef>
          </c:val>
          <c:extLst>
            <c:ext xmlns:c16="http://schemas.microsoft.com/office/drawing/2014/chart" uri="{C3380CC4-5D6E-409C-BE32-E72D297353CC}">
              <c16:uniqueId val="{00000007-8365-4570-8E2C-CAE970EFA7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1.28</c:v>
                </c:pt>
                <c:pt idx="2">
                  <c:v>#N/A</c:v>
                </c:pt>
                <c:pt idx="3">
                  <c:v>2.89</c:v>
                </c:pt>
                <c:pt idx="4">
                  <c:v>#N/A</c:v>
                </c:pt>
                <c:pt idx="5">
                  <c:v>1.79</c:v>
                </c:pt>
                <c:pt idx="6">
                  <c:v>#N/A</c:v>
                </c:pt>
                <c:pt idx="7">
                  <c:v>2.1800000000000002</c:v>
                </c:pt>
                <c:pt idx="8">
                  <c:v>#N/A</c:v>
                </c:pt>
                <c:pt idx="9">
                  <c:v>5.33</c:v>
                </c:pt>
              </c:numCache>
            </c:numRef>
          </c:val>
          <c:extLst>
            <c:ext xmlns:c16="http://schemas.microsoft.com/office/drawing/2014/chart" uri="{C3380CC4-5D6E-409C-BE32-E72D297353CC}">
              <c16:uniqueId val="{00000008-8365-4570-8E2C-CAE970EFA72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26.5</c:v>
                </c:pt>
                <c:pt idx="2">
                  <c:v>#N/A</c:v>
                </c:pt>
                <c:pt idx="3">
                  <c:v>27.74</c:v>
                </c:pt>
                <c:pt idx="4">
                  <c:v>#N/A</c:v>
                </c:pt>
                <c:pt idx="5">
                  <c:v>33.56</c:v>
                </c:pt>
                <c:pt idx="6">
                  <c:v>#N/A</c:v>
                </c:pt>
                <c:pt idx="7">
                  <c:v>33.159999999999997</c:v>
                </c:pt>
                <c:pt idx="8">
                  <c:v>#N/A</c:v>
                </c:pt>
                <c:pt idx="9">
                  <c:v>36.61</c:v>
                </c:pt>
              </c:numCache>
            </c:numRef>
          </c:val>
          <c:extLst>
            <c:ext xmlns:c16="http://schemas.microsoft.com/office/drawing/2014/chart" uri="{C3380CC4-5D6E-409C-BE32-E72D297353CC}">
              <c16:uniqueId val="{00000009-8365-4570-8E2C-CAE970EFA7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1510</c:v>
                </c:pt>
                <c:pt idx="5">
                  <c:v>1510</c:v>
                </c:pt>
                <c:pt idx="8">
                  <c:v>1500</c:v>
                </c:pt>
                <c:pt idx="11">
                  <c:v>1448</c:v>
                </c:pt>
                <c:pt idx="14">
                  <c:v>1440</c:v>
                </c:pt>
              </c:numCache>
            </c:numRef>
          </c:val>
          <c:extLst>
            <c:ext xmlns:c16="http://schemas.microsoft.com/office/drawing/2014/chart" uri="{C3380CC4-5D6E-409C-BE32-E72D297353CC}">
              <c16:uniqueId val="{00000000-5389-4159-B9E6-7B01732B32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89-4159-B9E6-7B01732B32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5389-4159-B9E6-7B01732B32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3-5389-4159-B9E6-7B01732B32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673</c:v>
                </c:pt>
                <c:pt idx="3">
                  <c:v>639</c:v>
                </c:pt>
                <c:pt idx="6">
                  <c:v>673</c:v>
                </c:pt>
                <c:pt idx="9">
                  <c:v>523</c:v>
                </c:pt>
                <c:pt idx="12">
                  <c:v>489</c:v>
                </c:pt>
              </c:numCache>
            </c:numRef>
          </c:val>
          <c:extLst>
            <c:ext xmlns:c16="http://schemas.microsoft.com/office/drawing/2014/chart" uri="{C3380CC4-5D6E-409C-BE32-E72D297353CC}">
              <c16:uniqueId val="{00000004-5389-4159-B9E6-7B01732B32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89-4159-B9E6-7B01732B32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89-4159-B9E6-7B01732B32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2205</c:v>
                </c:pt>
                <c:pt idx="3">
                  <c:v>2103</c:v>
                </c:pt>
                <c:pt idx="6">
                  <c:v>2024</c:v>
                </c:pt>
                <c:pt idx="9">
                  <c:v>1921</c:v>
                </c:pt>
                <c:pt idx="12">
                  <c:v>1927</c:v>
                </c:pt>
              </c:numCache>
            </c:numRef>
          </c:val>
          <c:extLst>
            <c:ext xmlns:c16="http://schemas.microsoft.com/office/drawing/2014/chart" uri="{C3380CC4-5D6E-409C-BE32-E72D297353CC}">
              <c16:uniqueId val="{00000007-5389-4159-B9E6-7B01732B32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1369</c:v>
                </c:pt>
                <c:pt idx="2">
                  <c:v>#N/A</c:v>
                </c:pt>
                <c:pt idx="3">
                  <c:v>#N/A</c:v>
                </c:pt>
                <c:pt idx="4">
                  <c:v>1233</c:v>
                </c:pt>
                <c:pt idx="5">
                  <c:v>#N/A</c:v>
                </c:pt>
                <c:pt idx="6">
                  <c:v>#N/A</c:v>
                </c:pt>
                <c:pt idx="7">
                  <c:v>1199</c:v>
                </c:pt>
                <c:pt idx="8">
                  <c:v>#N/A</c:v>
                </c:pt>
                <c:pt idx="9">
                  <c:v>#N/A</c:v>
                </c:pt>
                <c:pt idx="10">
                  <c:v>998</c:v>
                </c:pt>
                <c:pt idx="11">
                  <c:v>#N/A</c:v>
                </c:pt>
                <c:pt idx="12">
                  <c:v>#N/A</c:v>
                </c:pt>
                <c:pt idx="13">
                  <c:v>978</c:v>
                </c:pt>
                <c:pt idx="14">
                  <c:v>#N/A</c:v>
                </c:pt>
              </c:numCache>
            </c:numRef>
          </c:val>
          <c:smooth val="0"/>
          <c:extLst>
            <c:ext xmlns:c16="http://schemas.microsoft.com/office/drawing/2014/chart" uri="{C3380CC4-5D6E-409C-BE32-E72D297353CC}">
              <c16:uniqueId val="{00000008-5389-4159-B9E6-7B01732B32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18588</c:v>
                </c:pt>
                <c:pt idx="5">
                  <c:v>18821</c:v>
                </c:pt>
                <c:pt idx="8">
                  <c:v>19346</c:v>
                </c:pt>
                <c:pt idx="11">
                  <c:v>19513</c:v>
                </c:pt>
                <c:pt idx="14">
                  <c:v>19475</c:v>
                </c:pt>
              </c:numCache>
            </c:numRef>
          </c:val>
          <c:extLst>
            <c:ext xmlns:c16="http://schemas.microsoft.com/office/drawing/2014/chart" uri="{C3380CC4-5D6E-409C-BE32-E72D297353CC}">
              <c16:uniqueId val="{00000000-4965-4D1F-884E-F8F8936D4D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c:v>
                </c:pt>
                <c:pt idx="5">
                  <c:v>2</c:v>
                </c:pt>
                <c:pt idx="8">
                  <c:v>1</c:v>
                </c:pt>
                <c:pt idx="11">
                  <c:v>0</c:v>
                </c:pt>
                <c:pt idx="14">
                  <c:v>0</c:v>
                </c:pt>
              </c:numCache>
            </c:numRef>
          </c:val>
          <c:extLst>
            <c:ext xmlns:c16="http://schemas.microsoft.com/office/drawing/2014/chart" uri="{C3380CC4-5D6E-409C-BE32-E72D297353CC}">
              <c16:uniqueId val="{00000001-4965-4D1F-884E-F8F8936D4D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6088</c:v>
                </c:pt>
                <c:pt idx="5">
                  <c:v>5673</c:v>
                </c:pt>
                <c:pt idx="8">
                  <c:v>5250</c:v>
                </c:pt>
                <c:pt idx="11">
                  <c:v>5300</c:v>
                </c:pt>
                <c:pt idx="14">
                  <c:v>5748</c:v>
                </c:pt>
              </c:numCache>
            </c:numRef>
          </c:val>
          <c:extLst>
            <c:ext xmlns:c16="http://schemas.microsoft.com/office/drawing/2014/chart" uri="{C3380CC4-5D6E-409C-BE32-E72D297353CC}">
              <c16:uniqueId val="{00000002-4965-4D1F-884E-F8F8936D4D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65-4D1F-884E-F8F8936D4D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65-4D1F-884E-F8F8936D4D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65-4D1F-884E-F8F8936D4D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3411</c:v>
                </c:pt>
                <c:pt idx="3">
                  <c:v>2976</c:v>
                </c:pt>
                <c:pt idx="6">
                  <c:v>3093</c:v>
                </c:pt>
                <c:pt idx="9">
                  <c:v>3130</c:v>
                </c:pt>
                <c:pt idx="12">
                  <c:v>2953</c:v>
                </c:pt>
              </c:numCache>
            </c:numRef>
          </c:val>
          <c:extLst>
            <c:ext xmlns:c16="http://schemas.microsoft.com/office/drawing/2014/chart" uri="{C3380CC4-5D6E-409C-BE32-E72D297353CC}">
              <c16:uniqueId val="{00000006-4965-4D1F-884E-F8F8936D4D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123</c:v>
                </c:pt>
                <c:pt idx="12">
                  <c:v>177</c:v>
                </c:pt>
              </c:numCache>
            </c:numRef>
          </c:val>
          <c:extLst>
            <c:ext xmlns:c16="http://schemas.microsoft.com/office/drawing/2014/chart" uri="{C3380CC4-5D6E-409C-BE32-E72D297353CC}">
              <c16:uniqueId val="{00000007-4965-4D1F-884E-F8F8936D4D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9255</c:v>
                </c:pt>
                <c:pt idx="3">
                  <c:v>8589</c:v>
                </c:pt>
                <c:pt idx="6">
                  <c:v>8246</c:v>
                </c:pt>
                <c:pt idx="9">
                  <c:v>7417</c:v>
                </c:pt>
                <c:pt idx="12">
                  <c:v>6719</c:v>
                </c:pt>
              </c:numCache>
            </c:numRef>
          </c:val>
          <c:extLst>
            <c:ext xmlns:c16="http://schemas.microsoft.com/office/drawing/2014/chart" uri="{C3380CC4-5D6E-409C-BE32-E72D297353CC}">
              <c16:uniqueId val="{00000008-4965-4D1F-884E-F8F8936D4D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5</c:v>
                </c:pt>
                <c:pt idx="6">
                  <c:v>4</c:v>
                </c:pt>
                <c:pt idx="9">
                  <c:v>3</c:v>
                </c:pt>
                <c:pt idx="12">
                  <c:v>1</c:v>
                </c:pt>
              </c:numCache>
            </c:numRef>
          </c:val>
          <c:extLst>
            <c:ext xmlns:c16="http://schemas.microsoft.com/office/drawing/2014/chart" uri="{C3380CC4-5D6E-409C-BE32-E72D297353CC}">
              <c16:uniqueId val="{00000009-4965-4D1F-884E-F8F8936D4D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21844</c:v>
                </c:pt>
                <c:pt idx="3">
                  <c:v>22393</c:v>
                </c:pt>
                <c:pt idx="6">
                  <c:v>23601</c:v>
                </c:pt>
                <c:pt idx="9">
                  <c:v>24349</c:v>
                </c:pt>
                <c:pt idx="12">
                  <c:v>24473</c:v>
                </c:pt>
              </c:numCache>
            </c:numRef>
          </c:val>
          <c:extLst>
            <c:ext xmlns:c16="http://schemas.microsoft.com/office/drawing/2014/chart" uri="{C3380CC4-5D6E-409C-BE32-E72D297353CC}">
              <c16:uniqueId val="{0000000A-4965-4D1F-884E-F8F8936D4D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9834</c:v>
                </c:pt>
                <c:pt idx="2">
                  <c:v>#N/A</c:v>
                </c:pt>
                <c:pt idx="3">
                  <c:v>#N/A</c:v>
                </c:pt>
                <c:pt idx="4">
                  <c:v>9468</c:v>
                </c:pt>
                <c:pt idx="5">
                  <c:v>#N/A</c:v>
                </c:pt>
                <c:pt idx="6">
                  <c:v>#N/A</c:v>
                </c:pt>
                <c:pt idx="7">
                  <c:v>10347</c:v>
                </c:pt>
                <c:pt idx="8">
                  <c:v>#N/A</c:v>
                </c:pt>
                <c:pt idx="9">
                  <c:v>#N/A</c:v>
                </c:pt>
                <c:pt idx="10">
                  <c:v>10208</c:v>
                </c:pt>
                <c:pt idx="11">
                  <c:v>#N/A</c:v>
                </c:pt>
                <c:pt idx="12">
                  <c:v>#N/A</c:v>
                </c:pt>
                <c:pt idx="13">
                  <c:v>9100</c:v>
                </c:pt>
                <c:pt idx="14">
                  <c:v>#N/A</c:v>
                </c:pt>
              </c:numCache>
            </c:numRef>
          </c:val>
          <c:smooth val="0"/>
          <c:extLst>
            <c:ext xmlns:c16="http://schemas.microsoft.com/office/drawing/2014/chart" uri="{C3380CC4-5D6E-409C-BE32-E72D297353CC}">
              <c16:uniqueId val="{0000000B-4965-4D1F-884E-F8F8936D4D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3130</c:v>
                </c:pt>
                <c:pt idx="1">
                  <c:v>3259</c:v>
                </c:pt>
                <c:pt idx="2">
                  <c:v>3414</c:v>
                </c:pt>
              </c:numCache>
            </c:numRef>
          </c:val>
          <c:extLst>
            <c:ext xmlns:c16="http://schemas.microsoft.com/office/drawing/2014/chart" uri="{C3380CC4-5D6E-409C-BE32-E72D297353CC}">
              <c16:uniqueId val="{00000000-4BB1-46FB-A654-FA4B2E3CD2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4BB1-46FB-A654-FA4B2E3CD2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1619</c:v>
                </c:pt>
                <c:pt idx="1">
                  <c:v>1562</c:v>
                </c:pt>
                <c:pt idx="2">
                  <c:v>1823</c:v>
                </c:pt>
              </c:numCache>
            </c:numRef>
          </c:val>
          <c:extLst>
            <c:ext xmlns:c16="http://schemas.microsoft.com/office/drawing/2014/chart" uri="{C3380CC4-5D6E-409C-BE32-E72D297353CC}">
              <c16:uniqueId val="{00000002-4BB1-46FB-A654-FA4B2E3CD2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823324171930217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{4BFCD78A-04F1-42CF-ACF9-D270514C56DB}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DE-45C1-9147-333B43F4DB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{F02BA7F7-B165-44DF-81EE-A8791489218F}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DE-45C1-9147-333B43F4DB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{3644052D-2B43-4344-9322-B0C95A33F632}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DE-45C1-9147-333B43F4DB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{37046970-E822-4FB1-89DE-9E37016B016A}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DE-45C1-9147-333B43F4DB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{C6D05062-E8CA-42EF-9C28-21FA2DBCA2C6}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DE-45C1-9147-333B43F4DB74}"/>
                </c:ext>
              </c:extLst>
            </c:dLbl>
            <c:dLbl>
              <c:idx val="8"/>
              <c:layout>
                <c:manualLayout>
                  <c:x val="0"/>
                  <c:y val="-1.998102356921023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{9DA13F98-57B8-4424-956A-1A52F1BDFE8A}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DE-45C1-9147-333B43F4DB7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{0B5567C2-6ED7-4FB6-B04E-2A1634DA6EC1}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DE-45C1-9147-333B43F4DB74}"/>
                </c:ext>
              </c:extLst>
            </c:dLbl>
            <c:dLbl>
              <c:idx val="24"/>
              <c:layout>
                <c:manualLayout>
                  <c:x val="0"/>
                  <c:y val="2.52128631924382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{882BC50F-C315-404E-8ED7-1728282F4236}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DE-45C1-9147-333B43F4DB74}"/>
                </c:ext>
              </c:extLst>
            </c:dLbl>
            <c:dLbl>
              <c:idx val="32"/>
              <c:layout>
                <c:manualLayout>
                  <c:x val="0"/>
                  <c:y val="-4.0816022047054332E-4"/>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{0FA27142-448E-4667-A288-93EBDECDC36F}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DE-45C1-9147-333B43F4DB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71.5</c:v>
                </c:pt>
                <c:pt idx="8">
                  <c:v>72.2</c:v>
                </c:pt>
                <c:pt idx="16">
                  <c:v>73.2</c:v>
                </c:pt>
                <c:pt idx="24">
                  <c:v>71.900000000000006</c:v>
                </c:pt>
                <c:pt idx="32">
                  <c:v>72.400000000000006</c:v>
                </c:pt>
              </c:numCache>
            </c:numRef>
          </c:xVal>
          <c:yVal>
            <c:numRef>
              <c:f>公会計指標分析・財政指標組合せ分析表!$BP$51:$DC$51</c:f>
              <c:numCache>
                <c:formatCode>#,##0.0;"▲ "#,##0.0</c:formatCode>
                <c:ptCount val="40"/>
                <c:pt idx="0">
                  <c:v>81.5</c:v>
                </c:pt>
                <c:pt idx="8">
                  <c:v>78.2</c:v>
                </c:pt>
                <c:pt idx="16">
                  <c:v>86.6</c:v>
                </c:pt>
                <c:pt idx="24">
                  <c:v>82.8</c:v>
                </c:pt>
                <c:pt idx="32">
                  <c:v>69.900000000000006</c:v>
                </c:pt>
              </c:numCache>
            </c:numRef>
          </c:yVal>
          <c:smooth val="0"/>
          <c:extLst>
            <c:ext xmlns:c16="http://schemas.microsoft.com/office/drawing/2014/chart" uri="{C3380CC4-5D6E-409C-BE32-E72D297353CC}">
              <c16:uniqueId val="{00000009-D0DE-45C1-9147-333B43F4DB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{32EA0F22-FF7A-4428-9636-BFD001AF60FD}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DE-45C1-9147-333B43F4DB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{2F57AFC7-FF06-48D1-B638-A6F8E8579E3D}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DE-45C1-9147-333B43F4DB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{243DDEC0-8600-44C2-B596-2193C62EEFF8}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DE-45C1-9147-333B43F4DB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{46B9569B-F861-4E43-8B80-DB453F9D0A57}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DE-45C1-9147-333B43F4DB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{DAA07C0E-0B06-4D27-9CAB-78DFEABD9FEE}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DE-45C1-9147-333B43F4DB74}"/>
                </c:ext>
              </c:extLst>
            </c:dLbl>
            <c:dLbl>
              <c:idx val="8"/>
              <c:layout>
                <c:manualLayout>
                  <c:x val="-2.953669196155923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{930A0C16-0841-4F1D-913B-5A0F94FAEB48}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DE-45C1-9147-333B43F4DB74}"/>
                </c:ext>
              </c:extLst>
            </c:dLbl>
            <c:dLbl>
              <c:idx val="16"/>
              <c:layout>
                <c:manualLayout>
                  <c:x val="-2.253096675571364E-2"/>
                  <c:y val="-4.65316860569414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{1ABC1B13-48FD-4EF4-BA73-74FBA8518B31}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DE-45C1-9147-333B43F4DB74}"/>
                </c:ext>
              </c:extLst>
            </c:dLbl>
            <c:dLbl>
              <c:idx val="24"/>
              <c:layout>
                <c:manualLayout>
                  <c:x val="-4.410911585919005E-2"/>
                  <c:y val="-8.294639815478899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{C0D5FC75-3306-47BD-95DB-1C5225620EB9}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DE-45C1-9147-333B43F4DB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{818EB4B8-A829-4092-9A92-42D381B83C52}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DE-45C1-9147-333B43F4DB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D0DE-45C1-9147-333B43F4DB7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{2346603D-8863-4199-BEB5-6CF52730EAF3}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321-4C38-A447-5D1B60F6AE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{84C1C3B1-994A-4146-A7AF-4B482DDF2C00}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21-4C38-A447-5D1B60F6AE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{581E2C2D-7561-4F0E-8BB8-BBA2C1FC67F1}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21-4C38-A447-5D1B60F6AE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{4FE24D6C-19F4-45D7-BA6E-D16FC251B724}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21-4C38-A447-5D1B60F6AE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{75D0975C-A7D1-4A59-BF73-E8BB0F8202A3}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21-4C38-A447-5D1B60F6AE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{A26D0E51-B64B-4EBB-A33F-A11BD3E94CAF}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321-4C38-A447-5D1B60F6AE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{4797EA22-8052-4425-9825-2B2414D3C3C6}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321-4C38-A447-5D1B60F6AE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{2A66D222-5DB7-4BB6-84A7-EF4F479E119C}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321-4C38-A447-5D1B60F6AE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{2ED3FAFB-EE05-4FF0-9DA6-139F76FA8432}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321-4C38-A447-5D1B60F6AE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c:v>
                </c:pt>
                <c:pt idx="16">
                  <c:v>10.5</c:v>
                </c:pt>
                <c:pt idx="24">
                  <c:v>9.4</c:v>
                </c:pt>
                <c:pt idx="32">
                  <c:v>8.5</c:v>
                </c:pt>
              </c:numCache>
            </c:numRef>
          </c:xVal>
          <c:yVal>
            <c:numRef>
              <c:f>公会計指標分析・財政指標組合せ分析表!$BP$73:$DC$73</c:f>
              <c:numCache>
                <c:formatCode>#,##0.0;"▲ "#,##0.0</c:formatCode>
                <c:ptCount val="40"/>
                <c:pt idx="0">
                  <c:v>81.5</c:v>
                </c:pt>
                <c:pt idx="8">
                  <c:v>78.2</c:v>
                </c:pt>
                <c:pt idx="16">
                  <c:v>86.6</c:v>
                </c:pt>
                <c:pt idx="24">
                  <c:v>82.8</c:v>
                </c:pt>
                <c:pt idx="32">
                  <c:v>69.900000000000006</c:v>
                </c:pt>
              </c:numCache>
            </c:numRef>
          </c:yVal>
          <c:smooth val="0"/>
          <c:extLst>
            <c:ext xmlns:c16="http://schemas.microsoft.com/office/drawing/2014/chart" uri="{C3380CC4-5D6E-409C-BE32-E72D297353CC}">
              <c16:uniqueId val="{00000009-9321-4C38-A447-5D1B60F6AE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{636A8C61-4680-42EF-8445-90F5CBF7B21E}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321-4C38-A447-5D1B60F6AE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{5A21CF0B-BEA0-409C-AFCD-87E0D12B9160}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21-4C38-A447-5D1B60F6AE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{C2DA69A0-8137-4AF2-AA08-B49555484315}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21-4C38-A447-5D1B60F6AE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{D6101E1F-C1EF-4F8F-971A-4EE58F9F78E5}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21-4C38-A447-5D1B60F6AE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{BDFBCB21-5E6B-4375-B140-3C9F60A3E2DA}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21-4C38-A447-5D1B60F6AE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{E70F0FD0-8C7B-4A91-B667-DA5FDCC7D829}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321-4C38-A447-5D1B60F6AE61}"/>
                </c:ext>
              </c:extLst>
            </c:dLbl>
            <c:dLbl>
              <c:idx val="16"/>
              <c:layout>
                <c:manualLayout>
                  <c:x val="-3.4310845302750574E-2"/>
                  <c:y val="-4.491244990263082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{01AD00C4-9C92-41AA-A45C-402536A85DCA}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321-4C38-A447-5D1B60F6AE61}"/>
                </c:ext>
              </c:extLst>
            </c:dLbl>
            <c:dLbl>
              <c:idx val="24"/>
              <c:layout>
                <c:manualLayout>
                  <c:x val="-2.8829840147400729E-2"/>
                  <c:y val="-7.992084427295710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{5FF84A72-CCA5-45B2-8D3D-505F6709950F}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321-4C38-A447-5D1B60F6AE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{50B24733-F9C3-4A88-9916-08AEF536B145}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321-4C38-A447-5D1B60F6AE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9321-4C38-A447-5D1B60F6AE61}"/>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0.81</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83.1</a:t>
          </a:r>
          <a:r>
            <a:rPr kumimoji="1" lang="ja-JP" altLang="en-US" sz="12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年度の比率が前年度と比較して</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改善した主な要因としては、市税や普通交付税の増などにより，分母となる経常的経費充当一般財源が増額したためである。今後、社会保障費の増大に伴う扶助費や介護保険特別会計への繰出金などの増加傾向が危惧される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330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818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77978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169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116586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507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153,583</a:t>
          </a:r>
          <a:r>
            <a:rPr kumimoji="1" lang="ja-JP" altLang="en-US" sz="1200">
              <a:latin typeface="ＭＳ Ｐゴシック" panose="020B0600070205080204" pitchFamily="50" charset="-128"/>
              <a:ea typeface="ＭＳ Ｐゴシック" panose="020B0600070205080204" pitchFamily="50" charset="-128"/>
            </a:rPr>
            <a:t>円となり、前年度と比較して</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70358</xdr:rowOff>
    </xdr:from>
    <xdr:to>
      <xdr:col>23</xdr:col>
      <xdr:colOff>133350</xdr:colOff>
      <xdr:row>84</xdr:row>
      <xdr:rowOff>72013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72158"/>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99143</xdr:rowOff>
    </xdr:from>
    <xdr:to>
      <xdr:col>19</xdr:col>
      <xdr:colOff>133350</xdr:colOff>
      <xdr:row>84</xdr:row>
      <xdr:rowOff>70358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9493"/>
          <a:ext cx="889000" cy="14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128498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25467</xdr:rowOff>
    </xdr:from>
    <xdr:to>
      <xdr:col>15</xdr:col>
      <xdr:colOff>82550</xdr:colOff>
      <xdr:row>83</xdr:row>
      <xdr:rowOff>99143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5817"/>
          <a:ext cx="889000" cy="7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128226</xdr:rowOff>
    </xdr:from>
    <xdr:to>
      <xdr:col>11</xdr:col>
      <xdr:colOff>31750</xdr:colOff>
      <xdr:row>83</xdr:row>
      <xdr:rowOff>25467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87126"/>
          <a:ext cx="889000" cy="6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143815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21213</xdr:rowOff>
    </xdr:from>
    <xdr:to>
      <xdr:col>23</xdr:col>
      <xdr:colOff>184150</xdr:colOff>
      <xdr:row>84</xdr:row>
      <xdr:rowOff>122813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164740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9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19558</xdr:rowOff>
    </xdr:from>
    <xdr:to>
      <xdr:col>19</xdr:col>
      <xdr:colOff>184150</xdr:colOff>
      <xdr:row>84</xdr:row>
      <xdr:rowOff>121158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105935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0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48343</xdr:rowOff>
    </xdr:from>
    <xdr:to>
      <xdr:col>15</xdr:col>
      <xdr:colOff>133350</xdr:colOff>
      <xdr:row>83</xdr:row>
      <xdr:rowOff>149943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134720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146117</xdr:rowOff>
    </xdr:from>
    <xdr:to>
      <xdr:col>11</xdr:col>
      <xdr:colOff>82550</xdr:colOff>
      <xdr:row>83</xdr:row>
      <xdr:rowOff>76267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77426</xdr:rowOff>
    </xdr:from>
    <xdr:to>
      <xdr:col>7</xdr:col>
      <xdr:colOff>31750</xdr:colOff>
      <xdr:row>83</xdr:row>
      <xdr:rowOff>7576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163803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日現在において</a:t>
          </a:r>
          <a:r>
            <a:rPr kumimoji="1" lang="en-US" altLang="ja-JP" sz="1150">
              <a:latin typeface="ＭＳ Ｐゴシック" panose="020B0600070205080204" pitchFamily="50" charset="-128"/>
              <a:ea typeface="ＭＳ Ｐゴシック" panose="020B0600070205080204" pitchFamily="50" charset="-128"/>
            </a:rPr>
            <a:t>99.9</a:t>
          </a:r>
          <a:r>
            <a:rPr kumimoji="1" lang="ja-JP" altLang="en-US" sz="115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50">
              <a:latin typeface="ＭＳ Ｐゴシック" panose="020B0600070205080204" pitchFamily="50" charset="-128"/>
              <a:ea typeface="ＭＳ Ｐゴシック" panose="020B0600070205080204" pitchFamily="50" charset="-128"/>
            </a:rPr>
            <a:t>19</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月には平均</a:t>
          </a:r>
          <a:r>
            <a:rPr kumimoji="1" lang="en-US" altLang="ja-JP" sz="1150">
              <a:latin typeface="ＭＳ Ｐゴシック" panose="020B0600070205080204" pitchFamily="50" charset="-128"/>
              <a:ea typeface="ＭＳ Ｐゴシック" panose="020B0600070205080204" pitchFamily="50" charset="-128"/>
            </a:rPr>
            <a:t>4.8</a:t>
          </a:r>
          <a:r>
            <a:rPr kumimoji="1" lang="ja-JP" altLang="en-US" sz="115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50">
              <a:latin typeface="ＭＳ Ｐゴシック" panose="020B0600070205080204" pitchFamily="50" charset="-128"/>
              <a:ea typeface="ＭＳ Ｐゴシック" panose="020B0600070205080204" pitchFamily="50" charset="-128"/>
            </a:rPr>
            <a:t>61</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日現在の</a:t>
          </a:r>
          <a:r>
            <a:rPr kumimoji="1" lang="en-US" altLang="ja-JP" sz="1150">
              <a:latin typeface="ＭＳ Ｐゴシック" panose="020B0600070205080204" pitchFamily="50" charset="-128"/>
              <a:ea typeface="ＭＳ Ｐゴシック" panose="020B0600070205080204" pitchFamily="50" charset="-128"/>
            </a:rPr>
            <a:t>105.2</a:t>
          </a:r>
          <a:r>
            <a:rPr kumimoji="1" lang="ja-JP" altLang="en-US" sz="1150">
              <a:latin typeface="ＭＳ Ｐゴシック" panose="020B0600070205080204" pitchFamily="50" charset="-128"/>
              <a:ea typeface="ＭＳ Ｐゴシック" panose="020B0600070205080204" pitchFamily="50" charset="-128"/>
            </a:rPr>
            <a:t>から下がり始め、平成</a:t>
          </a:r>
          <a:r>
            <a:rPr kumimoji="1" lang="en-US" altLang="ja-JP" sz="1150">
              <a:latin typeface="ＭＳ Ｐゴシック" panose="020B0600070205080204" pitchFamily="50" charset="-128"/>
              <a:ea typeface="ＭＳ Ｐゴシック" panose="020B0600070205080204" pitchFamily="50" charset="-128"/>
            </a:rPr>
            <a:t>18</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日には</a:t>
          </a:r>
          <a:r>
            <a:rPr kumimoji="1" lang="en-US" altLang="ja-JP" sz="1150">
              <a:latin typeface="ＭＳ Ｐゴシック" panose="020B0600070205080204" pitchFamily="50" charset="-128"/>
              <a:ea typeface="ＭＳ Ｐゴシック" panose="020B0600070205080204" pitchFamily="50" charset="-128"/>
            </a:rPr>
            <a:t>98.1</a:t>
          </a:r>
          <a:r>
            <a:rPr kumimoji="1" lang="ja-JP" altLang="en-US" sz="115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50">
              <a:latin typeface="ＭＳ Ｐゴシック" panose="020B0600070205080204" pitchFamily="50" charset="-128"/>
              <a:ea typeface="ＭＳ Ｐゴシック" panose="020B0600070205080204" pitchFamily="50" charset="-128"/>
            </a:rPr>
            <a:t>19</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18143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20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18143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2">
              <a:latin typeface="ＭＳ Ｐゴシック" panose="020B0600070205080204" pitchFamily="50" charset="-128"/>
              <a:ea typeface="ＭＳ Ｐゴシック" panose="020B0600070205080204" pitchFamily="50" charset="-128"/>
            </a:rPr>
            <a:t>令和</a:t>
          </a:r>
          <a:r>
            <a:rPr kumimoji="1" lang="en-US" altLang="ja-JP" sz="1152">
              <a:latin typeface="ＭＳ Ｐゴシック" panose="020B0600070205080204" pitchFamily="50" charset="-128"/>
              <a:ea typeface="ＭＳ Ｐゴシック" panose="020B0600070205080204" pitchFamily="50" charset="-128"/>
            </a:rPr>
            <a:t>3</a:t>
          </a:r>
          <a:r>
            <a:rPr kumimoji="1" lang="ja-JP" altLang="en-US" sz="1152">
              <a:latin typeface="ＭＳ Ｐゴシック" panose="020B0600070205080204" pitchFamily="50" charset="-128"/>
              <a:ea typeface="ＭＳ Ｐゴシック" panose="020B0600070205080204" pitchFamily="50" charset="-128"/>
            </a:rPr>
            <a:t>年</a:t>
          </a:r>
          <a:r>
            <a:rPr kumimoji="1" lang="en-US" altLang="ja-JP" sz="1152">
              <a:latin typeface="ＭＳ Ｐゴシック" panose="020B0600070205080204" pitchFamily="50" charset="-128"/>
              <a:ea typeface="ＭＳ Ｐゴシック" panose="020B0600070205080204" pitchFamily="50" charset="-128"/>
            </a:rPr>
            <a:t>4</a:t>
          </a:r>
          <a:r>
            <a:rPr kumimoji="1" lang="ja-JP" altLang="en-US" sz="1152">
              <a:latin typeface="ＭＳ Ｐゴシック" panose="020B0600070205080204" pitchFamily="50" charset="-128"/>
              <a:ea typeface="ＭＳ Ｐゴシック" panose="020B0600070205080204" pitchFamily="50" charset="-128"/>
            </a:rPr>
            <a:t>月</a:t>
          </a:r>
          <a:r>
            <a:rPr kumimoji="1" lang="en-US" altLang="ja-JP" sz="1152">
              <a:latin typeface="ＭＳ Ｐゴシック" panose="020B0600070205080204" pitchFamily="50" charset="-128"/>
              <a:ea typeface="ＭＳ Ｐゴシック" panose="020B0600070205080204" pitchFamily="50" charset="-128"/>
            </a:rPr>
            <a:t>1</a:t>
          </a:r>
          <a:r>
            <a:rPr kumimoji="1" lang="ja-JP" altLang="en-US" sz="1152">
              <a:latin typeface="ＭＳ Ｐゴシック" panose="020B0600070205080204" pitchFamily="50" charset="-128"/>
              <a:ea typeface="ＭＳ Ｐゴシック" panose="020B0600070205080204" pitchFamily="50" charset="-128"/>
            </a:rPr>
            <a:t>日現在の職員数は人口</a:t>
          </a:r>
          <a:r>
            <a:rPr kumimoji="1" lang="en-US" altLang="ja-JP" sz="1152">
              <a:latin typeface="ＭＳ Ｐゴシック" panose="020B0600070205080204" pitchFamily="50" charset="-128"/>
              <a:ea typeface="ＭＳ Ｐゴシック" panose="020B0600070205080204" pitchFamily="50" charset="-128"/>
            </a:rPr>
            <a:t>1,000</a:t>
          </a:r>
          <a:r>
            <a:rPr kumimoji="1" lang="ja-JP" altLang="en-US" sz="1152">
              <a:latin typeface="ＭＳ Ｐゴシック" panose="020B0600070205080204" pitchFamily="50" charset="-128"/>
              <a:ea typeface="ＭＳ Ｐゴシック" panose="020B0600070205080204" pitchFamily="50" charset="-128"/>
            </a:rPr>
            <a:t>人当たり</a:t>
          </a:r>
          <a:r>
            <a:rPr kumimoji="1" lang="en-US" altLang="ja-JP" sz="1152">
              <a:latin typeface="ＭＳ Ｐゴシック" panose="020B0600070205080204" pitchFamily="50" charset="-128"/>
              <a:ea typeface="ＭＳ Ｐゴシック" panose="020B0600070205080204" pitchFamily="50" charset="-128"/>
            </a:rPr>
            <a:t>9.79</a:t>
          </a:r>
          <a:r>
            <a:rPr kumimoji="1" lang="ja-JP" altLang="en-US" sz="1152">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52">
              <a:latin typeface="ＭＳ Ｐゴシック" panose="020B0600070205080204" pitchFamily="50" charset="-128"/>
              <a:ea typeface="ＭＳ Ｐゴシック" panose="020B0600070205080204" pitchFamily="50" charset="-128"/>
            </a:rPr>
            <a:t>3</a:t>
          </a:r>
          <a:r>
            <a:rPr kumimoji="1" lang="ja-JP" altLang="en-US" sz="1152">
              <a:latin typeface="ＭＳ Ｐゴシック" panose="020B0600070205080204" pitchFamily="50" charset="-128"/>
              <a:ea typeface="ＭＳ Ｐゴシック" panose="020B0600070205080204" pitchFamily="50" charset="-128"/>
            </a:rPr>
            <a:t>年</a:t>
          </a:r>
          <a:r>
            <a:rPr kumimoji="1" lang="en-US" altLang="ja-JP" sz="1152">
              <a:latin typeface="ＭＳ Ｐゴシック" panose="020B0600070205080204" pitchFamily="50" charset="-128"/>
              <a:ea typeface="ＭＳ Ｐゴシック" panose="020B0600070205080204" pitchFamily="50" charset="-128"/>
            </a:rPr>
            <a:t>4</a:t>
          </a:r>
          <a:r>
            <a:rPr kumimoji="1" lang="ja-JP" altLang="en-US" sz="1152">
              <a:latin typeface="ＭＳ Ｐゴシック" panose="020B0600070205080204" pitchFamily="50" charset="-128"/>
              <a:ea typeface="ＭＳ Ｐゴシック" panose="020B0600070205080204" pitchFamily="50" charset="-128"/>
            </a:rPr>
            <a:t>月時点で</a:t>
          </a:r>
          <a:r>
            <a:rPr kumimoji="1" lang="en-US" altLang="ja-JP" sz="1152">
              <a:latin typeface="ＭＳ Ｐゴシック" panose="020B0600070205080204" pitchFamily="50" charset="-128"/>
              <a:ea typeface="ＭＳ Ｐゴシック" panose="020B0600070205080204" pitchFamily="50" charset="-128"/>
            </a:rPr>
            <a:t>839</a:t>
          </a:r>
          <a:r>
            <a:rPr kumimoji="1" lang="ja-JP" altLang="en-US" sz="1152">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52">
              <a:latin typeface="ＭＳ Ｐゴシック" panose="020B0600070205080204" pitchFamily="50" charset="-128"/>
              <a:ea typeface="ＭＳ Ｐゴシック" panose="020B0600070205080204" pitchFamily="50" charset="-128"/>
            </a:rPr>
            <a:t>27</a:t>
          </a:r>
          <a:r>
            <a:rPr kumimoji="1" lang="ja-JP" altLang="en-US" sz="1152">
              <a:latin typeface="ＭＳ Ｐゴシック" panose="020B0600070205080204" pitchFamily="50" charset="-128"/>
              <a:ea typeface="ＭＳ Ｐゴシック" panose="020B0600070205080204" pitchFamily="50" charset="-128"/>
            </a:rPr>
            <a:t>年</a:t>
          </a:r>
          <a:r>
            <a:rPr kumimoji="1" lang="en-US" altLang="ja-JP" sz="1152">
              <a:latin typeface="ＭＳ Ｐゴシック" panose="020B0600070205080204" pitchFamily="50" charset="-128"/>
              <a:ea typeface="ＭＳ Ｐゴシック" panose="020B0600070205080204" pitchFamily="50" charset="-128"/>
            </a:rPr>
            <a:t>4</a:t>
          </a:r>
          <a:r>
            <a:rPr kumimoji="1" lang="ja-JP" altLang="en-US" sz="1152">
              <a:latin typeface="ＭＳ Ｐゴシック" panose="020B0600070205080204" pitchFamily="50" charset="-128"/>
              <a:ea typeface="ＭＳ Ｐゴシック" panose="020B0600070205080204" pitchFamily="50" charset="-128"/>
            </a:rPr>
            <a:t>月時点では</a:t>
          </a:r>
          <a:r>
            <a:rPr kumimoji="1" lang="en-US" altLang="ja-JP" sz="1152">
              <a:latin typeface="ＭＳ Ｐゴシック" panose="020B0600070205080204" pitchFamily="50" charset="-128"/>
              <a:ea typeface="ＭＳ Ｐゴシック" panose="020B0600070205080204" pitchFamily="50" charset="-128"/>
            </a:rPr>
            <a:t>503</a:t>
          </a:r>
          <a:r>
            <a:rPr kumimoji="1" lang="ja-JP" altLang="en-US" sz="1152">
              <a:latin typeface="ＭＳ Ｐゴシック" panose="020B0600070205080204" pitchFamily="50" charset="-128"/>
              <a:ea typeface="ＭＳ Ｐゴシック" panose="020B0600070205080204" pitchFamily="50" charset="-128"/>
            </a:rPr>
            <a:t>人へと</a:t>
          </a:r>
          <a:r>
            <a:rPr kumimoji="1" lang="en-US" altLang="ja-JP" sz="1152">
              <a:latin typeface="ＭＳ Ｐゴシック" panose="020B0600070205080204" pitchFamily="50" charset="-128"/>
              <a:ea typeface="ＭＳ Ｐゴシック" panose="020B0600070205080204" pitchFamily="50" charset="-128"/>
            </a:rPr>
            <a:t>336</a:t>
          </a:r>
          <a:r>
            <a:rPr kumimoji="1" lang="ja-JP" altLang="en-US" sz="1152">
              <a:latin typeface="ＭＳ Ｐゴシック" panose="020B0600070205080204" pitchFamily="50" charset="-128"/>
              <a:ea typeface="ＭＳ Ｐゴシック" panose="020B0600070205080204" pitchFamily="50" charset="-128"/>
            </a:rPr>
            <a:t>人（</a:t>
          </a:r>
          <a:r>
            <a:rPr kumimoji="1" lang="en-US" altLang="ja-JP" sz="1152">
              <a:latin typeface="ＭＳ Ｐゴシック" panose="020B0600070205080204" pitchFamily="50" charset="-128"/>
              <a:ea typeface="ＭＳ Ｐゴシック" panose="020B0600070205080204" pitchFamily="50" charset="-128"/>
            </a:rPr>
            <a:t>40.0</a:t>
          </a:r>
          <a:r>
            <a:rPr kumimoji="1" lang="ja-JP" altLang="en-US" sz="1152">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52">
              <a:latin typeface="ＭＳ Ｐゴシック" panose="020B0600070205080204" pitchFamily="50" charset="-128"/>
              <a:ea typeface="ＭＳ Ｐゴシック" panose="020B0600070205080204" pitchFamily="50" charset="-128"/>
            </a:rPr>
            <a:t>3</a:t>
          </a:r>
          <a:r>
            <a:rPr kumimoji="1" lang="ja-JP" altLang="en-US" sz="1152">
              <a:latin typeface="ＭＳ Ｐゴシック" panose="020B0600070205080204" pitchFamily="50" charset="-128"/>
              <a:ea typeface="ＭＳ Ｐゴシック" panose="020B0600070205080204" pitchFamily="50" charset="-128"/>
            </a:rPr>
            <a:t>年</a:t>
          </a:r>
          <a:r>
            <a:rPr kumimoji="1" lang="en-US" altLang="ja-JP" sz="1152">
              <a:latin typeface="ＭＳ Ｐゴシック" panose="020B0600070205080204" pitchFamily="50" charset="-128"/>
              <a:ea typeface="ＭＳ Ｐゴシック" panose="020B0600070205080204" pitchFamily="50" charset="-128"/>
            </a:rPr>
            <a:t>4</a:t>
          </a:r>
          <a:r>
            <a:rPr kumimoji="1" lang="ja-JP" altLang="en-US" sz="1152">
              <a:latin typeface="ＭＳ Ｐゴシック" panose="020B0600070205080204" pitchFamily="50" charset="-128"/>
              <a:ea typeface="ＭＳ Ｐゴシック" panose="020B0600070205080204" pitchFamily="50" charset="-128"/>
            </a:rPr>
            <a:t>月現在では</a:t>
          </a:r>
          <a:r>
            <a:rPr kumimoji="1" lang="en-US" altLang="ja-JP" sz="1152">
              <a:latin typeface="ＭＳ Ｐゴシック" panose="020B0600070205080204" pitchFamily="50" charset="-128"/>
              <a:ea typeface="ＭＳ Ｐゴシック" panose="020B0600070205080204" pitchFamily="50" charset="-128"/>
            </a:rPr>
            <a:t>497</a:t>
          </a:r>
          <a:r>
            <a:rPr kumimoji="1" lang="ja-JP" altLang="en-US" sz="1152">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52">
              <a:latin typeface="ＭＳ Ｐゴシック" panose="020B0600070205080204" pitchFamily="50" charset="-128"/>
              <a:ea typeface="ＭＳ Ｐゴシック" panose="020B0600070205080204" pitchFamily="50" charset="-128"/>
            </a:rPr>
            <a:t>500</a:t>
          </a:r>
          <a:r>
            <a:rPr kumimoji="1" lang="ja-JP" altLang="en-US" sz="1152">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153988</xdr:rowOff>
    </xdr:from>
    <xdr:to>
      <xdr:col>81</xdr:col>
      <xdr:colOff>44450</xdr:colOff>
      <xdr:row>65</xdr:row>
      <xdr:rowOff>10689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2678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105728</xdr:rowOff>
    </xdr:from>
    <xdr:to>
      <xdr:col>77</xdr:col>
      <xdr:colOff>44450</xdr:colOff>
      <xdr:row>64</xdr:row>
      <xdr:rowOff>153988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78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25294</xdr:rowOff>
    </xdr:from>
    <xdr:to>
      <xdr:col>72</xdr:col>
      <xdr:colOff>203200</xdr:colOff>
      <xdr:row>64</xdr:row>
      <xdr:rowOff>105728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980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25294</xdr:rowOff>
    </xdr:from>
    <xdr:to>
      <xdr:col>68</xdr:col>
      <xdr:colOff>152400</xdr:colOff>
      <xdr:row>64</xdr:row>
      <xdr:rowOff>63500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9980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131339</xdr:rowOff>
    </xdr:from>
    <xdr:to>
      <xdr:col>81</xdr:col>
      <xdr:colOff>95250</xdr:colOff>
      <xdr:row>65</xdr:row>
      <xdr:rowOff>61489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103416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103188</xdr:rowOff>
    </xdr:from>
    <xdr:to>
      <xdr:col>77</xdr:col>
      <xdr:colOff>95250</xdr:colOff>
      <xdr:row>65</xdr:row>
      <xdr:rowOff>33338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18115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54928</xdr:rowOff>
    </xdr:from>
    <xdr:to>
      <xdr:col>73</xdr:col>
      <xdr:colOff>44450</xdr:colOff>
      <xdr:row>64</xdr:row>
      <xdr:rowOff>156528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141305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145944</xdr:rowOff>
    </xdr:from>
    <xdr:to>
      <xdr:col>68</xdr:col>
      <xdr:colOff>203200</xdr:colOff>
      <xdr:row>64</xdr:row>
      <xdr:rowOff>76094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60871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ポイント改善したものの、類似団体平均より高い。主な要因としては、平成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％を超えないように努める。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665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3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151554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6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69.9</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学校給食センター整備事業等に伴い、今後市債残高の増嵩が見込まれるが、臨時財政対策債を除く一般会計の市債発行を抑制し、市債残高（臨時財政対策債を除く）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年度末で</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億円程度（令和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年度末約</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50165</xdr:rowOff>
    </xdr:from>
    <xdr:to>
      <xdr:col>81</xdr:col>
      <xdr:colOff>44450</xdr:colOff>
      <xdr:row>20</xdr:row>
      <xdr:rowOff>51647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07715"/>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51647</xdr:rowOff>
    </xdr:from>
    <xdr:to>
      <xdr:col>77</xdr:col>
      <xdr:colOff>44450</xdr:colOff>
      <xdr:row>20</xdr:row>
      <xdr:rowOff>102588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80647"/>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161431</xdr:rowOff>
    </xdr:from>
    <xdr:to>
      <xdr:col>72</xdr:col>
      <xdr:colOff>203200</xdr:colOff>
      <xdr:row>20</xdr:row>
      <xdr:rowOff>102588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1898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161431</xdr:rowOff>
    </xdr:from>
    <xdr:to>
      <xdr:col>68</xdr:col>
      <xdr:colOff>152400</xdr:colOff>
      <xdr:row>20</xdr:row>
      <xdr:rowOff>34220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1898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170815</xdr:rowOff>
    </xdr:from>
    <xdr:to>
      <xdr:col>81</xdr:col>
      <xdr:colOff>95250</xdr:colOff>
      <xdr:row>19</xdr:row>
      <xdr:rowOff>100965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142892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847</xdr:rowOff>
    </xdr:from>
    <xdr:to>
      <xdr:col>77</xdr:col>
      <xdr:colOff>95250</xdr:colOff>
      <xdr:row>20</xdr:row>
      <xdr:rowOff>102447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87224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1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51788</xdr:rowOff>
    </xdr:from>
    <xdr:to>
      <xdr:col>73</xdr:col>
      <xdr:colOff>44450</xdr:colOff>
      <xdr:row>20</xdr:row>
      <xdr:rowOff>153388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138165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6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110631</xdr:rowOff>
    </xdr:from>
    <xdr:to>
      <xdr:col>68</xdr:col>
      <xdr:colOff>203200</xdr:colOff>
      <xdr:row>20</xdr:row>
      <xdr:rowOff>40781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25558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154870</xdr:rowOff>
    </xdr:from>
    <xdr:to>
      <xdr:col>64</xdr:col>
      <xdr:colOff>152400</xdr:colOff>
      <xdr:row>20</xdr:row>
      <xdr:rowOff>85020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69797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人件費に係る経常収支比率は、令和</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年度において</a:t>
          </a:r>
          <a:r>
            <a:rPr kumimoji="1" lang="en-US" altLang="ja-JP" sz="950">
              <a:latin typeface="ＭＳ Ｐゴシック" panose="020B0600070205080204" pitchFamily="50" charset="-128"/>
              <a:ea typeface="ＭＳ Ｐゴシック" panose="020B0600070205080204" pitchFamily="50" charset="-128"/>
            </a:rPr>
            <a:t>28.2</a:t>
          </a:r>
          <a:r>
            <a:rPr kumimoji="1" lang="ja-JP" altLang="en-US" sz="950">
              <a:latin typeface="ＭＳ Ｐゴシック" panose="020B0600070205080204" pitchFamily="50" charset="-128"/>
              <a:ea typeface="ＭＳ Ｐゴシック" panose="020B0600070205080204" pitchFamily="50" charset="-128"/>
            </a:rPr>
            <a:t>％となり、前年度と比較して</a:t>
          </a:r>
          <a:r>
            <a:rPr kumimoji="1" lang="en-US" altLang="ja-JP" sz="950">
              <a:latin typeface="ＭＳ Ｐゴシック" panose="020B0600070205080204" pitchFamily="50" charset="-128"/>
              <a:ea typeface="ＭＳ Ｐゴシック" panose="020B0600070205080204" pitchFamily="50" charset="-128"/>
            </a:rPr>
            <a:t>1.3</a:t>
          </a:r>
          <a:r>
            <a:rPr kumimoji="1" lang="ja-JP" altLang="en-US" sz="950">
              <a:latin typeface="ＭＳ Ｐゴシック" panose="020B0600070205080204" pitchFamily="50" charset="-128"/>
              <a:ea typeface="ＭＳ Ｐゴシック" panose="020B0600070205080204" pitchFamily="50" charset="-128"/>
            </a:rPr>
            <a:t>ポイント改善したものの、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7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40</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番目に低い水準にある。これは平成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学校の技能員業務・給食調理業務などの専門的業務について民間委託等を順次進め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96520</xdr:rowOff>
    </xdr:from>
    <xdr:to>
      <xdr:col>82</xdr:col>
      <xdr:colOff>107950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968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11447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96520</xdr:rowOff>
    </xdr:from>
    <xdr:to>
      <xdr:col>82</xdr:col>
      <xdr:colOff>196850</xdr:colOff>
      <xdr:row>14</xdr:row>
      <xdr:rowOff>96520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9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0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43180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2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38117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ポイント改善し、類似団体平均を下回っている。主な要因の一つとして，令和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国勢調査の結果を受け，本市の属する市町村類型が変わり，比較対象となる市町村が大きく変わったことが挙げられる。また，内訳としては、児童福祉費が低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50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67128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67128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ポイント改善したものの、類似団体平均より高い。主な要因としては、高齢化に伴う後期高齢者医療事業や介護保険事業への繰出金が増嵩していることなどが挙げられる。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60</xdr:row>
      <xdr:rowOff>1815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404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60</xdr:row>
      <xdr:rowOff>1815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88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60</xdr:row>
      <xdr:rowOff>1815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45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122465</xdr:rowOff>
    </xdr:from>
    <xdr:to>
      <xdr:col>74</xdr:col>
      <xdr:colOff>31750</xdr:colOff>
      <xdr:row>60</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37392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ポイント改善し、類似団体平均より低い。主な要因としては、一部事務組合に対する負担金が類似団体に比べ低いこと，下水道事業への繰出金が前年度に比べ</a:t>
          </a:r>
          <a:r>
            <a:rPr kumimoji="1" lang="en-US" altLang="ja-JP" sz="1100">
              <a:latin typeface="ＭＳ Ｐゴシック" panose="020B0600070205080204" pitchFamily="50" charset="-128"/>
              <a:ea typeface="ＭＳ Ｐゴシック" panose="020B0600070205080204" pitchFamily="50" charset="-128"/>
            </a:rPr>
            <a:t>43,000</a:t>
          </a:r>
          <a:r>
            <a:rPr kumimoji="1" lang="ja-JP" altLang="en-US" sz="1100">
              <a:latin typeface="ＭＳ Ｐゴシック" panose="020B0600070205080204" pitchFamily="50" charset="-128"/>
              <a:ea typeface="ＭＳ Ｐゴシック" panose="020B0600070205080204" pitchFamily="50" charset="-128"/>
            </a:rPr>
            <a:t>千円程度減少したことなどが挙げられる。本市のこれまでの主な取組としては、平成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1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19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80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70.1</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47472"/>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74422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109180</xdr:rowOff>
    </xdr:from>
    <xdr:to>
      <xdr:col>29</xdr:col>
      <xdr:colOff>127000</xdr:colOff>
      <xdr:row>15</xdr:row>
      <xdr:rowOff>145642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8555"/>
          <a:ext cx="6477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145642</xdr:rowOff>
    </xdr:from>
    <xdr:to>
      <xdr:col>26</xdr:col>
      <xdr:colOff>50800</xdr:colOff>
      <xdr:row>15</xdr:row>
      <xdr:rowOff>165334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5017"/>
          <a:ext cx="6985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70985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145185</xdr:rowOff>
    </xdr:from>
    <xdr:to>
      <xdr:col>22</xdr:col>
      <xdr:colOff>114300</xdr:colOff>
      <xdr:row>15</xdr:row>
      <xdr:rowOff>165334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64560"/>
          <a:ext cx="6985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145185</xdr:rowOff>
    </xdr:from>
    <xdr:to>
      <xdr:col>18</xdr:col>
      <xdr:colOff>177800</xdr:colOff>
      <xdr:row>16</xdr:row>
      <xdr:rowOff>49303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64560"/>
          <a:ext cx="698500" cy="7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118321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58380</xdr:rowOff>
    </xdr:from>
    <xdr:to>
      <xdr:col>29</xdr:col>
      <xdr:colOff>177800</xdr:colOff>
      <xdr:row>15</xdr:row>
      <xdr:rowOff>159980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74907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94842</xdr:rowOff>
    </xdr:from>
    <xdr:to>
      <xdr:col>26</xdr:col>
      <xdr:colOff>101600</xdr:colOff>
      <xdr:row>16</xdr:row>
      <xdr:rowOff>24992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35169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114534</xdr:rowOff>
    </xdr:from>
    <xdr:to>
      <xdr:col>22</xdr:col>
      <xdr:colOff>165100</xdr:colOff>
      <xdr:row>16</xdr:row>
      <xdr:rowOff>44684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3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54861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94385</xdr:rowOff>
    </xdr:from>
    <xdr:to>
      <xdr:col>19</xdr:col>
      <xdr:colOff>38100</xdr:colOff>
      <xdr:row>16</xdr:row>
      <xdr:rowOff>24535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34712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169953</xdr:rowOff>
    </xdr:from>
    <xdr:to>
      <xdr:col>15</xdr:col>
      <xdr:colOff>101600</xdr:colOff>
      <xdr:row>16</xdr:row>
      <xdr:rowOff>100103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110280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48950</xdr:rowOff>
    </xdr:from>
    <xdr:to>
      <xdr:col>29</xdr:col>
      <xdr:colOff>127000</xdr:colOff>
      <xdr:row>35</xdr:row>
      <xdr:rowOff>50974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59300"/>
          <a:ext cx="6477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275002</xdr:rowOff>
    </xdr:from>
    <xdr:to>
      <xdr:col>26</xdr:col>
      <xdr:colOff>50800</xdr:colOff>
      <xdr:row>35</xdr:row>
      <xdr:rowOff>48950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42452"/>
          <a:ext cx="698500" cy="1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282690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260568</xdr:rowOff>
    </xdr:from>
    <xdr:to>
      <xdr:col>22</xdr:col>
      <xdr:colOff>114300</xdr:colOff>
      <xdr:row>34</xdr:row>
      <xdr:rowOff>275002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28018"/>
          <a:ext cx="6985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283311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185685</xdr:rowOff>
    </xdr:from>
    <xdr:to>
      <xdr:col>18</xdr:col>
      <xdr:colOff>177800</xdr:colOff>
      <xdr:row>34</xdr:row>
      <xdr:rowOff>260568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53135"/>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268582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xdr:rowOff>
    </xdr:from>
    <xdr:to>
      <xdr:col>29</xdr:col>
      <xdr:colOff>177800</xdr:colOff>
      <xdr:row>35</xdr:row>
      <xdr:rowOff>101774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188151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5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341050</xdr:rowOff>
    </xdr:from>
    <xdr:to>
      <xdr:col>26</xdr:col>
      <xdr:colOff>101600</xdr:colOff>
      <xdr:row>35</xdr:row>
      <xdr:rowOff>99750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0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109926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7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224202</xdr:rowOff>
    </xdr:from>
    <xdr:to>
      <xdr:col>22</xdr:col>
      <xdr:colOff>165100</xdr:colOff>
      <xdr:row>34</xdr:row>
      <xdr:rowOff>325802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335979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209768</xdr:rowOff>
    </xdr:from>
    <xdr:to>
      <xdr:col>19</xdr:col>
      <xdr:colOff>38100</xdr:colOff>
      <xdr:row>34</xdr:row>
      <xdr:rowOff>311368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7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321545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4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134885</xdr:rowOff>
    </xdr:from>
    <xdr:to>
      <xdr:col>15</xdr:col>
      <xdr:colOff>101600</xdr:colOff>
      <xdr:row>34</xdr:row>
      <xdr:rowOff>236485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0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246662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56242</xdr:rowOff>
    </xdr:from>
    <xdr:to>
      <xdr:col>24</xdr:col>
      <xdr:colOff>63500</xdr:colOff>
      <xdr:row>33</xdr:row>
      <xdr:rowOff>123069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4092"/>
          <a:ext cx="8382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123069</xdr:rowOff>
    </xdr:from>
    <xdr:to>
      <xdr:col>19</xdr:col>
      <xdr:colOff>177800</xdr:colOff>
      <xdr:row>33</xdr:row>
      <xdr:rowOff>161322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0919"/>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87275</xdr:rowOff>
    </xdr:from>
    <xdr:to>
      <xdr:col>15</xdr:col>
      <xdr:colOff>50800</xdr:colOff>
      <xdr:row>33</xdr:row>
      <xdr:rowOff>161322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87275</xdr:rowOff>
    </xdr:from>
    <xdr:to>
      <xdr:col>10</xdr:col>
      <xdr:colOff>114300</xdr:colOff>
      <xdr:row>33</xdr:row>
      <xdr:rowOff>161322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5442</xdr:rowOff>
    </xdr:from>
    <xdr:to>
      <xdr:col>24</xdr:col>
      <xdr:colOff>114300</xdr:colOff>
      <xdr:row>33</xdr:row>
      <xdr:rowOff>107042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28319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72269</xdr:rowOff>
    </xdr:from>
    <xdr:to>
      <xdr:col>20</xdr:col>
      <xdr:colOff>38100</xdr:colOff>
      <xdr:row>34</xdr:row>
      <xdr:rowOff>2419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18946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0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110522</xdr:rowOff>
    </xdr:from>
    <xdr:to>
      <xdr:col>15</xdr:col>
      <xdr:colOff>101600</xdr:colOff>
      <xdr:row>34</xdr:row>
      <xdr:rowOff>40672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57199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36475</xdr:rowOff>
    </xdr:from>
    <xdr:to>
      <xdr:col>10</xdr:col>
      <xdr:colOff>165100</xdr:colOff>
      <xdr:row>33</xdr:row>
      <xdr:rowOff>138075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154602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110522</xdr:rowOff>
    </xdr:from>
    <xdr:to>
      <xdr:col>6</xdr:col>
      <xdr:colOff>38100</xdr:colOff>
      <xdr:row>34</xdr:row>
      <xdr:rowOff>40672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57199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143294</xdr:rowOff>
    </xdr:from>
    <xdr:to>
      <xdr:col>24</xdr:col>
      <xdr:colOff>63500</xdr:colOff>
      <xdr:row>56</xdr:row>
      <xdr:rowOff>168148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4494"/>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143294</xdr:rowOff>
    </xdr:from>
    <xdr:to>
      <xdr:col>19</xdr:col>
      <xdr:colOff>177800</xdr:colOff>
      <xdr:row>57</xdr:row>
      <xdr:rowOff>75133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4494"/>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75133</xdr:rowOff>
    </xdr:from>
    <xdr:to>
      <xdr:col>15</xdr:col>
      <xdr:colOff>50800</xdr:colOff>
      <xdr:row>57</xdr:row>
      <xdr:rowOff>169456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7783"/>
          <a:ext cx="889000" cy="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169456</xdr:rowOff>
    </xdr:from>
    <xdr:to>
      <xdr:col>10</xdr:col>
      <xdr:colOff>114300</xdr:colOff>
      <xdr:row>58</xdr:row>
      <xdr:rowOff>12129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2106"/>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117348</xdr:rowOff>
    </xdr:from>
    <xdr:to>
      <xdr:col>24</xdr:col>
      <xdr:colOff>114300</xdr:colOff>
      <xdr:row>57</xdr:row>
      <xdr:rowOff>47498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95775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92494</xdr:rowOff>
    </xdr:from>
    <xdr:to>
      <xdr:col>20</xdr:col>
      <xdr:colOff>38100</xdr:colOff>
      <xdr:row>57</xdr:row>
      <xdr:rowOff>22644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24333</xdr:rowOff>
    </xdr:from>
    <xdr:to>
      <xdr:col>15</xdr:col>
      <xdr:colOff>101600</xdr:colOff>
      <xdr:row>57</xdr:row>
      <xdr:rowOff>125933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117060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118656</xdr:rowOff>
    </xdr:from>
    <xdr:to>
      <xdr:col>10</xdr:col>
      <xdr:colOff>165100</xdr:colOff>
      <xdr:row>58</xdr:row>
      <xdr:rowOff>48806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39933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132779</xdr:rowOff>
    </xdr:from>
    <xdr:to>
      <xdr:col>6</xdr:col>
      <xdr:colOff>38100</xdr:colOff>
      <xdr:row>58</xdr:row>
      <xdr:rowOff>62929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54056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145709</xdr:rowOff>
    </xdr:from>
    <xdr:to>
      <xdr:col>24</xdr:col>
      <xdr:colOff>63500</xdr:colOff>
      <xdr:row>78</xdr:row>
      <xdr:rowOff>155897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18809"/>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155897</xdr:rowOff>
    </xdr:from>
    <xdr:to>
      <xdr:col>19</xdr:col>
      <xdr:colOff>177800</xdr:colOff>
      <xdr:row>78</xdr:row>
      <xdr:rowOff>163899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8997"/>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157139</xdr:rowOff>
    </xdr:from>
    <xdr:to>
      <xdr:col>15</xdr:col>
      <xdr:colOff>50800</xdr:colOff>
      <xdr:row>78</xdr:row>
      <xdr:rowOff>163899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30239"/>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157139</xdr:rowOff>
    </xdr:from>
    <xdr:to>
      <xdr:col>10</xdr:col>
      <xdr:colOff>114300</xdr:colOff>
      <xdr:row>78</xdr:row>
      <xdr:rowOff>163344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023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94909</xdr:rowOff>
    </xdr:from>
    <xdr:to>
      <xdr:col>24</xdr:col>
      <xdr:colOff>114300</xdr:colOff>
      <xdr:row>79</xdr:row>
      <xdr:rowOff>25059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105097</xdr:rowOff>
    </xdr:from>
    <xdr:to>
      <xdr:col>20</xdr:col>
      <xdr:colOff>38100</xdr:colOff>
      <xdr:row>79</xdr:row>
      <xdr:rowOff>35247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26374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113099</xdr:rowOff>
    </xdr:from>
    <xdr:to>
      <xdr:col>15</xdr:col>
      <xdr:colOff>101600</xdr:colOff>
      <xdr:row>79</xdr:row>
      <xdr:rowOff>43249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34376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106339</xdr:rowOff>
    </xdr:from>
    <xdr:to>
      <xdr:col>10</xdr:col>
      <xdr:colOff>165100</xdr:colOff>
      <xdr:row>79</xdr:row>
      <xdr:rowOff>36489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27616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112544</xdr:rowOff>
    </xdr:from>
    <xdr:to>
      <xdr:col>6</xdr:col>
      <xdr:colOff>38100</xdr:colOff>
      <xdr:row>79</xdr:row>
      <xdr:rowOff>42694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33821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107707</xdr:rowOff>
    </xdr:from>
    <xdr:to>
      <xdr:col>24</xdr:col>
      <xdr:colOff>63500</xdr:colOff>
      <xdr:row>97</xdr:row>
      <xdr:rowOff>21099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5457"/>
          <a:ext cx="838200" cy="2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21099</xdr:rowOff>
    </xdr:from>
    <xdr:to>
      <xdr:col>19</xdr:col>
      <xdr:colOff>177800</xdr:colOff>
      <xdr:row>97</xdr:row>
      <xdr:rowOff>67636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5174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67636</xdr:rowOff>
    </xdr:from>
    <xdr:to>
      <xdr:col>15</xdr:col>
      <xdr:colOff>50800</xdr:colOff>
      <xdr:row>97</xdr:row>
      <xdr:rowOff>79502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98286"/>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52332</xdr:rowOff>
    </xdr:from>
    <xdr:to>
      <xdr:col>10</xdr:col>
      <xdr:colOff>114300</xdr:colOff>
      <xdr:row>97</xdr:row>
      <xdr:rowOff>79502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82982"/>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56907</xdr:rowOff>
    </xdr:from>
    <xdr:to>
      <xdr:col>24</xdr:col>
      <xdr:colOff>114300</xdr:colOff>
      <xdr:row>95</xdr:row>
      <xdr:rowOff>158507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35334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141749</xdr:rowOff>
    </xdr:from>
    <xdr:to>
      <xdr:col>20</xdr:col>
      <xdr:colOff>38100</xdr:colOff>
      <xdr:row>97</xdr:row>
      <xdr:rowOff>71899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88426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16836</xdr:rowOff>
    </xdr:from>
    <xdr:to>
      <xdr:col>15</xdr:col>
      <xdr:colOff>101600</xdr:colOff>
      <xdr:row>97</xdr:row>
      <xdr:rowOff>118436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134963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28702</xdr:rowOff>
    </xdr:from>
    <xdr:to>
      <xdr:col>10</xdr:col>
      <xdr:colOff>165100</xdr:colOff>
      <xdr:row>97</xdr:row>
      <xdr:rowOff>130302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146829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1532</xdr:rowOff>
    </xdr:from>
    <xdr:to>
      <xdr:col>6</xdr:col>
      <xdr:colOff>38100</xdr:colOff>
      <xdr:row>97</xdr:row>
      <xdr:rowOff>103132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119659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105820</xdr:rowOff>
    </xdr:from>
    <xdr:to>
      <xdr:col>55</xdr:col>
      <xdr:colOff>0</xdr:colOff>
      <xdr:row>37</xdr:row>
      <xdr:rowOff>54861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420770"/>
          <a:ext cx="838200" cy="97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105820</xdr:rowOff>
    </xdr:from>
    <xdr:to>
      <xdr:col>50</xdr:col>
      <xdr:colOff>114300</xdr:colOff>
      <xdr:row>37</xdr:row>
      <xdr:rowOff>166970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420770"/>
          <a:ext cx="889000" cy="10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166970</xdr:rowOff>
    </xdr:from>
    <xdr:to>
      <xdr:col>45</xdr:col>
      <xdr:colOff>177800</xdr:colOff>
      <xdr:row>38</xdr:row>
      <xdr:rowOff>4369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510620"/>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170275</xdr:rowOff>
    </xdr:from>
    <xdr:to>
      <xdr:col>41</xdr:col>
      <xdr:colOff>50800</xdr:colOff>
      <xdr:row>38</xdr:row>
      <xdr:rowOff>4369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513925"/>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4061</xdr:rowOff>
    </xdr:from>
    <xdr:to>
      <xdr:col>55</xdr:col>
      <xdr:colOff>50800</xdr:colOff>
      <xdr:row>37</xdr:row>
      <xdr:rowOff>105661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3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153938</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55020</xdr:rowOff>
    </xdr:from>
    <xdr:to>
      <xdr:col>50</xdr:col>
      <xdr:colOff>165100</xdr:colOff>
      <xdr:row>31</xdr:row>
      <xdr:rowOff>156620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147747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46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116170</xdr:rowOff>
    </xdr:from>
    <xdr:to>
      <xdr:col>46</xdr:col>
      <xdr:colOff>38100</xdr:colOff>
      <xdr:row>38</xdr:row>
      <xdr:rowOff>46320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4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37447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55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125019</xdr:rowOff>
    </xdr:from>
    <xdr:to>
      <xdr:col>41</xdr:col>
      <xdr:colOff>101600</xdr:colOff>
      <xdr:row>38</xdr:row>
      <xdr:rowOff>55169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46296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119475</xdr:rowOff>
    </xdr:from>
    <xdr:to>
      <xdr:col>36</xdr:col>
      <xdr:colOff>165100</xdr:colOff>
      <xdr:row>38</xdr:row>
      <xdr:rowOff>49625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40752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5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23789</xdr:rowOff>
    </xdr:from>
    <xdr:to>
      <xdr:col>55</xdr:col>
      <xdr:colOff>0</xdr:colOff>
      <xdr:row>55</xdr:row>
      <xdr:rowOff>82865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453539"/>
          <a:ext cx="838200" cy="5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92086</xdr:rowOff>
    </xdr:from>
    <xdr:to>
      <xdr:col>50</xdr:col>
      <xdr:colOff>114300</xdr:colOff>
      <xdr:row>55</xdr:row>
      <xdr:rowOff>23789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350386"/>
          <a:ext cx="889000" cy="10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92086</xdr:rowOff>
    </xdr:from>
    <xdr:to>
      <xdr:col>45</xdr:col>
      <xdr:colOff>177800</xdr:colOff>
      <xdr:row>55</xdr:row>
      <xdr:rowOff>131068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350386"/>
          <a:ext cx="889000" cy="2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131068</xdr:rowOff>
    </xdr:from>
    <xdr:to>
      <xdr:col>41</xdr:col>
      <xdr:colOff>50800</xdr:colOff>
      <xdr:row>56</xdr:row>
      <xdr:rowOff>131024</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560818"/>
          <a:ext cx="889000" cy="17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32065</xdr:rowOff>
    </xdr:from>
    <xdr:to>
      <xdr:col>55</xdr:col>
      <xdr:colOff>50800</xdr:colOff>
      <xdr:row>55</xdr:row>
      <xdr:rowOff>133665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4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54942</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3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144439</xdr:rowOff>
    </xdr:from>
    <xdr:to>
      <xdr:col>50</xdr:col>
      <xdr:colOff>165100</xdr:colOff>
      <xdr:row>55</xdr:row>
      <xdr:rowOff>74589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4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91116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41286</xdr:rowOff>
    </xdr:from>
    <xdr:to>
      <xdr:col>46</xdr:col>
      <xdr:colOff>38100</xdr:colOff>
      <xdr:row>54</xdr:row>
      <xdr:rowOff>142886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2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159413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0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80268</xdr:rowOff>
    </xdr:from>
    <xdr:to>
      <xdr:col>41</xdr:col>
      <xdr:colOff>101600</xdr:colOff>
      <xdr:row>56</xdr:row>
      <xdr:rowOff>10418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26945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2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80224</xdr:rowOff>
    </xdr:from>
    <xdr:to>
      <xdr:col>36</xdr:col>
      <xdr:colOff>165100</xdr:colOff>
      <xdr:row>57</xdr:row>
      <xdr:rowOff>10374</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6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1501</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77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166484</xdr:rowOff>
    </xdr:from>
    <xdr:to>
      <xdr:col>55</xdr:col>
      <xdr:colOff>0</xdr:colOff>
      <xdr:row>79</xdr:row>
      <xdr:rowOff>39745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39584"/>
          <a:ext cx="8382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143644</xdr:rowOff>
    </xdr:from>
    <xdr:to>
      <xdr:col>50</xdr:col>
      <xdr:colOff>114300</xdr:colOff>
      <xdr:row>78</xdr:row>
      <xdr:rowOff>166484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516744"/>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141148</xdr:rowOff>
    </xdr:from>
    <xdr:to>
      <xdr:col>45</xdr:col>
      <xdr:colOff>177800</xdr:colOff>
      <xdr:row>78</xdr:row>
      <xdr:rowOff>143644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514248"/>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141148</xdr:rowOff>
    </xdr:from>
    <xdr:to>
      <xdr:col>41</xdr:col>
      <xdr:colOff>50800</xdr:colOff>
      <xdr:row>79</xdr:row>
      <xdr:rowOff>16694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514248"/>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160395</xdr:rowOff>
    </xdr:from>
    <xdr:to>
      <xdr:col>55</xdr:col>
      <xdr:colOff>50800</xdr:colOff>
      <xdr:row>79</xdr:row>
      <xdr:rowOff>90545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75322</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48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115684</xdr:rowOff>
    </xdr:from>
    <xdr:to>
      <xdr:col>50</xdr:col>
      <xdr:colOff>165100</xdr:colOff>
      <xdr:row>79</xdr:row>
      <xdr:rowOff>45834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36961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92844</xdr:rowOff>
    </xdr:from>
    <xdr:to>
      <xdr:col>46</xdr:col>
      <xdr:colOff>38100</xdr:colOff>
      <xdr:row>79</xdr:row>
      <xdr:rowOff>22994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14121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90348</xdr:rowOff>
    </xdr:from>
    <xdr:to>
      <xdr:col>41</xdr:col>
      <xdr:colOff>101600</xdr:colOff>
      <xdr:row>79</xdr:row>
      <xdr:rowOff>20498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11625</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137344</xdr:rowOff>
    </xdr:from>
    <xdr:to>
      <xdr:col>36</xdr:col>
      <xdr:colOff>165100</xdr:colOff>
      <xdr:row>79</xdr:row>
      <xdr:rowOff>67494</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58621</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60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105883</xdr:rowOff>
    </xdr:from>
    <xdr:to>
      <xdr:col>55</xdr:col>
      <xdr:colOff>0</xdr:colOff>
      <xdr:row>94</xdr:row>
      <xdr:rowOff>155392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222183"/>
          <a:ext cx="838200" cy="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88886</xdr:rowOff>
    </xdr:from>
    <xdr:to>
      <xdr:col>50</xdr:col>
      <xdr:colOff>114300</xdr:colOff>
      <xdr:row>94</xdr:row>
      <xdr:rowOff>105883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8750300" y="16033736"/>
          <a:ext cx="889000" cy="1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88886</xdr:rowOff>
    </xdr:from>
    <xdr:to>
      <xdr:col>45</xdr:col>
      <xdr:colOff>177800</xdr:colOff>
      <xdr:row>95</xdr:row>
      <xdr:rowOff>99302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033736"/>
          <a:ext cx="889000" cy="35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99302</xdr:rowOff>
    </xdr:from>
    <xdr:to>
      <xdr:col>41</xdr:col>
      <xdr:colOff>50800</xdr:colOff>
      <xdr:row>96</xdr:row>
      <xdr:rowOff>165173</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387052"/>
          <a:ext cx="889000" cy="2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161103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104592</xdr:rowOff>
    </xdr:from>
    <xdr:to>
      <xdr:col>55</xdr:col>
      <xdr:colOff>50800</xdr:colOff>
      <xdr:row>95</xdr:row>
      <xdr:rowOff>34742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2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127469</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0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55083</xdr:rowOff>
    </xdr:from>
    <xdr:to>
      <xdr:col>50</xdr:col>
      <xdr:colOff>165100</xdr:colOff>
      <xdr:row>94</xdr:row>
      <xdr:rowOff>156683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1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1760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9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38086</xdr:rowOff>
    </xdr:from>
    <xdr:to>
      <xdr:col>46</xdr:col>
      <xdr:colOff>38100</xdr:colOff>
      <xdr:row>93</xdr:row>
      <xdr:rowOff>139686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5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156213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57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48502</xdr:rowOff>
    </xdr:from>
    <xdr:to>
      <xdr:col>41</xdr:col>
      <xdr:colOff>101600</xdr:colOff>
      <xdr:row>95</xdr:row>
      <xdr:rowOff>150102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3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166629</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1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114373</xdr:rowOff>
    </xdr:from>
    <xdr:to>
      <xdr:col>36</xdr:col>
      <xdr:colOff>165100</xdr:colOff>
      <xdr:row>97</xdr:row>
      <xdr:rowOff>44523</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35650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6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97768</xdr:rowOff>
    </xdr:from>
    <xdr:to>
      <xdr:col>85</xdr:col>
      <xdr:colOff>127000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5481300" y="6784318"/>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46366</xdr:rowOff>
    </xdr:from>
    <xdr:to>
      <xdr:col>81</xdr:col>
      <xdr:colOff>50800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732916"/>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38691</xdr:rowOff>
    </xdr:from>
    <xdr:to>
      <xdr:col>76</xdr:col>
      <xdr:colOff>114300</xdr:colOff>
      <xdr:row>39</xdr:row>
      <xdr:rowOff>46366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725241"/>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38691</xdr:rowOff>
    </xdr:from>
    <xdr:to>
      <xdr:col>71</xdr:col>
      <xdr:colOff>177800</xdr:colOff>
      <xdr:row>39</xdr:row>
      <xdr:rowOff>74419</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flipV="1">
          <a:off x="12814300" y="6725241"/>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46968</xdr:rowOff>
    </xdr:from>
    <xdr:to>
      <xdr:col>85</xdr:col>
      <xdr:colOff>177800</xdr:colOff>
      <xdr:row>39</xdr:row>
      <xdr:rowOff>148568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167016</xdr:rowOff>
    </xdr:from>
    <xdr:to>
      <xdr:col>76</xdr:col>
      <xdr:colOff>165100</xdr:colOff>
      <xdr:row>39</xdr:row>
      <xdr:rowOff>97166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88293</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677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159341</xdr:rowOff>
    </xdr:from>
    <xdr:to>
      <xdr:col>72</xdr:col>
      <xdr:colOff>38100</xdr:colOff>
      <xdr:row>39</xdr:row>
      <xdr:rowOff>89491</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6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80618</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68428" y="67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23619</xdr:rowOff>
    </xdr:from>
    <xdr:to>
      <xdr:col>67</xdr:col>
      <xdr:colOff>101600</xdr:colOff>
      <xdr:row>39</xdr:row>
      <xdr:rowOff>125219</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116346</xdr:rowOff>
    </xdr:from>
    <xdr:ext cx="378565"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5017" y="680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82271</xdr:rowOff>
    </xdr:from>
    <xdr:to>
      <xdr:col>85</xdr:col>
      <xdr:colOff>127000</xdr:colOff>
      <xdr:row>76</xdr:row>
      <xdr:rowOff>90779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112471"/>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68835</xdr:rowOff>
    </xdr:from>
    <xdr:to>
      <xdr:col>81</xdr:col>
      <xdr:colOff>50800</xdr:colOff>
      <xdr:row>76</xdr:row>
      <xdr:rowOff>90779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3099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57048</xdr:rowOff>
    </xdr:from>
    <xdr:to>
      <xdr:col>76</xdr:col>
      <xdr:colOff>114300</xdr:colOff>
      <xdr:row>76</xdr:row>
      <xdr:rowOff>68835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08724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38278</xdr:rowOff>
    </xdr:from>
    <xdr:to>
      <xdr:col>71</xdr:col>
      <xdr:colOff>177800</xdr:colOff>
      <xdr:row>76</xdr:row>
      <xdr:rowOff>57048</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068478"/>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31471</xdr:rowOff>
    </xdr:from>
    <xdr:to>
      <xdr:col>85</xdr:col>
      <xdr:colOff>177800</xdr:colOff>
      <xdr:row>76</xdr:row>
      <xdr:rowOff>133071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0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54348</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9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39979</xdr:rowOff>
    </xdr:from>
    <xdr:to>
      <xdr:col>81</xdr:col>
      <xdr:colOff>101600</xdr:colOff>
      <xdr:row>76</xdr:row>
      <xdr:rowOff>141579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0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132706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18035</xdr:rowOff>
    </xdr:from>
    <xdr:to>
      <xdr:col>76</xdr:col>
      <xdr:colOff>165100</xdr:colOff>
      <xdr:row>76</xdr:row>
      <xdr:rowOff>119635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110762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6248</xdr:rowOff>
    </xdr:from>
    <xdr:to>
      <xdr:col>72</xdr:col>
      <xdr:colOff>38100</xdr:colOff>
      <xdr:row>76</xdr:row>
      <xdr:rowOff>107848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0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98975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158928</xdr:rowOff>
    </xdr:from>
    <xdr:to>
      <xdr:col>67</xdr:col>
      <xdr:colOff>101600</xdr:colOff>
      <xdr:row>76</xdr:row>
      <xdr:rowOff>89078</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105605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31703</xdr:rowOff>
    </xdr:from>
    <xdr:to>
      <xdr:col>85</xdr:col>
      <xdr:colOff>127000</xdr:colOff>
      <xdr:row>98</xdr:row>
      <xdr:rowOff>44847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833803"/>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44847</xdr:rowOff>
    </xdr:from>
    <xdr:to>
      <xdr:col>81</xdr:col>
      <xdr:colOff>50800</xdr:colOff>
      <xdr:row>98</xdr:row>
      <xdr:rowOff>129462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846947"/>
          <a:ext cx="8890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129462</xdr:rowOff>
    </xdr:from>
    <xdr:to>
      <xdr:col>76</xdr:col>
      <xdr:colOff>114300</xdr:colOff>
      <xdr:row>99</xdr:row>
      <xdr:rowOff>33009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931562"/>
          <a:ext cx="889000" cy="7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9185</xdr:rowOff>
    </xdr:from>
    <xdr:to>
      <xdr:col>71</xdr:col>
      <xdr:colOff>177800</xdr:colOff>
      <xdr:row>99</xdr:row>
      <xdr:rowOff>33009</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811285"/>
          <a:ext cx="889000" cy="19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115169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152353</xdr:rowOff>
    </xdr:from>
    <xdr:to>
      <xdr:col>85</xdr:col>
      <xdr:colOff>177800</xdr:colOff>
      <xdr:row>98</xdr:row>
      <xdr:rowOff>82503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130780</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165497</xdr:rowOff>
    </xdr:from>
    <xdr:to>
      <xdr:col>81</xdr:col>
      <xdr:colOff>101600</xdr:colOff>
      <xdr:row>98</xdr:row>
      <xdr:rowOff>95647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86774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8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78662</xdr:rowOff>
    </xdr:from>
    <xdr:to>
      <xdr:col>76</xdr:col>
      <xdr:colOff>165100</xdr:colOff>
      <xdr:row>99</xdr:row>
      <xdr:rowOff>8812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8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171389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697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153659</xdr:rowOff>
    </xdr:from>
    <xdr:to>
      <xdr:col>72</xdr:col>
      <xdr:colOff>38100</xdr:colOff>
      <xdr:row>99</xdr:row>
      <xdr:rowOff>83809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9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74936</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704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129835</xdr:rowOff>
    </xdr:from>
    <xdr:to>
      <xdr:col>67</xdr:col>
      <xdr:colOff>101600</xdr:colOff>
      <xdr:row>98</xdr:row>
      <xdr:rowOff>59985</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7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76512</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53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60757</xdr:rowOff>
    </xdr:from>
    <xdr:to>
      <xdr:col>116</xdr:col>
      <xdr:colOff>63500</xdr:colOff>
      <xdr:row>38</xdr:row>
      <xdr:rowOff>106172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1323300" y="6575857"/>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106172</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20434300" y="66212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9957</xdr:rowOff>
    </xdr:from>
    <xdr:to>
      <xdr:col>116</xdr:col>
      <xdr:colOff>114300</xdr:colOff>
      <xdr:row>38</xdr:row>
      <xdr:rowOff>111557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5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32834</xdr:rowOff>
    </xdr:from>
    <xdr:ext cx="469744"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3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55372</xdr:rowOff>
    </xdr:from>
    <xdr:to>
      <xdr:col>112</xdr:col>
      <xdr:colOff>38100</xdr:colOff>
      <xdr:row>38</xdr:row>
      <xdr:rowOff>156972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148099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88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112078</xdr:rowOff>
    </xdr:from>
    <xdr:to>
      <xdr:col>116</xdr:col>
      <xdr:colOff>63500</xdr:colOff>
      <xdr:row>58</xdr:row>
      <xdr:rowOff>113602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1323300" y="1005617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113602</xdr:rowOff>
    </xdr:from>
    <xdr:to>
      <xdr:col>111</xdr:col>
      <xdr:colOff>177800</xdr:colOff>
      <xdr:row>58</xdr:row>
      <xdr:rowOff>114859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0434300" y="1005770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114859</xdr:rowOff>
    </xdr:from>
    <xdr:to>
      <xdr:col>107</xdr:col>
      <xdr:colOff>50800</xdr:colOff>
      <xdr:row>58</xdr:row>
      <xdr:rowOff>115735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9545300" y="1005895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115735</xdr:rowOff>
    </xdr:from>
    <xdr:to>
      <xdr:col>102</xdr:col>
      <xdr:colOff>114300</xdr:colOff>
      <xdr:row>58</xdr:row>
      <xdr:rowOff>116763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18656300" y="1005983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61278</xdr:rowOff>
    </xdr:from>
    <xdr:to>
      <xdr:col>116</xdr:col>
      <xdr:colOff>114300</xdr:colOff>
      <xdr:row>58</xdr:row>
      <xdr:rowOff>162878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20655</xdr:rowOff>
    </xdr:from>
    <xdr:ext cx="469744"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979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62802</xdr:rowOff>
    </xdr:from>
    <xdr:to>
      <xdr:col>112</xdr:col>
      <xdr:colOff>38100</xdr:colOff>
      <xdr:row>58</xdr:row>
      <xdr:rowOff>164402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155529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88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64059</xdr:rowOff>
    </xdr:from>
    <xdr:to>
      <xdr:col>107</xdr:col>
      <xdr:colOff>101600</xdr:colOff>
      <xdr:row>58</xdr:row>
      <xdr:rowOff>165659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156786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64935</xdr:rowOff>
    </xdr:from>
    <xdr:to>
      <xdr:col>102</xdr:col>
      <xdr:colOff>165100</xdr:colOff>
      <xdr:row>58</xdr:row>
      <xdr:rowOff>166535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157662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01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65963</xdr:rowOff>
    </xdr:from>
    <xdr:to>
      <xdr:col>98</xdr:col>
      <xdr:colOff>38100</xdr:colOff>
      <xdr:row>58</xdr:row>
      <xdr:rowOff>167563</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158690</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010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a:extLst>
            <a:ext uri="{FF2B5EF4-FFF2-40B4-BE49-F238E27FC236}">
              <a16:creationId xmlns:a16="http://schemas.microsoft.com/office/drawing/2014/main" id="{00000000-0008-0000-0600-000064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a:extLst>
            <a:ext uri="{FF2B5EF4-FFF2-40B4-BE49-F238E27FC236}">
              <a16:creationId xmlns:a16="http://schemas.microsoft.com/office/drawing/2014/main" id="{00000000-0008-0000-0600-000066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25726</xdr:rowOff>
    </xdr:from>
    <xdr:to>
      <xdr:col>116</xdr:col>
      <xdr:colOff>63500</xdr:colOff>
      <xdr:row>74</xdr:row>
      <xdr:rowOff>54563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1323300" y="12713026"/>
          <a:ext cx="8382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3" name="繰出金平均値テキスト">
          <a:extLst>
            <a:ext uri="{FF2B5EF4-FFF2-40B4-BE49-F238E27FC236}">
              <a16:creationId xmlns:a16="http://schemas.microsoft.com/office/drawing/2014/main" id="{00000000-0008-0000-0600-000069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121837</xdr:rowOff>
    </xdr:from>
    <xdr:to>
      <xdr:col>111</xdr:col>
      <xdr:colOff>177800</xdr:colOff>
      <xdr:row>74</xdr:row>
      <xdr:rowOff>54563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2466237"/>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121837</xdr:rowOff>
    </xdr:from>
    <xdr:to>
      <xdr:col>107</xdr:col>
      <xdr:colOff>50800</xdr:colOff>
      <xdr:row>73</xdr:row>
      <xdr:rowOff>16484</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9545300" y="12466237"/>
          <a:ext cx="889000" cy="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155829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16484</xdr:rowOff>
    </xdr:from>
    <xdr:to>
      <xdr:col>102</xdr:col>
      <xdr:colOff>114300</xdr:colOff>
      <xdr:row>73</xdr:row>
      <xdr:rowOff>46856</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flipV="1">
          <a:off x="18656300" y="12532334"/>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112819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102107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146376</xdr:rowOff>
    </xdr:from>
    <xdr:to>
      <xdr:col>116</xdr:col>
      <xdr:colOff>114300</xdr:colOff>
      <xdr:row>74</xdr:row>
      <xdr:rowOff>76526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26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169253</xdr:rowOff>
    </xdr:from>
    <xdr:ext cx="534377" cy="259045"/>
    <xdr:sp macro="" textlink="">
      <xdr:nvSpPr>
        <xdr:cNvPr id="892" name="繰出金該当値テキスト">
          <a:extLst>
            <a:ext uri="{FF2B5EF4-FFF2-40B4-BE49-F238E27FC236}">
              <a16:creationId xmlns:a16="http://schemas.microsoft.com/office/drawing/2014/main" id="{00000000-0008-0000-0600-00007C030000}"/>
            </a:ext>
          </a:extLst>
        </xdr:cNvPr>
        <xdr:cNvSpPr txBox="1"/>
      </xdr:nvSpPr>
      <xdr:spPr>
        <a:xfrm>
          <a:off x="22212300" y="1251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3763</xdr:rowOff>
    </xdr:from>
    <xdr:to>
      <xdr:col>112</xdr:col>
      <xdr:colOff>38100</xdr:colOff>
      <xdr:row>74</xdr:row>
      <xdr:rowOff>105363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2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121890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056111" y="124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71037</xdr:rowOff>
    </xdr:from>
    <xdr:to>
      <xdr:col>107</xdr:col>
      <xdr:colOff>101600</xdr:colOff>
      <xdr:row>73</xdr:row>
      <xdr:rowOff>1187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24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17714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167111" y="121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137134</xdr:rowOff>
    </xdr:from>
    <xdr:to>
      <xdr:col>102</xdr:col>
      <xdr:colOff>165100</xdr:colOff>
      <xdr:row>73</xdr:row>
      <xdr:rowOff>67284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24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83811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278111" y="122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167506</xdr:rowOff>
    </xdr:from>
    <xdr:to>
      <xdr:col>98</xdr:col>
      <xdr:colOff>38100</xdr:colOff>
      <xdr:row>73</xdr:row>
      <xdr:rowOff>97656</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25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114183</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389111" y="122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494,946</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79,641</a:t>
          </a:r>
          <a:r>
            <a:rPr kumimoji="1" lang="ja-JP" altLang="en-US" sz="1100">
              <a:latin typeface="ＭＳ Ｐゴシック" panose="020B0600070205080204" pitchFamily="50" charset="-128"/>
              <a:ea typeface="ＭＳ Ｐゴシック" panose="020B0600070205080204" pitchFamily="50" charset="-128"/>
            </a:rPr>
            <a:t>円の減少となっている。特に、補助費等は住民一人当たり</a:t>
          </a:r>
          <a:r>
            <a:rPr kumimoji="1" lang="en-US" altLang="ja-JP" sz="1100">
              <a:latin typeface="ＭＳ Ｐゴシック" panose="020B0600070205080204" pitchFamily="50" charset="-128"/>
              <a:ea typeface="ＭＳ Ｐゴシック" panose="020B0600070205080204" pitchFamily="50" charset="-128"/>
            </a:rPr>
            <a:t>44,907</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102,650</a:t>
          </a:r>
          <a:r>
            <a:rPr kumimoji="1" lang="ja-JP" altLang="en-US" sz="1100">
              <a:latin typeface="ＭＳ Ｐゴシック" panose="020B0600070205080204" pitchFamily="50" charset="-128"/>
              <a:ea typeface="ＭＳ Ｐゴシック" panose="020B0600070205080204" pitchFamily="50" charset="-128"/>
            </a:rPr>
            <a:t>円減少している。減少の主な要因としては、特別定額給付金給付事業の皆減などが挙げられる。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93,381</a:t>
          </a:r>
          <a:r>
            <a:rPr kumimoji="1" lang="ja-JP" altLang="en-US" sz="1100">
              <a:latin typeface="ＭＳ Ｐゴシック" panose="020B0600070205080204" pitchFamily="50" charset="-128"/>
              <a:ea typeface="ＭＳ Ｐゴシック" panose="020B0600070205080204" pitchFamily="50" charset="-128"/>
            </a:rPr>
            <a:t>円となっており、前年度と比較し</a:t>
          </a:r>
          <a:r>
            <a:rPr kumimoji="1" lang="en-US" altLang="ja-JP" sz="1100">
              <a:latin typeface="ＭＳ Ｐゴシック" panose="020B0600070205080204" pitchFamily="50" charset="-128"/>
              <a:ea typeface="ＭＳ Ｐゴシック" panose="020B0600070205080204" pitchFamily="50" charset="-128"/>
            </a:rPr>
            <a:t>3,508</a:t>
          </a:r>
          <a:r>
            <a:rPr kumimoji="1" lang="ja-JP" altLang="en-US" sz="110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64,471</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5,427</a:t>
          </a:r>
          <a:r>
            <a:rPr kumimoji="1" lang="ja-JP" altLang="en-US" sz="1100">
              <a:latin typeface="ＭＳ Ｐゴシック" panose="020B0600070205080204" pitchFamily="50" charset="-128"/>
              <a:ea typeface="ＭＳ Ｐゴシック" panose="020B0600070205080204" pitchFamily="50" charset="-128"/>
            </a:rPr>
            <a:t>円減少したものの、類似団体平均より高い状況となっている。主な要因としては認定こども園整備事業や市民ホールの大規模改修などの事業に多額の経費を要したことが挙げられる。今後はすべての投資的経費について厳しい取捨選択を行う中で、真に必要な事業を優先的・計画的に実施していくとともに、将来に過大な負担を残さないよう地方債の発行を極力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34087</xdr:rowOff>
    </xdr:from>
    <xdr:to>
      <xdr:col>24</xdr:col>
      <xdr:colOff>63500</xdr:colOff>
      <xdr:row>32</xdr:row>
      <xdr:rowOff>44602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20487"/>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157531</xdr:rowOff>
    </xdr:from>
    <xdr:to>
      <xdr:col>19</xdr:col>
      <xdr:colOff>177800</xdr:colOff>
      <xdr:row>32</xdr:row>
      <xdr:rowOff>44602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72481"/>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129642</xdr:rowOff>
    </xdr:from>
    <xdr:to>
      <xdr:col>15</xdr:col>
      <xdr:colOff>50800</xdr:colOff>
      <xdr:row>31</xdr:row>
      <xdr:rowOff>157531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4459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129642</xdr:rowOff>
    </xdr:from>
    <xdr:to>
      <xdr:col>10</xdr:col>
      <xdr:colOff>114300</xdr:colOff>
      <xdr:row>31</xdr:row>
      <xdr:rowOff>152044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4459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154737</xdr:rowOff>
    </xdr:from>
    <xdr:to>
      <xdr:col>24</xdr:col>
      <xdr:colOff>114300</xdr:colOff>
      <xdr:row>32</xdr:row>
      <xdr:rowOff>84887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69664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165252</xdr:rowOff>
    </xdr:from>
    <xdr:to>
      <xdr:col>20</xdr:col>
      <xdr:colOff>38100</xdr:colOff>
      <xdr:row>32</xdr:row>
      <xdr:rowOff>95402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111929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106731</xdr:rowOff>
    </xdr:from>
    <xdr:to>
      <xdr:col>15</xdr:col>
      <xdr:colOff>101600</xdr:colOff>
      <xdr:row>32</xdr:row>
      <xdr:rowOff>36881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53408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78842</xdr:rowOff>
    </xdr:from>
    <xdr:to>
      <xdr:col>10</xdr:col>
      <xdr:colOff>165100</xdr:colOff>
      <xdr:row>32</xdr:row>
      <xdr:rowOff>8992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25519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101244</xdr:rowOff>
    </xdr:from>
    <xdr:to>
      <xdr:col>6</xdr:col>
      <xdr:colOff>38100</xdr:colOff>
      <xdr:row>32</xdr:row>
      <xdr:rowOff>31394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47921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170223</xdr:rowOff>
    </xdr:from>
    <xdr:to>
      <xdr:col>24</xdr:col>
      <xdr:colOff>63500</xdr:colOff>
      <xdr:row>57</xdr:row>
      <xdr:rowOff>45142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57073"/>
          <a:ext cx="838200" cy="5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170223</xdr:rowOff>
    </xdr:from>
    <xdr:to>
      <xdr:col>19</xdr:col>
      <xdr:colOff>177800</xdr:colOff>
      <xdr:row>56</xdr:row>
      <xdr:rowOff>71655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57073"/>
          <a:ext cx="889000" cy="4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71655</xdr:rowOff>
    </xdr:from>
    <xdr:to>
      <xdr:col>15</xdr:col>
      <xdr:colOff>50800</xdr:colOff>
      <xdr:row>57</xdr:row>
      <xdr:rowOff>41475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72855"/>
          <a:ext cx="889000" cy="1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41475</xdr:rowOff>
    </xdr:from>
    <xdr:to>
      <xdr:col>10</xdr:col>
      <xdr:colOff>114300</xdr:colOff>
      <xdr:row>57</xdr:row>
      <xdr:rowOff>51268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14125"/>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165792</xdr:rowOff>
    </xdr:from>
    <xdr:to>
      <xdr:col>24</xdr:col>
      <xdr:colOff>114300</xdr:colOff>
      <xdr:row>57</xdr:row>
      <xdr:rowOff>95942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119423</xdr:rowOff>
    </xdr:from>
    <xdr:to>
      <xdr:col>20</xdr:col>
      <xdr:colOff>38100</xdr:colOff>
      <xdr:row>54</xdr:row>
      <xdr:rowOff>49573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66100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8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20855</xdr:rowOff>
    </xdr:from>
    <xdr:to>
      <xdr:col>15</xdr:col>
      <xdr:colOff>101600</xdr:colOff>
      <xdr:row>56</xdr:row>
      <xdr:rowOff>122455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138982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9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162125</xdr:rowOff>
    </xdr:from>
    <xdr:to>
      <xdr:col>10</xdr:col>
      <xdr:colOff>165100</xdr:colOff>
      <xdr:row>57</xdr:row>
      <xdr:rowOff>92275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83402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xdr:rowOff>
    </xdr:from>
    <xdr:to>
      <xdr:col>6</xdr:col>
      <xdr:colOff>38100</xdr:colOff>
      <xdr:row>57</xdr:row>
      <xdr:rowOff>102068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118595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119202</xdr:rowOff>
    </xdr:from>
    <xdr:to>
      <xdr:col>24</xdr:col>
      <xdr:colOff>63500</xdr:colOff>
      <xdr:row>77</xdr:row>
      <xdr:rowOff>2617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7952"/>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2617</xdr:rowOff>
    </xdr:from>
    <xdr:to>
      <xdr:col>19</xdr:col>
      <xdr:colOff>177800</xdr:colOff>
      <xdr:row>77</xdr:row>
      <xdr:rowOff>73577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4267"/>
          <a:ext cx="889000" cy="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142650</xdr:rowOff>
    </xdr:from>
    <xdr:to>
      <xdr:col>20</xdr:col>
      <xdr:colOff>38100</xdr:colOff>
      <xdr:row>78</xdr:row>
      <xdr:rowOff>72800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73577</xdr:rowOff>
    </xdr:from>
    <xdr:to>
      <xdr:col>15</xdr:col>
      <xdr:colOff>50800</xdr:colOff>
      <xdr:row>77</xdr:row>
      <xdr:rowOff>115660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5227"/>
          <a:ext cx="889000" cy="4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102963</xdr:rowOff>
    </xdr:from>
    <xdr:to>
      <xdr:col>10</xdr:col>
      <xdr:colOff>114300</xdr:colOff>
      <xdr:row>77</xdr:row>
      <xdr:rowOff>115660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04613"/>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68402</xdr:rowOff>
    </xdr:from>
    <xdr:to>
      <xdr:col>24</xdr:col>
      <xdr:colOff>114300</xdr:colOff>
      <xdr:row>75</xdr:row>
      <xdr:rowOff>170002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91279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123267</xdr:rowOff>
    </xdr:from>
    <xdr:to>
      <xdr:col>20</xdr:col>
      <xdr:colOff>38100</xdr:colOff>
      <xdr:row>77</xdr:row>
      <xdr:rowOff>53417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22777</xdr:rowOff>
    </xdr:from>
    <xdr:to>
      <xdr:col>15</xdr:col>
      <xdr:colOff>101600</xdr:colOff>
      <xdr:row>77</xdr:row>
      <xdr:rowOff>124377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64860</xdr:rowOff>
    </xdr:from>
    <xdr:to>
      <xdr:col>10</xdr:col>
      <xdr:colOff>165100</xdr:colOff>
      <xdr:row>77</xdr:row>
      <xdr:rowOff>166460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4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52163</xdr:rowOff>
    </xdr:from>
    <xdr:to>
      <xdr:col>6</xdr:col>
      <xdr:colOff>38100</xdr:colOff>
      <xdr:row>77</xdr:row>
      <xdr:rowOff>153763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170290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63791</xdr:rowOff>
    </xdr:from>
    <xdr:to>
      <xdr:col>24</xdr:col>
      <xdr:colOff>63500</xdr:colOff>
      <xdr:row>97</xdr:row>
      <xdr:rowOff>140348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94441"/>
          <a:ext cx="838200" cy="7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140348</xdr:rowOff>
    </xdr:from>
    <xdr:to>
      <xdr:col>19</xdr:col>
      <xdr:colOff>177800</xdr:colOff>
      <xdr:row>97</xdr:row>
      <xdr:rowOff>163615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70998"/>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86517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8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163615</xdr:rowOff>
    </xdr:from>
    <xdr:to>
      <xdr:col>15</xdr:col>
      <xdr:colOff>50800</xdr:colOff>
      <xdr:row>98</xdr:row>
      <xdr:rowOff>9423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4265"/>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9423</xdr:rowOff>
    </xdr:from>
    <xdr:to>
      <xdr:col>10</xdr:col>
      <xdr:colOff>114300</xdr:colOff>
      <xdr:row>98</xdr:row>
      <xdr:rowOff>52960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11523"/>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12991</xdr:rowOff>
    </xdr:from>
    <xdr:to>
      <xdr:col>24</xdr:col>
      <xdr:colOff>114300</xdr:colOff>
      <xdr:row>97</xdr:row>
      <xdr:rowOff>114591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35868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89548</xdr:rowOff>
    </xdr:from>
    <xdr:to>
      <xdr:col>20</xdr:col>
      <xdr:colOff>38100</xdr:colOff>
      <xdr:row>98</xdr:row>
      <xdr:rowOff>19698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36225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112815</xdr:rowOff>
    </xdr:from>
    <xdr:to>
      <xdr:col>15</xdr:col>
      <xdr:colOff>101600</xdr:colOff>
      <xdr:row>98</xdr:row>
      <xdr:rowOff>42965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59492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130073</xdr:rowOff>
    </xdr:from>
    <xdr:to>
      <xdr:col>10</xdr:col>
      <xdr:colOff>165100</xdr:colOff>
      <xdr:row>98</xdr:row>
      <xdr:rowOff>60223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76750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2160</xdr:rowOff>
    </xdr:from>
    <xdr:to>
      <xdr:col>6</xdr:col>
      <xdr:colOff>38100</xdr:colOff>
      <xdr:row>98</xdr:row>
      <xdr:rowOff>103760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120287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57381</xdr:rowOff>
    </xdr:from>
    <xdr:to>
      <xdr:col>55</xdr:col>
      <xdr:colOff>0</xdr:colOff>
      <xdr:row>57</xdr:row>
      <xdr:rowOff>79739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30031"/>
          <a:ext cx="8382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66571</xdr:rowOff>
    </xdr:from>
    <xdr:to>
      <xdr:col>50</xdr:col>
      <xdr:colOff>114300</xdr:colOff>
      <xdr:row>57</xdr:row>
      <xdr:rowOff>79739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39221"/>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45997</xdr:rowOff>
    </xdr:from>
    <xdr:to>
      <xdr:col>45</xdr:col>
      <xdr:colOff>177800</xdr:colOff>
      <xdr:row>57</xdr:row>
      <xdr:rowOff>66571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186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45997</xdr:rowOff>
    </xdr:from>
    <xdr:to>
      <xdr:col>41</xdr:col>
      <xdr:colOff>50800</xdr:colOff>
      <xdr:row>57</xdr:row>
      <xdr:rowOff>78070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18647"/>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6581</xdr:rowOff>
    </xdr:from>
    <xdr:to>
      <xdr:col>55</xdr:col>
      <xdr:colOff>50800</xdr:colOff>
      <xdr:row>57</xdr:row>
      <xdr:rowOff>108181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29458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28939</xdr:rowOff>
    </xdr:from>
    <xdr:to>
      <xdr:col>50</xdr:col>
      <xdr:colOff>165100</xdr:colOff>
      <xdr:row>57</xdr:row>
      <xdr:rowOff>130539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121666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15771</xdr:rowOff>
    </xdr:from>
    <xdr:to>
      <xdr:col>46</xdr:col>
      <xdr:colOff>38100</xdr:colOff>
      <xdr:row>57</xdr:row>
      <xdr:rowOff>117371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108498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8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166647</xdr:rowOff>
    </xdr:from>
    <xdr:to>
      <xdr:col>41</xdr:col>
      <xdr:colOff>101600</xdr:colOff>
      <xdr:row>57</xdr:row>
      <xdr:rowOff>96797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87924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6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27270</xdr:rowOff>
    </xdr:from>
    <xdr:to>
      <xdr:col>36</xdr:col>
      <xdr:colOff>165100</xdr:colOff>
      <xdr:row>57</xdr:row>
      <xdr:rowOff>128870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119997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6152</xdr:rowOff>
    </xdr:from>
    <xdr:to>
      <xdr:col>55</xdr:col>
      <xdr:colOff>0</xdr:colOff>
      <xdr:row>77</xdr:row>
      <xdr:rowOff>11410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0780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11410</xdr:rowOff>
    </xdr:from>
    <xdr:to>
      <xdr:col>50</xdr:col>
      <xdr:colOff>114300</xdr:colOff>
      <xdr:row>78</xdr:row>
      <xdr:rowOff>1763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13060"/>
          <a:ext cx="889000" cy="1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169121</xdr:rowOff>
    </xdr:from>
    <xdr:to>
      <xdr:col>45</xdr:col>
      <xdr:colOff>177800</xdr:colOff>
      <xdr:row>78</xdr:row>
      <xdr:rowOff>1763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077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169121</xdr:rowOff>
    </xdr:from>
    <xdr:to>
      <xdr:col>41</xdr:col>
      <xdr:colOff>50800</xdr:colOff>
      <xdr:row>78</xdr:row>
      <xdr:rowOff>2997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077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126802</xdr:rowOff>
    </xdr:from>
    <xdr:to>
      <xdr:col>55</xdr:col>
      <xdr:colOff>50800</xdr:colOff>
      <xdr:row>77</xdr:row>
      <xdr:rowOff>56952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149679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132060</xdr:rowOff>
    </xdr:from>
    <xdr:to>
      <xdr:col>50</xdr:col>
      <xdr:colOff>165100</xdr:colOff>
      <xdr:row>77</xdr:row>
      <xdr:rowOff>62210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53337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122413</xdr:rowOff>
    </xdr:from>
    <xdr:to>
      <xdr:col>46</xdr:col>
      <xdr:colOff>38100</xdr:colOff>
      <xdr:row>78</xdr:row>
      <xdr:rowOff>52563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43690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1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118321</xdr:rowOff>
    </xdr:from>
    <xdr:to>
      <xdr:col>41</xdr:col>
      <xdr:colOff>101600</xdr:colOff>
      <xdr:row>78</xdr:row>
      <xdr:rowOff>48471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39598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123647</xdr:rowOff>
    </xdr:from>
    <xdr:to>
      <xdr:col>36</xdr:col>
      <xdr:colOff>165100</xdr:colOff>
      <xdr:row>78</xdr:row>
      <xdr:rowOff>53797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44924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94602</xdr:rowOff>
    </xdr:from>
    <xdr:to>
      <xdr:col>55</xdr:col>
      <xdr:colOff>0</xdr:colOff>
      <xdr:row>95</xdr:row>
      <xdr:rowOff>121831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82352"/>
          <a:ext cx="8382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121831</xdr:rowOff>
    </xdr:from>
    <xdr:to>
      <xdr:col>50</xdr:col>
      <xdr:colOff>114300</xdr:colOff>
      <xdr:row>96</xdr:row>
      <xdr:rowOff>40717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09581"/>
          <a:ext cx="889000" cy="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31703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128245</xdr:rowOff>
    </xdr:from>
    <xdr:to>
      <xdr:col>45</xdr:col>
      <xdr:colOff>177800</xdr:colOff>
      <xdr:row>96</xdr:row>
      <xdr:rowOff>40717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15995"/>
          <a:ext cx="889000" cy="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128245</xdr:rowOff>
    </xdr:from>
    <xdr:to>
      <xdr:col>41</xdr:col>
      <xdr:colOff>50800</xdr:colOff>
      <xdr:row>95</xdr:row>
      <xdr:rowOff>165557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15995"/>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47528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43802</xdr:rowOff>
    </xdr:from>
    <xdr:to>
      <xdr:col>55</xdr:col>
      <xdr:colOff>50800</xdr:colOff>
      <xdr:row>95</xdr:row>
      <xdr:rowOff>145402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66679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8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71031</xdr:rowOff>
    </xdr:from>
    <xdr:to>
      <xdr:col>50</xdr:col>
      <xdr:colOff>165100</xdr:colOff>
      <xdr:row>96</xdr:row>
      <xdr:rowOff>1181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17708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161367</xdr:rowOff>
    </xdr:from>
    <xdr:to>
      <xdr:col>46</xdr:col>
      <xdr:colOff>38100</xdr:colOff>
      <xdr:row>96</xdr:row>
      <xdr:rowOff>91517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82644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77445</xdr:rowOff>
    </xdr:from>
    <xdr:to>
      <xdr:col>41</xdr:col>
      <xdr:colOff>101600</xdr:colOff>
      <xdr:row>96</xdr:row>
      <xdr:rowOff>7595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114757</xdr:rowOff>
    </xdr:from>
    <xdr:to>
      <xdr:col>36</xdr:col>
      <xdr:colOff>165100</xdr:colOff>
      <xdr:row>96</xdr:row>
      <xdr:rowOff>44907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36034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141072</xdr:rowOff>
    </xdr:from>
    <xdr:to>
      <xdr:col>85</xdr:col>
      <xdr:colOff>127000</xdr:colOff>
      <xdr:row>37</xdr:row>
      <xdr:rowOff>44465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13272"/>
          <a:ext cx="8382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44465</xdr:rowOff>
    </xdr:from>
    <xdr:to>
      <xdr:col>81</xdr:col>
      <xdr:colOff>50800</xdr:colOff>
      <xdr:row>37</xdr:row>
      <xdr:rowOff>89134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88115"/>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40305</xdr:rowOff>
    </xdr:from>
    <xdr:to>
      <xdr:col>76</xdr:col>
      <xdr:colOff>114300</xdr:colOff>
      <xdr:row>37</xdr:row>
      <xdr:rowOff>89134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83955"/>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40305</xdr:rowOff>
    </xdr:from>
    <xdr:to>
      <xdr:col>71</xdr:col>
      <xdr:colOff>177800</xdr:colOff>
      <xdr:row>37</xdr:row>
      <xdr:rowOff>60742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83955"/>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90272</xdr:rowOff>
    </xdr:from>
    <xdr:to>
      <xdr:col>85</xdr:col>
      <xdr:colOff>177800</xdr:colOff>
      <xdr:row>37</xdr:row>
      <xdr:rowOff>20422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113149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165115</xdr:rowOff>
    </xdr:from>
    <xdr:to>
      <xdr:col>81</xdr:col>
      <xdr:colOff>101600</xdr:colOff>
      <xdr:row>37</xdr:row>
      <xdr:rowOff>95265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86392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38334</xdr:rowOff>
    </xdr:from>
    <xdr:to>
      <xdr:col>76</xdr:col>
      <xdr:colOff>165100</xdr:colOff>
      <xdr:row>37</xdr:row>
      <xdr:rowOff>139934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131060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160955</xdr:rowOff>
    </xdr:from>
    <xdr:to>
      <xdr:col>72</xdr:col>
      <xdr:colOff>38100</xdr:colOff>
      <xdr:row>37</xdr:row>
      <xdr:rowOff>91105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82232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9942</xdr:rowOff>
    </xdr:from>
    <xdr:to>
      <xdr:col>67</xdr:col>
      <xdr:colOff>101600</xdr:colOff>
      <xdr:row>37</xdr:row>
      <xdr:rowOff>111542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102669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72182</xdr:rowOff>
    </xdr:from>
    <xdr:to>
      <xdr:col>85</xdr:col>
      <xdr:colOff>127000</xdr:colOff>
      <xdr:row>57</xdr:row>
      <xdr:rowOff>23163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73382"/>
          <a:ext cx="8382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23163</xdr:rowOff>
    </xdr:from>
    <xdr:to>
      <xdr:col>81</xdr:col>
      <xdr:colOff>50800</xdr:colOff>
      <xdr:row>57</xdr:row>
      <xdr:rowOff>74320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95813"/>
          <a:ext cx="8890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74320</xdr:rowOff>
    </xdr:from>
    <xdr:to>
      <xdr:col>76</xdr:col>
      <xdr:colOff>114300</xdr:colOff>
      <xdr:row>57</xdr:row>
      <xdr:rowOff>130834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46970"/>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90829</xdr:rowOff>
    </xdr:from>
    <xdr:to>
      <xdr:col>71</xdr:col>
      <xdr:colOff>177800</xdr:colOff>
      <xdr:row>57</xdr:row>
      <xdr:rowOff>130834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634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21382</xdr:rowOff>
    </xdr:from>
    <xdr:to>
      <xdr:col>85</xdr:col>
      <xdr:colOff>177800</xdr:colOff>
      <xdr:row>56</xdr:row>
      <xdr:rowOff>122982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44259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7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143813</xdr:rowOff>
    </xdr:from>
    <xdr:to>
      <xdr:col>81</xdr:col>
      <xdr:colOff>101600</xdr:colOff>
      <xdr:row>57</xdr:row>
      <xdr:rowOff>73963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65090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23520</xdr:rowOff>
    </xdr:from>
    <xdr:to>
      <xdr:col>76</xdr:col>
      <xdr:colOff>165100</xdr:colOff>
      <xdr:row>57</xdr:row>
      <xdr:rowOff>125120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116247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80034</xdr:rowOff>
    </xdr:from>
    <xdr:to>
      <xdr:col>72</xdr:col>
      <xdr:colOff>38100</xdr:colOff>
      <xdr:row>58</xdr:row>
      <xdr:rowOff>10184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40029</xdr:rowOff>
    </xdr:from>
    <xdr:to>
      <xdr:col>67</xdr:col>
      <xdr:colOff>101600</xdr:colOff>
      <xdr:row>57</xdr:row>
      <xdr:rowOff>141629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132756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97768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42318"/>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46366</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90916"/>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38692</xdr:rowOff>
    </xdr:from>
    <xdr:to>
      <xdr:col>76</xdr:col>
      <xdr:colOff>114300</xdr:colOff>
      <xdr:row>79</xdr:row>
      <xdr:rowOff>46366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324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38692</xdr:rowOff>
    </xdr:from>
    <xdr:to>
      <xdr:col>71</xdr:col>
      <xdr:colOff>177800</xdr:colOff>
      <xdr:row>79</xdr:row>
      <xdr:rowOff>74419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3242"/>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46968</xdr:rowOff>
    </xdr:from>
    <xdr:to>
      <xdr:col>85</xdr:col>
      <xdr:colOff>177800</xdr:colOff>
      <xdr:row>79</xdr:row>
      <xdr:rowOff>148568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167016</xdr:rowOff>
    </xdr:from>
    <xdr:to>
      <xdr:col>76</xdr:col>
      <xdr:colOff>165100</xdr:colOff>
      <xdr:row>79</xdr:row>
      <xdr:rowOff>97166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88293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159342</xdr:rowOff>
    </xdr:from>
    <xdr:to>
      <xdr:col>72</xdr:col>
      <xdr:colOff>38100</xdr:colOff>
      <xdr:row>79</xdr:row>
      <xdr:rowOff>89492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80619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23619</xdr:rowOff>
    </xdr:from>
    <xdr:to>
      <xdr:col>67</xdr:col>
      <xdr:colOff>101600</xdr:colOff>
      <xdr:row>79</xdr:row>
      <xdr:rowOff>125219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116346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6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82271</xdr:rowOff>
    </xdr:from>
    <xdr:to>
      <xdr:col>85</xdr:col>
      <xdr:colOff>127000</xdr:colOff>
      <xdr:row>96</xdr:row>
      <xdr:rowOff>90779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41471"/>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68835</xdr:rowOff>
    </xdr:from>
    <xdr:to>
      <xdr:col>81</xdr:col>
      <xdr:colOff>50800</xdr:colOff>
      <xdr:row>96</xdr:row>
      <xdr:rowOff>90779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28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57048</xdr:rowOff>
    </xdr:from>
    <xdr:to>
      <xdr:col>76</xdr:col>
      <xdr:colOff>114300</xdr:colOff>
      <xdr:row>96</xdr:row>
      <xdr:rowOff>68835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1624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38278</xdr:rowOff>
    </xdr:from>
    <xdr:to>
      <xdr:col>71</xdr:col>
      <xdr:colOff>177800</xdr:colOff>
      <xdr:row>96</xdr:row>
      <xdr:rowOff>57048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497478"/>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31471</xdr:rowOff>
    </xdr:from>
    <xdr:to>
      <xdr:col>85</xdr:col>
      <xdr:colOff>177800</xdr:colOff>
      <xdr:row>96</xdr:row>
      <xdr:rowOff>133071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54348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39979</xdr:rowOff>
    </xdr:from>
    <xdr:to>
      <xdr:col>81</xdr:col>
      <xdr:colOff>101600</xdr:colOff>
      <xdr:row>96</xdr:row>
      <xdr:rowOff>141579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132706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18035</xdr:rowOff>
    </xdr:from>
    <xdr:to>
      <xdr:col>76</xdr:col>
      <xdr:colOff>165100</xdr:colOff>
      <xdr:row>96</xdr:row>
      <xdr:rowOff>119635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110762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6248</xdr:rowOff>
    </xdr:from>
    <xdr:to>
      <xdr:col>72</xdr:col>
      <xdr:colOff>38100</xdr:colOff>
      <xdr:row>96</xdr:row>
      <xdr:rowOff>107848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98975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158928</xdr:rowOff>
    </xdr:from>
    <xdr:to>
      <xdr:col>67</xdr:col>
      <xdr:colOff>101600</xdr:colOff>
      <xdr:row>96</xdr:row>
      <xdr:rowOff>89078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105605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58,182</a:t>
          </a:r>
          <a:r>
            <a:rPr kumimoji="1" lang="ja-JP" altLang="en-US" sz="1100">
              <a:latin typeface="ＭＳ Ｐゴシック" panose="020B0600070205080204" pitchFamily="50" charset="-128"/>
              <a:ea typeface="ＭＳ Ｐゴシック" panose="020B0600070205080204" pitchFamily="50" charset="-128"/>
            </a:rPr>
            <a:t>円となっており、前年度と比較し</a:t>
          </a:r>
          <a:r>
            <a:rPr kumimoji="1" lang="en-US" altLang="ja-JP" sz="1100">
              <a:latin typeface="ＭＳ Ｐゴシック" panose="020B0600070205080204" pitchFamily="50" charset="-128"/>
              <a:ea typeface="ＭＳ Ｐゴシック" panose="020B0600070205080204" pitchFamily="50" charset="-128"/>
            </a:rPr>
            <a:t>122,642</a:t>
          </a:r>
          <a:r>
            <a:rPr kumimoji="1" lang="ja-JP" altLang="en-US" sz="1100">
              <a:latin typeface="ＭＳ Ｐゴシック" panose="020B0600070205080204" pitchFamily="50" charset="-128"/>
              <a:ea typeface="ＭＳ Ｐゴシック" panose="020B0600070205080204" pitchFamily="50" charset="-128"/>
            </a:rPr>
            <a:t>円減少し、類似団体平均をやや下回る状況となっている。減少の主な要因としては、新型コロナウイルス感染症対策として実施した特別定額給付金給付事業やキャッシュレス・ポイント還元事業の皆減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194,152</a:t>
          </a:r>
          <a:r>
            <a:rPr kumimoji="1" lang="ja-JP" altLang="en-US" sz="1100">
              <a:latin typeface="ＭＳ Ｐゴシック" panose="020B0600070205080204" pitchFamily="50" charset="-128"/>
              <a:ea typeface="ＭＳ Ｐゴシック" panose="020B0600070205080204" pitchFamily="50" charset="-128"/>
            </a:rPr>
            <a:t>円となっており、前年度と比較し</a:t>
          </a:r>
          <a:r>
            <a:rPr kumimoji="1" lang="en-US" altLang="ja-JP" sz="1100">
              <a:latin typeface="ＭＳ Ｐゴシック" panose="020B0600070205080204" pitchFamily="50" charset="-128"/>
              <a:ea typeface="ＭＳ Ｐゴシック" panose="020B0600070205080204" pitchFamily="50" charset="-128"/>
            </a:rPr>
            <a:t>23,760</a:t>
          </a:r>
          <a:r>
            <a:rPr kumimoji="1" lang="ja-JP" altLang="en-US" sz="1100">
              <a:latin typeface="ＭＳ Ｐゴシック" panose="020B0600070205080204" pitchFamily="50" charset="-128"/>
              <a:ea typeface="ＭＳ Ｐゴシック" panose="020B0600070205080204" pitchFamily="50" charset="-128"/>
            </a:rPr>
            <a:t>円増加し、類似団体平均に比べやや高い状況となっている。増加の主な要因としては、認定こども園の整備に伴う普通建設事業費や子育て世帯への臨時特別給付金費などの扶助費の増嵩などが挙げられる。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収支改善による積立金の増加に伴い、残高は増加しているが，標準財政規模が大幅に増加した関係で，標準財政規模比としてはやや減少している。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主に地方交付税や法人市民税をはじめとする市民税の増加により収支が改善し、現在は標準財政規模比</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％程度となっている。</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主に地方交付税や法人市民税をはじめとする市民税の増加により実質単年度収支は改善され、黒字となっている。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主な構成要素となっている病院事業会計については、新病院建設（平成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会計については、主に雨水処理に要する経費に対する繰入金が減となっており，全体では減少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主に公営企業債の元利償還金に対する繰入金の減少に伴い、減少している。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主に臨時財政対策債や，市立体育館改修事業（天井改修）の進捗に伴い増加している。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主に下水道事業会計における繰入金の減少により、公営企業債等繰入見込額は減少傾向となっている。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主に一般会計等に係る地方債現在高は増加しているものの，公営企業債等繰入見込額の減少額が大きく，全体としては減少傾向となっている。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主な増要因としては，公共施設等総合管理基金を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百万円増加したこと，ふるさと坂出応援寄付基金が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費の増大に伴う扶助費や主に介護保険特別会計への繰出金の増加傾向などから、基金残高の減少が予想される。一方で，ふるさと寄附金の増加に伴うふるさと坂出応援寄付基金の増や積み増しに伴う公共施設等総合管理基金の増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・公共施設等総合管理基金：公共施設等の更新，統廃合，長寿命化等に要する経費へ充当。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日に廃止した庁舎建設基金の残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百万円を繰り入れたこと，および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・公共施設等総合管理基金：今後も公共施設等の更新，統廃合，長寿命化等に要する経費へ充当予定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主な要因としては，普通建設事業費の減少や地方交付税および市民税の歳入増の影響で基金の取崩の必要が無くなり，決算余剰金および基金運用収入を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有形固定資産減価償却率は類似団体より高い水準にある。主な要因としては、学校施設、公営住宅、市立体育館の老朽化が進んでいることがあげられる。本市では、平成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年度に公共施設等総合管理計画を策定しており、当該計画に基づき老朽化した施設の集約化・複合化や除却を今後進めていく。さらに、それぞれの公共施設等について個別施設計画を令和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年度に策定しており、当該計画に基づいた施設の維持管理を適切に進めていく。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77" name="フローチャート: 判断 76"/>
        <xdr:cNvSpPr/>
      </xdr:nvSpPr>
      <xdr:spPr>
        <a:xfrm>
          <a:off x="3238500" y="5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476500" y="52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85" name="楕円 84"/>
        <xdr:cNvSpPr/>
      </xdr:nvSpPr>
      <xdr:spPr>
        <a:xfrm>
          <a:off x="47117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86" name="有形固定資産減価償却率該当値テキスト"/>
        <xdr:cNvSpPr txBox="1"/>
      </xdr:nvSpPr>
      <xdr:spPr>
        <a:xfrm>
          <a:off x="4813300"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44926</xdr:rowOff>
    </xdr:from>
    <xdr:to>
      <xdr:col>19</xdr:col>
      <xdr:colOff>187325</xdr:colOff>
      <xdr:row>32</xdr:row>
      <xdr:rowOff>146526</xdr:rowOff>
    </xdr:to>
    <xdr:sp macro="" textlink="">
      <xdr:nvSpPr>
        <xdr:cNvPr id="87" name="楕円 86"/>
        <xdr:cNvSpPr/>
      </xdr:nvSpPr>
      <xdr:spPr>
        <a:xfrm>
          <a:off x="4000500" y="55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95726</xdr:rowOff>
    </xdr:from>
    <xdr:to>
      <xdr:col>23</xdr:col>
      <xdr:colOff>85725</xdr:colOff>
      <xdr:row>32</xdr:row>
      <xdr:rowOff>109220</xdr:rowOff>
    </xdr:to>
    <xdr:cxnSp macro="">
      <xdr:nvCxnSpPr>
        <xdr:cNvPr id="88" name="直線コネクタ 87"/>
        <xdr:cNvCxnSpPr/>
      </xdr:nvCxnSpPr>
      <xdr:spPr>
        <a:xfrm>
          <a:off x="4051300" y="5582126"/>
          <a:ext cx="711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80010</xdr:rowOff>
    </xdr:from>
    <xdr:to>
      <xdr:col>15</xdr:col>
      <xdr:colOff>187325</xdr:colOff>
      <xdr:row>33</xdr:row>
      <xdr:rowOff>10160</xdr:rowOff>
    </xdr:to>
    <xdr:sp macro="" textlink="">
      <xdr:nvSpPr>
        <xdr:cNvPr id="89" name="楕円 88"/>
        <xdr:cNvSpPr/>
      </xdr:nvSpPr>
      <xdr:spPr>
        <a:xfrm>
          <a:off x="32385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95726</xdr:rowOff>
    </xdr:from>
    <xdr:to>
      <xdr:col>19</xdr:col>
      <xdr:colOff>136525</xdr:colOff>
      <xdr:row>32</xdr:row>
      <xdr:rowOff>130810</xdr:rowOff>
    </xdr:to>
    <xdr:cxnSp macro="">
      <xdr:nvCxnSpPr>
        <xdr:cNvPr id="90" name="直線コネクタ 89"/>
        <xdr:cNvCxnSpPr/>
      </xdr:nvCxnSpPr>
      <xdr:spPr>
        <a:xfrm flipV="1">
          <a:off x="3289300" y="5582126"/>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53022</xdr:rowOff>
    </xdr:from>
    <xdr:to>
      <xdr:col>11</xdr:col>
      <xdr:colOff>187325</xdr:colOff>
      <xdr:row>32</xdr:row>
      <xdr:rowOff>154622</xdr:rowOff>
    </xdr:to>
    <xdr:sp macro="" textlink="">
      <xdr:nvSpPr>
        <xdr:cNvPr id="91" name="楕円 90"/>
        <xdr:cNvSpPr/>
      </xdr:nvSpPr>
      <xdr:spPr>
        <a:xfrm>
          <a:off x="2476500" y="55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103822</xdr:rowOff>
    </xdr:from>
    <xdr:to>
      <xdr:col>15</xdr:col>
      <xdr:colOff>136525</xdr:colOff>
      <xdr:row>32</xdr:row>
      <xdr:rowOff>130810</xdr:rowOff>
    </xdr:to>
    <xdr:cxnSp macro="">
      <xdr:nvCxnSpPr>
        <xdr:cNvPr id="92" name="直線コネクタ 91"/>
        <xdr:cNvCxnSpPr/>
      </xdr:nvCxnSpPr>
      <xdr:spPr>
        <a:xfrm>
          <a:off x="2527300" y="5590222"/>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34131</xdr:rowOff>
    </xdr:from>
    <xdr:to>
      <xdr:col>7</xdr:col>
      <xdr:colOff>187325</xdr:colOff>
      <xdr:row>32</xdr:row>
      <xdr:rowOff>135731</xdr:rowOff>
    </xdr:to>
    <xdr:sp macro="" textlink="">
      <xdr:nvSpPr>
        <xdr:cNvPr id="93" name="楕円 92"/>
        <xdr:cNvSpPr/>
      </xdr:nvSpPr>
      <xdr:spPr>
        <a:xfrm>
          <a:off x="1714500" y="55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84931</xdr:rowOff>
    </xdr:from>
    <xdr:to>
      <xdr:col>11</xdr:col>
      <xdr:colOff>136525</xdr:colOff>
      <xdr:row>32</xdr:row>
      <xdr:rowOff>103822</xdr:rowOff>
    </xdr:to>
    <xdr:cxnSp macro="">
      <xdr:nvCxnSpPr>
        <xdr:cNvPr id="94" name="直線コネクタ 93"/>
        <xdr:cNvCxnSpPr/>
      </xdr:nvCxnSpPr>
      <xdr:spPr>
        <a:xfrm>
          <a:off x="1765300" y="5571331"/>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96" name="n_2aveValue有形固定資産減価償却率"/>
        <xdr:cNvSpPr txBox="1"/>
      </xdr:nvSpPr>
      <xdr:spPr>
        <a:xfrm>
          <a:off x="3086744" y="500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xdr:cNvSpPr txBox="1"/>
      </xdr:nvSpPr>
      <xdr:spPr>
        <a:xfrm>
          <a:off x="2324744" y="49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137653</xdr:rowOff>
    </xdr:from>
    <xdr:ext cx="405111" cy="259045"/>
    <xdr:sp macro="" textlink="">
      <xdr:nvSpPr>
        <xdr:cNvPr id="99" name="n_1mainValue有形固定資産減価償却率"/>
        <xdr:cNvSpPr txBox="1"/>
      </xdr:nvSpPr>
      <xdr:spPr>
        <a:xfrm>
          <a:off x="3836044" y="562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1287</xdr:rowOff>
    </xdr:from>
    <xdr:ext cx="405111" cy="259045"/>
    <xdr:sp macro="" textlink="">
      <xdr:nvSpPr>
        <xdr:cNvPr id="100" name="n_2mainValue有形固定資産減価償却率"/>
        <xdr:cNvSpPr txBox="1"/>
      </xdr:nvSpPr>
      <xdr:spPr>
        <a:xfrm>
          <a:off x="3086744"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145749</xdr:rowOff>
    </xdr:from>
    <xdr:ext cx="405111" cy="259045"/>
    <xdr:sp macro="" textlink="">
      <xdr:nvSpPr>
        <xdr:cNvPr id="101" name="n_3mainValue有形固定資産減価償却率"/>
        <xdr:cNvSpPr txBox="1"/>
      </xdr:nvSpPr>
      <xdr:spPr>
        <a:xfrm>
          <a:off x="2324744" y="563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126858</xdr:rowOff>
    </xdr:from>
    <xdr:ext cx="405111" cy="259045"/>
    <xdr:sp macro="" textlink="">
      <xdr:nvSpPr>
        <xdr:cNvPr id="102" name="n_4mainValue有形固定資産減価償却率"/>
        <xdr:cNvSpPr txBox="1"/>
      </xdr:nvSpPr>
      <xdr:spPr>
        <a:xfrm>
          <a:off x="1562744" y="561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債務償還比率は、臨時財政対策債発行可能額を含む経常一般財源等が増加したことなどを要因として、前年度と比較して</a:t>
          </a:r>
          <a:r>
            <a:rPr kumimoji="1" lang="en-US" altLang="ja-JP" sz="1100">
              <a:latin typeface="ＭＳ Ｐゴシック" panose="020B0600070205080204" pitchFamily="50" charset="-128"/>
              <a:ea typeface="ＭＳ Ｐゴシック" panose="020B0600070205080204" pitchFamily="50" charset="-128"/>
            </a:rPr>
            <a:t>161.2</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ポイント改善したものの、類似団体平均よりも高い。平成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年度に着手した新庁舎建設事業を中心に地方債を発行したことにより残高が増大するなど将来負担額が多額となっていることが挙げられる。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4846300" y="499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0" name="フローチャート: 判断 139"/>
        <xdr:cNvSpPr/>
      </xdr:nvSpPr>
      <xdr:spPr>
        <a:xfrm>
          <a:off x="14033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1" name="フローチャート: 判断 140"/>
        <xdr:cNvSpPr/>
      </xdr:nvSpPr>
      <xdr:spPr>
        <a:xfrm>
          <a:off x="13271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2" name="フローチャート: 判断 141"/>
        <xdr:cNvSpPr/>
      </xdr:nvSpPr>
      <xdr:spPr>
        <a:xfrm>
          <a:off x="12509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3" name="フローチャート: 判断 142"/>
        <xdr:cNvSpPr/>
      </xdr:nvSpPr>
      <xdr:spPr>
        <a:xfrm>
          <a:off x="11747500" y="54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144553</xdr:rowOff>
    </xdr:from>
    <xdr:to>
      <xdr:col>76</xdr:col>
      <xdr:colOff>73025</xdr:colOff>
      <xdr:row>31</xdr:row>
      <xdr:rowOff>74703</xdr:rowOff>
    </xdr:to>
    <xdr:sp macro="" textlink="">
      <xdr:nvSpPr>
        <xdr:cNvPr id="149" name="楕円 148"/>
        <xdr:cNvSpPr/>
      </xdr:nvSpPr>
      <xdr:spPr>
        <a:xfrm>
          <a:off x="14744700" y="5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122980</xdr:rowOff>
    </xdr:from>
    <xdr:ext cx="469744" cy="259045"/>
    <xdr:sp macro="" textlink="">
      <xdr:nvSpPr>
        <xdr:cNvPr id="150" name="債務償還比率該当値テキスト"/>
        <xdr:cNvSpPr txBox="1"/>
      </xdr:nvSpPr>
      <xdr:spPr>
        <a:xfrm>
          <a:off x="14846300" y="526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50247</xdr:rowOff>
    </xdr:from>
    <xdr:to>
      <xdr:col>72</xdr:col>
      <xdr:colOff>123825</xdr:colOff>
      <xdr:row>32</xdr:row>
      <xdr:rowOff>151847</xdr:rowOff>
    </xdr:to>
    <xdr:sp macro="" textlink="">
      <xdr:nvSpPr>
        <xdr:cNvPr id="151" name="楕円 150"/>
        <xdr:cNvSpPr/>
      </xdr:nvSpPr>
      <xdr:spPr>
        <a:xfrm>
          <a:off x="14033500" y="55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23903</xdr:rowOff>
    </xdr:from>
    <xdr:to>
      <xdr:col>76</xdr:col>
      <xdr:colOff>22225</xdr:colOff>
      <xdr:row>32</xdr:row>
      <xdr:rowOff>101047</xdr:rowOff>
    </xdr:to>
    <xdr:cxnSp macro="">
      <xdr:nvCxnSpPr>
        <xdr:cNvPr id="152" name="直線コネクタ 151"/>
        <xdr:cNvCxnSpPr/>
      </xdr:nvCxnSpPr>
      <xdr:spPr>
        <a:xfrm flipV="1">
          <a:off x="14084300" y="5338853"/>
          <a:ext cx="711200" cy="2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96048</xdr:rowOff>
    </xdr:from>
    <xdr:to>
      <xdr:col>68</xdr:col>
      <xdr:colOff>123825</xdr:colOff>
      <xdr:row>33</xdr:row>
      <xdr:rowOff>26198</xdr:rowOff>
    </xdr:to>
    <xdr:sp macro="" textlink="">
      <xdr:nvSpPr>
        <xdr:cNvPr id="153" name="楕円 152"/>
        <xdr:cNvSpPr/>
      </xdr:nvSpPr>
      <xdr:spPr>
        <a:xfrm>
          <a:off x="13271500" y="55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101047</xdr:rowOff>
    </xdr:from>
    <xdr:to>
      <xdr:col>72</xdr:col>
      <xdr:colOff>73025</xdr:colOff>
      <xdr:row>32</xdr:row>
      <xdr:rowOff>146848</xdr:rowOff>
    </xdr:to>
    <xdr:cxnSp macro="">
      <xdr:nvCxnSpPr>
        <xdr:cNvPr id="154" name="直線コネクタ 153"/>
        <xdr:cNvCxnSpPr/>
      </xdr:nvCxnSpPr>
      <xdr:spPr>
        <a:xfrm flipV="1">
          <a:off x="13322300" y="5587447"/>
          <a:ext cx="762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59499</xdr:rowOff>
    </xdr:from>
    <xdr:to>
      <xdr:col>64</xdr:col>
      <xdr:colOff>123825</xdr:colOff>
      <xdr:row>32</xdr:row>
      <xdr:rowOff>161099</xdr:rowOff>
    </xdr:to>
    <xdr:sp macro="" textlink="">
      <xdr:nvSpPr>
        <xdr:cNvPr id="155" name="楕円 154"/>
        <xdr:cNvSpPr/>
      </xdr:nvSpPr>
      <xdr:spPr>
        <a:xfrm>
          <a:off x="12509500" y="5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110299</xdr:rowOff>
    </xdr:from>
    <xdr:to>
      <xdr:col>68</xdr:col>
      <xdr:colOff>73025</xdr:colOff>
      <xdr:row>32</xdr:row>
      <xdr:rowOff>146848</xdr:rowOff>
    </xdr:to>
    <xdr:cxnSp macro="">
      <xdr:nvCxnSpPr>
        <xdr:cNvPr id="156" name="直線コネクタ 155"/>
        <xdr:cNvCxnSpPr/>
      </xdr:nvCxnSpPr>
      <xdr:spPr>
        <a:xfrm>
          <a:off x="12560300" y="5596699"/>
          <a:ext cx="762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63817</xdr:rowOff>
    </xdr:from>
    <xdr:to>
      <xdr:col>60</xdr:col>
      <xdr:colOff>123825</xdr:colOff>
      <xdr:row>32</xdr:row>
      <xdr:rowOff>165417</xdr:rowOff>
    </xdr:to>
    <xdr:sp macro="" textlink="">
      <xdr:nvSpPr>
        <xdr:cNvPr id="157" name="楕円 156"/>
        <xdr:cNvSpPr/>
      </xdr:nvSpPr>
      <xdr:spPr>
        <a:xfrm>
          <a:off x="11747500" y="55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110299</xdr:rowOff>
    </xdr:from>
    <xdr:to>
      <xdr:col>64</xdr:col>
      <xdr:colOff>73025</xdr:colOff>
      <xdr:row>32</xdr:row>
      <xdr:rowOff>114617</xdr:rowOff>
    </xdr:to>
    <xdr:cxnSp macro="">
      <xdr:nvCxnSpPr>
        <xdr:cNvPr id="158" name="直線コネクタ 157"/>
        <xdr:cNvCxnSpPr/>
      </xdr:nvCxnSpPr>
      <xdr:spPr>
        <a:xfrm flipV="1">
          <a:off x="11798300" y="5596699"/>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9" name="n_1aveValue債務償還比率"/>
        <xdr:cNvSpPr txBox="1"/>
      </xdr:nvSpPr>
      <xdr:spPr>
        <a:xfrm>
          <a:off x="13836727"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60" name="n_2aveValue債務償還比率"/>
        <xdr:cNvSpPr txBox="1"/>
      </xdr:nvSpPr>
      <xdr:spPr>
        <a:xfrm>
          <a:off x="13087427" y="519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1" name="n_3aveValue債務償還比率"/>
        <xdr:cNvSpPr txBox="1"/>
      </xdr:nvSpPr>
      <xdr:spPr>
        <a:xfrm>
          <a:off x="12325427" y="5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2" name="n_4aveValue債務償還比率"/>
        <xdr:cNvSpPr txBox="1"/>
      </xdr:nvSpPr>
      <xdr:spPr>
        <a:xfrm>
          <a:off x="11563427" y="520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142974</xdr:rowOff>
    </xdr:from>
    <xdr:ext cx="469744" cy="259045"/>
    <xdr:sp macro="" textlink="">
      <xdr:nvSpPr>
        <xdr:cNvPr id="163" name="n_1mainValue債務償還比率"/>
        <xdr:cNvSpPr txBox="1"/>
      </xdr:nvSpPr>
      <xdr:spPr>
        <a:xfrm>
          <a:off x="13836727" y="562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17325</xdr:rowOff>
    </xdr:from>
    <xdr:ext cx="469744" cy="259045"/>
    <xdr:sp macro="" textlink="">
      <xdr:nvSpPr>
        <xdr:cNvPr id="164" name="n_2mainValue債務償還比率"/>
        <xdr:cNvSpPr txBox="1"/>
      </xdr:nvSpPr>
      <xdr:spPr>
        <a:xfrm>
          <a:off x="13087427" y="56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152226</xdr:rowOff>
    </xdr:from>
    <xdr:ext cx="469744" cy="259045"/>
    <xdr:sp macro="" textlink="">
      <xdr:nvSpPr>
        <xdr:cNvPr id="165" name="n_3mainValue債務償還比率"/>
        <xdr:cNvSpPr txBox="1"/>
      </xdr:nvSpPr>
      <xdr:spPr>
        <a:xfrm>
          <a:off x="12325427" y="563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156544</xdr:rowOff>
    </xdr:from>
    <xdr:ext cx="469744" cy="259045"/>
    <xdr:sp macro="" textlink="">
      <xdr:nvSpPr>
        <xdr:cNvPr id="166" name="n_4mainValue債務償還比率"/>
        <xdr:cNvSpPr txBox="1"/>
      </xdr:nvSpPr>
      <xdr:spPr>
        <a:xfrm>
          <a:off x="11563427" y="564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72770</xdr:rowOff>
    </xdr:from>
    <xdr:ext cx="405111" cy="259045"/>
    <xdr:sp macro="" textlink="">
      <xdr:nvSpPr>
        <xdr:cNvPr id="75" name="【道路】&#10;有形固定資産減価償却率該当値テキスト"/>
        <xdr:cNvSpPr txBox="1"/>
      </xdr:nvSpPr>
      <xdr:spPr>
        <a:xfrm>
          <a:off x="4673600" y="641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76" name="楕円 75"/>
        <xdr:cNvSpPr/>
      </xdr:nvSpPr>
      <xdr:spPr>
        <a:xfrm>
          <a:off x="3746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100693</xdr:rowOff>
    </xdr:to>
    <xdr:cxnSp macro="">
      <xdr:nvCxnSpPr>
        <xdr:cNvPr id="77" name="直線コネクタ 76"/>
        <xdr:cNvCxnSpPr/>
      </xdr:nvCxnSpPr>
      <xdr:spPr>
        <a:xfrm>
          <a:off x="3797300" y="659293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77833</xdr:rowOff>
    </xdr:to>
    <xdr:cxnSp macro="">
      <xdr:nvCxnSpPr>
        <xdr:cNvPr id="79" name="直線コネクタ 78"/>
        <xdr:cNvCxnSpPr/>
      </xdr:nvCxnSpPr>
      <xdr:spPr>
        <a:xfrm>
          <a:off x="2908300" y="65717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80" name="楕円 79"/>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56606</xdr:rowOff>
    </xdr:to>
    <xdr:cxnSp macro="">
      <xdr:nvCxnSpPr>
        <xdr:cNvPr id="81" name="直線コネクタ 80"/>
        <xdr:cNvCxnSpPr/>
      </xdr:nvCxnSpPr>
      <xdr:spPr>
        <a:xfrm>
          <a:off x="2019300" y="65472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134801</xdr:rowOff>
    </xdr:from>
    <xdr:to>
      <xdr:col>6</xdr:col>
      <xdr:colOff>38100</xdr:colOff>
      <xdr:row>38</xdr:row>
      <xdr:rowOff>64951</xdr:rowOff>
    </xdr:to>
    <xdr:sp macro="" textlink="">
      <xdr:nvSpPr>
        <xdr:cNvPr id="82" name="楕円 81"/>
        <xdr:cNvSpPr/>
      </xdr:nvSpPr>
      <xdr:spPr>
        <a:xfrm>
          <a:off x="1079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xdr:rowOff>
    </xdr:from>
    <xdr:to>
      <xdr:col>10</xdr:col>
      <xdr:colOff>114300</xdr:colOff>
      <xdr:row>38</xdr:row>
      <xdr:rowOff>32113</xdr:rowOff>
    </xdr:to>
    <xdr:cxnSp macro="">
      <xdr:nvCxnSpPr>
        <xdr:cNvPr id="83" name="直線コネクタ 82"/>
        <xdr:cNvCxnSpPr/>
      </xdr:nvCxnSpPr>
      <xdr:spPr>
        <a:xfrm>
          <a:off x="1130300" y="652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5" name="n_2aveValue【道路】&#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6" name="n_3aveValue【道路】&#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道路】&#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145160</xdr:rowOff>
    </xdr:from>
    <xdr:ext cx="405111" cy="259045"/>
    <xdr:sp macro="" textlink="">
      <xdr:nvSpPr>
        <xdr:cNvPr id="88" name="n_1mainValue【道路】&#10;有形固定資産減価償却率"/>
        <xdr:cNvSpPr txBox="1"/>
      </xdr:nvSpPr>
      <xdr:spPr>
        <a:xfrm>
          <a:off x="3582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9" name="n_2mainValue【道路】&#10;有形固定資産減価償却率"/>
        <xdr:cNvSpPr txBox="1"/>
      </xdr:nvSpPr>
      <xdr:spPr>
        <a:xfrm>
          <a:off x="2705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99440</xdr:rowOff>
    </xdr:from>
    <xdr:ext cx="405111" cy="259045"/>
    <xdr:sp macro="" textlink="">
      <xdr:nvSpPr>
        <xdr:cNvPr id="90" name="n_3mainValue【道路】&#10;有形固定資産減価償却率"/>
        <xdr:cNvSpPr txBox="1"/>
      </xdr:nvSpPr>
      <xdr:spPr>
        <a:xfrm>
          <a:off x="1816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81478</xdr:rowOff>
    </xdr:from>
    <xdr:ext cx="405111" cy="259045"/>
    <xdr:sp macro="" textlink="">
      <xdr:nvSpPr>
        <xdr:cNvPr id="91" name="n_4mainValue【道路】&#10;有形固定資産減価償却率"/>
        <xdr:cNvSpPr txBox="1"/>
      </xdr:nvSpPr>
      <xdr:spPr>
        <a:xfrm>
          <a:off x="927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44603</xdr:rowOff>
    </xdr:from>
    <xdr:to>
      <xdr:col>55</xdr:col>
      <xdr:colOff>50800</xdr:colOff>
      <xdr:row>40</xdr:row>
      <xdr:rowOff>146203</xdr:rowOff>
    </xdr:to>
    <xdr:sp macro="" textlink="">
      <xdr:nvSpPr>
        <xdr:cNvPr id="131" name="楕円 130"/>
        <xdr:cNvSpPr/>
      </xdr:nvSpPr>
      <xdr:spPr>
        <a:xfrm>
          <a:off x="10426700" y="69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23030</xdr:rowOff>
    </xdr:from>
    <xdr:ext cx="469744" cy="259045"/>
    <xdr:sp macro="" textlink="">
      <xdr:nvSpPr>
        <xdr:cNvPr id="132" name="【道路】&#10;一人当たり延長該当値テキスト"/>
        <xdr:cNvSpPr txBox="1"/>
      </xdr:nvSpPr>
      <xdr:spPr>
        <a:xfrm>
          <a:off x="10515600" y="68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48831</xdr:rowOff>
    </xdr:from>
    <xdr:to>
      <xdr:col>50</xdr:col>
      <xdr:colOff>165100</xdr:colOff>
      <xdr:row>40</xdr:row>
      <xdr:rowOff>150431</xdr:rowOff>
    </xdr:to>
    <xdr:sp macro="" textlink="">
      <xdr:nvSpPr>
        <xdr:cNvPr id="133" name="楕円 132"/>
        <xdr:cNvSpPr/>
      </xdr:nvSpPr>
      <xdr:spPr>
        <a:xfrm>
          <a:off x="9588500" y="69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95403</xdr:rowOff>
    </xdr:from>
    <xdr:to>
      <xdr:col>55</xdr:col>
      <xdr:colOff>0</xdr:colOff>
      <xdr:row>40</xdr:row>
      <xdr:rowOff>99631</xdr:rowOff>
    </xdr:to>
    <xdr:cxnSp macro="">
      <xdr:nvCxnSpPr>
        <xdr:cNvPr id="134" name="直線コネクタ 133"/>
        <xdr:cNvCxnSpPr/>
      </xdr:nvCxnSpPr>
      <xdr:spPr>
        <a:xfrm flipV="1">
          <a:off x="9639300" y="6953403"/>
          <a:ext cx="8382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53327</xdr:rowOff>
    </xdr:from>
    <xdr:to>
      <xdr:col>46</xdr:col>
      <xdr:colOff>38100</xdr:colOff>
      <xdr:row>40</xdr:row>
      <xdr:rowOff>154927</xdr:rowOff>
    </xdr:to>
    <xdr:sp macro="" textlink="">
      <xdr:nvSpPr>
        <xdr:cNvPr id="135" name="楕円 134"/>
        <xdr:cNvSpPr/>
      </xdr:nvSpPr>
      <xdr:spPr>
        <a:xfrm>
          <a:off x="8699500" y="69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99631</xdr:rowOff>
    </xdr:from>
    <xdr:to>
      <xdr:col>50</xdr:col>
      <xdr:colOff>114300</xdr:colOff>
      <xdr:row>40</xdr:row>
      <xdr:rowOff>104127</xdr:rowOff>
    </xdr:to>
    <xdr:cxnSp macro="">
      <xdr:nvCxnSpPr>
        <xdr:cNvPr id="136" name="直線コネクタ 135"/>
        <xdr:cNvCxnSpPr/>
      </xdr:nvCxnSpPr>
      <xdr:spPr>
        <a:xfrm flipV="1">
          <a:off x="8750300" y="6957631"/>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55690</xdr:rowOff>
    </xdr:from>
    <xdr:to>
      <xdr:col>41</xdr:col>
      <xdr:colOff>101600</xdr:colOff>
      <xdr:row>40</xdr:row>
      <xdr:rowOff>157290</xdr:rowOff>
    </xdr:to>
    <xdr:sp macro="" textlink="">
      <xdr:nvSpPr>
        <xdr:cNvPr id="137" name="楕円 136"/>
        <xdr:cNvSpPr/>
      </xdr:nvSpPr>
      <xdr:spPr>
        <a:xfrm>
          <a:off x="7810500" y="69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104127</xdr:rowOff>
    </xdr:from>
    <xdr:to>
      <xdr:col>45</xdr:col>
      <xdr:colOff>177800</xdr:colOff>
      <xdr:row>40</xdr:row>
      <xdr:rowOff>106490</xdr:rowOff>
    </xdr:to>
    <xdr:cxnSp macro="">
      <xdr:nvCxnSpPr>
        <xdr:cNvPr id="138" name="直線コネクタ 137"/>
        <xdr:cNvCxnSpPr/>
      </xdr:nvCxnSpPr>
      <xdr:spPr>
        <a:xfrm flipV="1">
          <a:off x="7861300" y="696212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58509</xdr:rowOff>
    </xdr:from>
    <xdr:to>
      <xdr:col>36</xdr:col>
      <xdr:colOff>165100</xdr:colOff>
      <xdr:row>40</xdr:row>
      <xdr:rowOff>160109</xdr:rowOff>
    </xdr:to>
    <xdr:sp macro="" textlink="">
      <xdr:nvSpPr>
        <xdr:cNvPr id="139" name="楕円 138"/>
        <xdr:cNvSpPr/>
      </xdr:nvSpPr>
      <xdr:spPr>
        <a:xfrm>
          <a:off x="6921500" y="69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106490</xdr:rowOff>
    </xdr:from>
    <xdr:to>
      <xdr:col>41</xdr:col>
      <xdr:colOff>50800</xdr:colOff>
      <xdr:row>40</xdr:row>
      <xdr:rowOff>109309</xdr:rowOff>
    </xdr:to>
    <xdr:cxnSp macro="">
      <xdr:nvCxnSpPr>
        <xdr:cNvPr id="140" name="直線コネクタ 139"/>
        <xdr:cNvCxnSpPr/>
      </xdr:nvCxnSpPr>
      <xdr:spPr>
        <a:xfrm flipV="1">
          <a:off x="6972300" y="6964490"/>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141558</xdr:rowOff>
    </xdr:from>
    <xdr:ext cx="469744" cy="259045"/>
    <xdr:sp macro="" textlink="">
      <xdr:nvSpPr>
        <xdr:cNvPr id="145" name="n_1mainValue【道路】&#10;一人当たり延長"/>
        <xdr:cNvSpPr txBox="1"/>
      </xdr:nvSpPr>
      <xdr:spPr>
        <a:xfrm>
          <a:off x="9391727" y="69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146054</xdr:rowOff>
    </xdr:from>
    <xdr:ext cx="469744" cy="259045"/>
    <xdr:sp macro="" textlink="">
      <xdr:nvSpPr>
        <xdr:cNvPr id="146" name="n_2mainValue【道路】&#10;一人当たり延長"/>
        <xdr:cNvSpPr txBox="1"/>
      </xdr:nvSpPr>
      <xdr:spPr>
        <a:xfrm>
          <a:off x="8515427" y="70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148417</xdr:rowOff>
    </xdr:from>
    <xdr:ext cx="469744" cy="259045"/>
    <xdr:sp macro="" textlink="">
      <xdr:nvSpPr>
        <xdr:cNvPr id="147" name="n_3mainValue【道路】&#10;一人当たり延長"/>
        <xdr:cNvSpPr txBox="1"/>
      </xdr:nvSpPr>
      <xdr:spPr>
        <a:xfrm>
          <a:off x="7626427" y="70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151236</xdr:rowOff>
    </xdr:from>
    <xdr:ext cx="469744" cy="259045"/>
    <xdr:sp macro="" textlink="">
      <xdr:nvSpPr>
        <xdr:cNvPr id="148" name="n_4mainValue【道路】&#10;一人当たり延長"/>
        <xdr:cNvSpPr txBox="1"/>
      </xdr:nvSpPr>
      <xdr:spPr>
        <a:xfrm>
          <a:off x="6737427" y="700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14515</xdr:rowOff>
    </xdr:from>
    <xdr:to>
      <xdr:col>24</xdr:col>
      <xdr:colOff>114300</xdr:colOff>
      <xdr:row>62</xdr:row>
      <xdr:rowOff>116115</xdr:rowOff>
    </xdr:to>
    <xdr:sp macro="" textlink="">
      <xdr:nvSpPr>
        <xdr:cNvPr id="190" name="楕円 189"/>
        <xdr:cNvSpPr/>
      </xdr:nvSpPr>
      <xdr:spPr>
        <a:xfrm>
          <a:off x="4584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164392</xdr:rowOff>
    </xdr:from>
    <xdr:ext cx="405111" cy="259045"/>
    <xdr:sp macro="" textlink="">
      <xdr:nvSpPr>
        <xdr:cNvPr id="191" name="【橋りょう・トンネル】&#10;有形固定資産減価償却率該当値テキスト"/>
        <xdr:cNvSpPr txBox="1"/>
      </xdr:nvSpPr>
      <xdr:spPr>
        <a:xfrm>
          <a:off x="4673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92" name="楕円 191"/>
        <xdr:cNvSpPr/>
      </xdr:nvSpPr>
      <xdr:spPr>
        <a:xfrm>
          <a:off x="3746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65315</xdr:rowOff>
    </xdr:from>
    <xdr:to>
      <xdr:col>24</xdr:col>
      <xdr:colOff>63500</xdr:colOff>
      <xdr:row>62</xdr:row>
      <xdr:rowOff>71846</xdr:rowOff>
    </xdr:to>
    <xdr:cxnSp macro="">
      <xdr:nvCxnSpPr>
        <xdr:cNvPr id="193" name="直線コネクタ 192"/>
        <xdr:cNvCxnSpPr/>
      </xdr:nvCxnSpPr>
      <xdr:spPr>
        <a:xfrm flipV="1">
          <a:off x="3797300" y="106952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4" name="楕円 193"/>
        <xdr:cNvSpPr/>
      </xdr:nvSpPr>
      <xdr:spPr>
        <a:xfrm>
          <a:off x="2857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71846</xdr:rowOff>
    </xdr:from>
    <xdr:to>
      <xdr:col>19</xdr:col>
      <xdr:colOff>177800</xdr:colOff>
      <xdr:row>62</xdr:row>
      <xdr:rowOff>78377</xdr:rowOff>
    </xdr:to>
    <xdr:cxnSp macro="">
      <xdr:nvCxnSpPr>
        <xdr:cNvPr id="195" name="直線コネクタ 194"/>
        <xdr:cNvCxnSpPr/>
      </xdr:nvCxnSpPr>
      <xdr:spPr>
        <a:xfrm flipV="1">
          <a:off x="2908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19413</xdr:rowOff>
    </xdr:from>
    <xdr:to>
      <xdr:col>10</xdr:col>
      <xdr:colOff>165100</xdr:colOff>
      <xdr:row>62</xdr:row>
      <xdr:rowOff>121013</xdr:rowOff>
    </xdr:to>
    <xdr:sp macro="" textlink="">
      <xdr:nvSpPr>
        <xdr:cNvPr id="196" name="楕円 195"/>
        <xdr:cNvSpPr/>
      </xdr:nvSpPr>
      <xdr:spPr>
        <a:xfrm>
          <a:off x="196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70213</xdr:rowOff>
    </xdr:from>
    <xdr:to>
      <xdr:col>15</xdr:col>
      <xdr:colOff>50800</xdr:colOff>
      <xdr:row>62</xdr:row>
      <xdr:rowOff>78377</xdr:rowOff>
    </xdr:to>
    <xdr:cxnSp macro="">
      <xdr:nvCxnSpPr>
        <xdr:cNvPr id="197" name="直線コネクタ 196"/>
        <xdr:cNvCxnSpPr/>
      </xdr:nvCxnSpPr>
      <xdr:spPr>
        <a:xfrm>
          <a:off x="2019300" y="107001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198" name="楕円 197"/>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70213</xdr:rowOff>
    </xdr:to>
    <xdr:cxnSp macro="">
      <xdr:nvCxnSpPr>
        <xdr:cNvPr id="199" name="直線コネクタ 198"/>
        <xdr:cNvCxnSpPr/>
      </xdr:nvCxnSpPr>
      <xdr:spPr>
        <a:xfrm>
          <a:off x="1130300" y="106821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2"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3"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204" name="n_1mainValue【橋りょう・トンネル】&#10;有形固定資産減価償却率"/>
        <xdr:cNvSpPr txBox="1"/>
      </xdr:nvSpPr>
      <xdr:spPr>
        <a:xfrm>
          <a:off x="3582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5" name="n_2mainValue【橋りょう・トンネル】&#10;有形固定資産減価償却率"/>
        <xdr:cNvSpPr txBox="1"/>
      </xdr:nvSpPr>
      <xdr:spPr>
        <a:xfrm>
          <a:off x="2705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112140</xdr:rowOff>
    </xdr:from>
    <xdr:ext cx="405111" cy="259045"/>
    <xdr:sp macro="" textlink="">
      <xdr:nvSpPr>
        <xdr:cNvPr id="206" name="n_3mainValue【橋りょう・トンネル】&#10;有形固定資産減価償却率"/>
        <xdr:cNvSpPr txBox="1"/>
      </xdr:nvSpPr>
      <xdr:spPr>
        <a:xfrm>
          <a:off x="1816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207" name="n_4mainValue【橋りょう・トンネル】&#10;有形固定資産減価償却率"/>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43183</xdr:rowOff>
    </xdr:from>
    <xdr:to>
      <xdr:col>55</xdr:col>
      <xdr:colOff>50800</xdr:colOff>
      <xdr:row>63</xdr:row>
      <xdr:rowOff>144783</xdr:rowOff>
    </xdr:to>
    <xdr:sp macro="" textlink="">
      <xdr:nvSpPr>
        <xdr:cNvPr id="247" name="楕円 246"/>
        <xdr:cNvSpPr/>
      </xdr:nvSpPr>
      <xdr:spPr>
        <a:xfrm>
          <a:off x="10426700" y="108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66060</xdr:rowOff>
    </xdr:from>
    <xdr:ext cx="599010" cy="259045"/>
    <xdr:sp macro="" textlink="">
      <xdr:nvSpPr>
        <xdr:cNvPr id="248" name="【橋りょう・トンネル】&#10;一人当たり有形固定資産（償却資産）額該当値テキスト"/>
        <xdr:cNvSpPr txBox="1"/>
      </xdr:nvSpPr>
      <xdr:spPr>
        <a:xfrm>
          <a:off x="10515600" y="1069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49070</xdr:rowOff>
    </xdr:from>
    <xdr:to>
      <xdr:col>50</xdr:col>
      <xdr:colOff>165100</xdr:colOff>
      <xdr:row>63</xdr:row>
      <xdr:rowOff>150670</xdr:rowOff>
    </xdr:to>
    <xdr:sp macro="" textlink="">
      <xdr:nvSpPr>
        <xdr:cNvPr id="249" name="楕円 248"/>
        <xdr:cNvSpPr/>
      </xdr:nvSpPr>
      <xdr:spPr>
        <a:xfrm>
          <a:off x="9588500" y="10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93983</xdr:rowOff>
    </xdr:from>
    <xdr:to>
      <xdr:col>55</xdr:col>
      <xdr:colOff>0</xdr:colOff>
      <xdr:row>63</xdr:row>
      <xdr:rowOff>99870</xdr:rowOff>
    </xdr:to>
    <xdr:cxnSp macro="">
      <xdr:nvCxnSpPr>
        <xdr:cNvPr id="250" name="直線コネクタ 249"/>
        <xdr:cNvCxnSpPr/>
      </xdr:nvCxnSpPr>
      <xdr:spPr>
        <a:xfrm flipV="1">
          <a:off x="9639300" y="10895333"/>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54459</xdr:rowOff>
    </xdr:from>
    <xdr:to>
      <xdr:col>46</xdr:col>
      <xdr:colOff>38100</xdr:colOff>
      <xdr:row>63</xdr:row>
      <xdr:rowOff>156059</xdr:rowOff>
    </xdr:to>
    <xdr:sp macro="" textlink="">
      <xdr:nvSpPr>
        <xdr:cNvPr id="251" name="楕円 250"/>
        <xdr:cNvSpPr/>
      </xdr:nvSpPr>
      <xdr:spPr>
        <a:xfrm>
          <a:off x="8699500" y="108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99870</xdr:rowOff>
    </xdr:from>
    <xdr:to>
      <xdr:col>50</xdr:col>
      <xdr:colOff>114300</xdr:colOff>
      <xdr:row>63</xdr:row>
      <xdr:rowOff>105259</xdr:rowOff>
    </xdr:to>
    <xdr:cxnSp macro="">
      <xdr:nvCxnSpPr>
        <xdr:cNvPr id="252" name="直線コネクタ 251"/>
        <xdr:cNvCxnSpPr/>
      </xdr:nvCxnSpPr>
      <xdr:spPr>
        <a:xfrm flipV="1">
          <a:off x="8750300" y="1090122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57248</xdr:rowOff>
    </xdr:from>
    <xdr:to>
      <xdr:col>41</xdr:col>
      <xdr:colOff>101600</xdr:colOff>
      <xdr:row>63</xdr:row>
      <xdr:rowOff>158848</xdr:rowOff>
    </xdr:to>
    <xdr:sp macro="" textlink="">
      <xdr:nvSpPr>
        <xdr:cNvPr id="253" name="楕円 252"/>
        <xdr:cNvSpPr/>
      </xdr:nvSpPr>
      <xdr:spPr>
        <a:xfrm>
          <a:off x="7810500" y="108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105259</xdr:rowOff>
    </xdr:from>
    <xdr:to>
      <xdr:col>45</xdr:col>
      <xdr:colOff>177800</xdr:colOff>
      <xdr:row>63</xdr:row>
      <xdr:rowOff>108048</xdr:rowOff>
    </xdr:to>
    <xdr:cxnSp macro="">
      <xdr:nvCxnSpPr>
        <xdr:cNvPr id="254" name="直線コネクタ 253"/>
        <xdr:cNvCxnSpPr/>
      </xdr:nvCxnSpPr>
      <xdr:spPr>
        <a:xfrm flipV="1">
          <a:off x="7861300" y="1090660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59347</xdr:rowOff>
    </xdr:from>
    <xdr:to>
      <xdr:col>36</xdr:col>
      <xdr:colOff>165100</xdr:colOff>
      <xdr:row>63</xdr:row>
      <xdr:rowOff>160947</xdr:rowOff>
    </xdr:to>
    <xdr:sp macro="" textlink="">
      <xdr:nvSpPr>
        <xdr:cNvPr id="255" name="楕円 254"/>
        <xdr:cNvSpPr/>
      </xdr:nvSpPr>
      <xdr:spPr>
        <a:xfrm>
          <a:off x="6921500" y="108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108048</xdr:rowOff>
    </xdr:from>
    <xdr:to>
      <xdr:col>41</xdr:col>
      <xdr:colOff>50800</xdr:colOff>
      <xdr:row>63</xdr:row>
      <xdr:rowOff>110147</xdr:rowOff>
    </xdr:to>
    <xdr:cxnSp macro="">
      <xdr:nvCxnSpPr>
        <xdr:cNvPr id="256" name="直線コネクタ 255"/>
        <xdr:cNvCxnSpPr/>
      </xdr:nvCxnSpPr>
      <xdr:spPr>
        <a:xfrm flipV="1">
          <a:off x="6972300" y="10909398"/>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141797</xdr:rowOff>
    </xdr:from>
    <xdr:ext cx="599010" cy="259045"/>
    <xdr:sp macro="" textlink="">
      <xdr:nvSpPr>
        <xdr:cNvPr id="261" name="n_1mainValue【橋りょう・トンネル】&#10;一人当たり有形固定資産（償却資産）額"/>
        <xdr:cNvSpPr txBox="1"/>
      </xdr:nvSpPr>
      <xdr:spPr>
        <a:xfrm>
          <a:off x="9327095" y="1094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147186</xdr:rowOff>
    </xdr:from>
    <xdr:ext cx="599010" cy="259045"/>
    <xdr:sp macro="" textlink="">
      <xdr:nvSpPr>
        <xdr:cNvPr id="262" name="n_2mainValue【橋りょう・トンネル】&#10;一人当たり有形固定資産（償却資産）額"/>
        <xdr:cNvSpPr txBox="1"/>
      </xdr:nvSpPr>
      <xdr:spPr>
        <a:xfrm>
          <a:off x="8450795" y="1094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149975</xdr:rowOff>
    </xdr:from>
    <xdr:ext cx="599010" cy="259045"/>
    <xdr:sp macro="" textlink="">
      <xdr:nvSpPr>
        <xdr:cNvPr id="263" name="n_3mainValue【橋りょう・トンネル】&#10;一人当たり有形固定資産（償却資産）額"/>
        <xdr:cNvSpPr txBox="1"/>
      </xdr:nvSpPr>
      <xdr:spPr>
        <a:xfrm>
          <a:off x="7561795" y="1095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152074</xdr:rowOff>
    </xdr:from>
    <xdr:ext cx="599010" cy="259045"/>
    <xdr:sp macro="" textlink="">
      <xdr:nvSpPr>
        <xdr:cNvPr id="264" name="n_4mainValue【橋りょう・トンネル】&#10;一人当たり有形固定資産（償却資産）額"/>
        <xdr:cNvSpPr txBox="1"/>
      </xdr:nvSpPr>
      <xdr:spPr>
        <a:xfrm>
          <a:off x="6672795" y="1095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xdr:cNvSpPr/>
      </xdr:nvSpPr>
      <xdr:spPr>
        <a:xfrm>
          <a:off x="3746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xdr:cNvSpPr/>
      </xdr:nvSpPr>
      <xdr:spPr>
        <a:xfrm>
          <a:off x="2857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xdr:cNvSpPr/>
      </xdr:nvSpPr>
      <xdr:spPr>
        <a:xfrm>
          <a:off x="1968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xdr:cNvSpPr/>
      </xdr:nvSpPr>
      <xdr:spPr>
        <a:xfrm>
          <a:off x="1079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108131</xdr:rowOff>
    </xdr:from>
    <xdr:to>
      <xdr:col>24</xdr:col>
      <xdr:colOff>114300</xdr:colOff>
      <xdr:row>86</xdr:row>
      <xdr:rowOff>38281</xdr:rowOff>
    </xdr:to>
    <xdr:sp macro="" textlink="">
      <xdr:nvSpPr>
        <xdr:cNvPr id="306" name="楕円 305"/>
        <xdr:cNvSpPr/>
      </xdr:nvSpPr>
      <xdr:spPr>
        <a:xfrm>
          <a:off x="4584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86558</xdr:rowOff>
    </xdr:from>
    <xdr:ext cx="405111" cy="259045"/>
    <xdr:sp macro="" textlink="">
      <xdr:nvSpPr>
        <xdr:cNvPr id="307" name="【公営住宅】&#10;有形固定資産減価償却率該当値テキスト"/>
        <xdr:cNvSpPr txBox="1"/>
      </xdr:nvSpPr>
      <xdr:spPr>
        <a:xfrm>
          <a:off x="4673600"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113030</xdr:rowOff>
    </xdr:from>
    <xdr:to>
      <xdr:col>20</xdr:col>
      <xdr:colOff>38100</xdr:colOff>
      <xdr:row>86</xdr:row>
      <xdr:rowOff>43180</xdr:rowOff>
    </xdr:to>
    <xdr:sp macro="" textlink="">
      <xdr:nvSpPr>
        <xdr:cNvPr id="308" name="楕円 307"/>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158931</xdr:rowOff>
    </xdr:from>
    <xdr:to>
      <xdr:col>24</xdr:col>
      <xdr:colOff>63500</xdr:colOff>
      <xdr:row>85</xdr:row>
      <xdr:rowOff>163830</xdr:rowOff>
    </xdr:to>
    <xdr:cxnSp macro="">
      <xdr:nvCxnSpPr>
        <xdr:cNvPr id="309" name="直線コネクタ 308"/>
        <xdr:cNvCxnSpPr/>
      </xdr:nvCxnSpPr>
      <xdr:spPr>
        <a:xfrm flipV="1">
          <a:off x="3797300" y="147321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98334</xdr:rowOff>
    </xdr:from>
    <xdr:to>
      <xdr:col>15</xdr:col>
      <xdr:colOff>101600</xdr:colOff>
      <xdr:row>86</xdr:row>
      <xdr:rowOff>28484</xdr:rowOff>
    </xdr:to>
    <xdr:sp macro="" textlink="">
      <xdr:nvSpPr>
        <xdr:cNvPr id="310" name="楕円 309"/>
        <xdr:cNvSpPr/>
      </xdr:nvSpPr>
      <xdr:spPr>
        <a:xfrm>
          <a:off x="2857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149134</xdr:rowOff>
    </xdr:from>
    <xdr:to>
      <xdr:col>19</xdr:col>
      <xdr:colOff>177800</xdr:colOff>
      <xdr:row>85</xdr:row>
      <xdr:rowOff>163830</xdr:rowOff>
    </xdr:to>
    <xdr:cxnSp macro="">
      <xdr:nvCxnSpPr>
        <xdr:cNvPr id="311" name="直線コネクタ 310"/>
        <xdr:cNvCxnSpPr/>
      </xdr:nvCxnSpPr>
      <xdr:spPr>
        <a:xfrm>
          <a:off x="2908300" y="147223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83638</xdr:rowOff>
    </xdr:from>
    <xdr:to>
      <xdr:col>10</xdr:col>
      <xdr:colOff>165100</xdr:colOff>
      <xdr:row>86</xdr:row>
      <xdr:rowOff>13788</xdr:rowOff>
    </xdr:to>
    <xdr:sp macro="" textlink="">
      <xdr:nvSpPr>
        <xdr:cNvPr id="312" name="楕円 311"/>
        <xdr:cNvSpPr/>
      </xdr:nvSpPr>
      <xdr:spPr>
        <a:xfrm>
          <a:off x="196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134438</xdr:rowOff>
    </xdr:from>
    <xdr:to>
      <xdr:col>15</xdr:col>
      <xdr:colOff>50800</xdr:colOff>
      <xdr:row>85</xdr:row>
      <xdr:rowOff>149134</xdr:rowOff>
    </xdr:to>
    <xdr:cxnSp macro="">
      <xdr:nvCxnSpPr>
        <xdr:cNvPr id="313" name="直線コネクタ 312"/>
        <xdr:cNvCxnSpPr/>
      </xdr:nvCxnSpPr>
      <xdr:spPr>
        <a:xfrm>
          <a:off x="2019300" y="147076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75474</xdr:rowOff>
    </xdr:from>
    <xdr:to>
      <xdr:col>6</xdr:col>
      <xdr:colOff>38100</xdr:colOff>
      <xdr:row>86</xdr:row>
      <xdr:rowOff>5624</xdr:rowOff>
    </xdr:to>
    <xdr:sp macro="" textlink="">
      <xdr:nvSpPr>
        <xdr:cNvPr id="314" name="楕円 313"/>
        <xdr:cNvSpPr/>
      </xdr:nvSpPr>
      <xdr:spPr>
        <a:xfrm>
          <a:off x="1079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126274</xdr:rowOff>
    </xdr:from>
    <xdr:to>
      <xdr:col>10</xdr:col>
      <xdr:colOff>114300</xdr:colOff>
      <xdr:row>85</xdr:row>
      <xdr:rowOff>134438</xdr:rowOff>
    </xdr:to>
    <xdr:cxnSp macro="">
      <xdr:nvCxnSpPr>
        <xdr:cNvPr id="315" name="直線コネクタ 314"/>
        <xdr:cNvCxnSpPr/>
      </xdr:nvCxnSpPr>
      <xdr:spPr>
        <a:xfrm>
          <a:off x="1130300" y="14699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85833</xdr:rowOff>
    </xdr:from>
    <xdr:ext cx="405111" cy="259045"/>
    <xdr:sp macro="" textlink="">
      <xdr:nvSpPr>
        <xdr:cNvPr id="316" name="n_1aveValue【公営住宅】&#10;有形固定資産減価償却率"/>
        <xdr:cNvSpPr txBox="1"/>
      </xdr:nvSpPr>
      <xdr:spPr>
        <a:xfrm>
          <a:off x="3582044" y="1414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66239</xdr:rowOff>
    </xdr:from>
    <xdr:ext cx="405111" cy="259045"/>
    <xdr:sp macro="" textlink="">
      <xdr:nvSpPr>
        <xdr:cNvPr id="317" name="n_2aveValue【公営住宅】&#10;有形固定資産減価償却率"/>
        <xdr:cNvSpPr txBox="1"/>
      </xdr:nvSpPr>
      <xdr:spPr>
        <a:xfrm>
          <a:off x="2705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28683</xdr:rowOff>
    </xdr:from>
    <xdr:ext cx="405111" cy="259045"/>
    <xdr:sp macro="" textlink="">
      <xdr:nvSpPr>
        <xdr:cNvPr id="318" name="n_3aveValue【公営住宅】&#10;有形固定資産減価償却率"/>
        <xdr:cNvSpPr txBox="1"/>
      </xdr:nvSpPr>
      <xdr:spPr>
        <a:xfrm>
          <a:off x="1816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167476</xdr:rowOff>
    </xdr:from>
    <xdr:ext cx="405111" cy="259045"/>
    <xdr:sp macro="" textlink="">
      <xdr:nvSpPr>
        <xdr:cNvPr id="319" name="n_4aveValue【公営住宅】&#10;有形固定資産減価償却率"/>
        <xdr:cNvSpPr txBox="1"/>
      </xdr:nvSpPr>
      <xdr:spPr>
        <a:xfrm>
          <a:off x="927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34307</xdr:rowOff>
    </xdr:from>
    <xdr:ext cx="405111" cy="259045"/>
    <xdr:sp macro="" textlink="">
      <xdr:nvSpPr>
        <xdr:cNvPr id="320" name="n_1mainValue【公営住宅】&#10;有形固定資産減価償却率"/>
        <xdr:cNvSpPr txBox="1"/>
      </xdr:nvSpPr>
      <xdr:spPr>
        <a:xfrm>
          <a:off x="3582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19611</xdr:rowOff>
    </xdr:from>
    <xdr:ext cx="405111" cy="259045"/>
    <xdr:sp macro="" textlink="">
      <xdr:nvSpPr>
        <xdr:cNvPr id="321" name="n_2mainValue【公営住宅】&#10;有形固定資産減価償却率"/>
        <xdr:cNvSpPr txBox="1"/>
      </xdr:nvSpPr>
      <xdr:spPr>
        <a:xfrm>
          <a:off x="2705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4915</xdr:rowOff>
    </xdr:from>
    <xdr:ext cx="405111" cy="259045"/>
    <xdr:sp macro="" textlink="">
      <xdr:nvSpPr>
        <xdr:cNvPr id="322" name="n_3mainValue【公営住宅】&#10;有形固定資産減価償却率"/>
        <xdr:cNvSpPr txBox="1"/>
      </xdr:nvSpPr>
      <xdr:spPr>
        <a:xfrm>
          <a:off x="1816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168201</xdr:rowOff>
    </xdr:from>
    <xdr:ext cx="405111" cy="259045"/>
    <xdr:sp macro="" textlink="">
      <xdr:nvSpPr>
        <xdr:cNvPr id="323" name="n_4mainValue【公営住宅】&#10;有形固定資産減価償却率"/>
        <xdr:cNvSpPr txBox="1"/>
      </xdr:nvSpPr>
      <xdr:spPr>
        <a:xfrm>
          <a:off x="927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xdr:cNvSpPr/>
      </xdr:nvSpPr>
      <xdr:spPr>
        <a:xfrm>
          <a:off x="95885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63" name="楕円 362"/>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105427</xdr:rowOff>
    </xdr:from>
    <xdr:ext cx="469744" cy="259045"/>
    <xdr:sp macro="" textlink="">
      <xdr:nvSpPr>
        <xdr:cNvPr id="364" name="【公営住宅】&#10;一人当たり面積該当値テキスト"/>
        <xdr:cNvSpPr txBox="1"/>
      </xdr:nvSpPr>
      <xdr:spPr>
        <a:xfrm>
          <a:off x="10515600"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85979</xdr:rowOff>
    </xdr:from>
    <xdr:to>
      <xdr:col>50</xdr:col>
      <xdr:colOff>165100</xdr:colOff>
      <xdr:row>85</xdr:row>
      <xdr:rowOff>16129</xdr:rowOff>
    </xdr:to>
    <xdr:sp macro="" textlink="">
      <xdr:nvSpPr>
        <xdr:cNvPr id="365" name="楕円 364"/>
        <xdr:cNvSpPr/>
      </xdr:nvSpPr>
      <xdr:spPr>
        <a:xfrm>
          <a:off x="9588500" y="144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136779</xdr:rowOff>
    </xdr:to>
    <xdr:cxnSp macro="">
      <xdr:nvCxnSpPr>
        <xdr:cNvPr id="366" name="直線コネクタ 365"/>
        <xdr:cNvCxnSpPr/>
      </xdr:nvCxnSpPr>
      <xdr:spPr>
        <a:xfrm flipV="1">
          <a:off x="9639300" y="1453515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88646</xdr:rowOff>
    </xdr:from>
    <xdr:to>
      <xdr:col>46</xdr:col>
      <xdr:colOff>38100</xdr:colOff>
      <xdr:row>85</xdr:row>
      <xdr:rowOff>18796</xdr:rowOff>
    </xdr:to>
    <xdr:sp macro="" textlink="">
      <xdr:nvSpPr>
        <xdr:cNvPr id="367" name="楕円 366"/>
        <xdr:cNvSpPr/>
      </xdr:nvSpPr>
      <xdr:spPr>
        <a:xfrm>
          <a:off x="8699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136779</xdr:rowOff>
    </xdr:from>
    <xdr:to>
      <xdr:col>50</xdr:col>
      <xdr:colOff>114300</xdr:colOff>
      <xdr:row>84</xdr:row>
      <xdr:rowOff>139446</xdr:rowOff>
    </xdr:to>
    <xdr:cxnSp macro="">
      <xdr:nvCxnSpPr>
        <xdr:cNvPr id="368" name="直線コネクタ 367"/>
        <xdr:cNvCxnSpPr/>
      </xdr:nvCxnSpPr>
      <xdr:spPr>
        <a:xfrm flipV="1">
          <a:off x="8750300" y="145385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90932</xdr:rowOff>
    </xdr:from>
    <xdr:to>
      <xdr:col>41</xdr:col>
      <xdr:colOff>101600</xdr:colOff>
      <xdr:row>85</xdr:row>
      <xdr:rowOff>21082</xdr:rowOff>
    </xdr:to>
    <xdr:sp macro="" textlink="">
      <xdr:nvSpPr>
        <xdr:cNvPr id="369" name="楕円 368"/>
        <xdr:cNvSpPr/>
      </xdr:nvSpPr>
      <xdr:spPr>
        <a:xfrm>
          <a:off x="7810500" y="144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139446</xdr:rowOff>
    </xdr:from>
    <xdr:to>
      <xdr:col>45</xdr:col>
      <xdr:colOff>177800</xdr:colOff>
      <xdr:row>84</xdr:row>
      <xdr:rowOff>141732</xdr:rowOff>
    </xdr:to>
    <xdr:cxnSp macro="">
      <xdr:nvCxnSpPr>
        <xdr:cNvPr id="370" name="直線コネクタ 369"/>
        <xdr:cNvCxnSpPr/>
      </xdr:nvCxnSpPr>
      <xdr:spPr>
        <a:xfrm flipV="1">
          <a:off x="7861300" y="145412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87503</xdr:rowOff>
    </xdr:from>
    <xdr:to>
      <xdr:col>36</xdr:col>
      <xdr:colOff>165100</xdr:colOff>
      <xdr:row>85</xdr:row>
      <xdr:rowOff>17653</xdr:rowOff>
    </xdr:to>
    <xdr:sp macro="" textlink="">
      <xdr:nvSpPr>
        <xdr:cNvPr id="371" name="楕円 370"/>
        <xdr:cNvSpPr/>
      </xdr:nvSpPr>
      <xdr:spPr>
        <a:xfrm>
          <a:off x="6921500" y="14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138303</xdr:rowOff>
    </xdr:from>
    <xdr:to>
      <xdr:col>41</xdr:col>
      <xdr:colOff>50800</xdr:colOff>
      <xdr:row>84</xdr:row>
      <xdr:rowOff>141732</xdr:rowOff>
    </xdr:to>
    <xdr:cxnSp macro="">
      <xdr:nvCxnSpPr>
        <xdr:cNvPr id="372" name="直線コネクタ 371"/>
        <xdr:cNvCxnSpPr/>
      </xdr:nvCxnSpPr>
      <xdr:spPr>
        <a:xfrm>
          <a:off x="6972300" y="145401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131081</xdr:rowOff>
    </xdr:from>
    <xdr:ext cx="469744" cy="259045"/>
    <xdr:sp macro="" textlink="">
      <xdr:nvSpPr>
        <xdr:cNvPr id="373" name="n_1aveValue【公営住宅】&#10;一人当たり面積"/>
        <xdr:cNvSpPr txBox="1"/>
      </xdr:nvSpPr>
      <xdr:spPr>
        <a:xfrm>
          <a:off x="9391727"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4" name="n_2aveValue【公営住宅】&#10;一人当たり面積"/>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5" name="n_3aveValue【公営住宅】&#10;一人当たり面積"/>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6" name="n_4aveValue【公営住宅】&#10;一人当たり面積"/>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32656</xdr:rowOff>
    </xdr:from>
    <xdr:ext cx="469744" cy="259045"/>
    <xdr:sp macro="" textlink="">
      <xdr:nvSpPr>
        <xdr:cNvPr id="377" name="n_1mainValue【公営住宅】&#10;一人当たり面積"/>
        <xdr:cNvSpPr txBox="1"/>
      </xdr:nvSpPr>
      <xdr:spPr>
        <a:xfrm>
          <a:off x="9391727" y="142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35323</xdr:rowOff>
    </xdr:from>
    <xdr:ext cx="469744" cy="259045"/>
    <xdr:sp macro="" textlink="">
      <xdr:nvSpPr>
        <xdr:cNvPr id="378" name="n_2mainValue【公営住宅】&#10;一人当たり面積"/>
        <xdr:cNvSpPr txBox="1"/>
      </xdr:nvSpPr>
      <xdr:spPr>
        <a:xfrm>
          <a:off x="85154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37609</xdr:rowOff>
    </xdr:from>
    <xdr:ext cx="469744" cy="259045"/>
    <xdr:sp macro="" textlink="">
      <xdr:nvSpPr>
        <xdr:cNvPr id="379" name="n_3mainValue【公営住宅】&#10;一人当たり面積"/>
        <xdr:cNvSpPr txBox="1"/>
      </xdr:nvSpPr>
      <xdr:spPr>
        <a:xfrm>
          <a:off x="7626427"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34180</xdr:rowOff>
    </xdr:from>
    <xdr:ext cx="469744" cy="259045"/>
    <xdr:sp macro="" textlink="">
      <xdr:nvSpPr>
        <xdr:cNvPr id="380" name="n_4mainValue【公営住宅】&#10;一人当たり面積"/>
        <xdr:cNvSpPr txBox="1"/>
      </xdr:nvSpPr>
      <xdr:spPr>
        <a:xfrm>
          <a:off x="6737427" y="14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12" name="フローチャート: 判断 411"/>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13" name="フローチャート: 判断 412"/>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4" name="フローチャート: 判断 413"/>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5" name="フローチャート: 判断 414"/>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21" name="楕円 420"/>
        <xdr:cNvSpPr/>
      </xdr:nvSpPr>
      <xdr:spPr>
        <a:xfrm>
          <a:off x="4584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41927</xdr:rowOff>
    </xdr:from>
    <xdr:ext cx="405111" cy="259045"/>
    <xdr:sp macro="" textlink="">
      <xdr:nvSpPr>
        <xdr:cNvPr id="422" name="【港湾・漁港】&#10;有形固定資産減価償却率該当値テキスト"/>
        <xdr:cNvSpPr txBox="1"/>
      </xdr:nvSpPr>
      <xdr:spPr>
        <a:xfrm>
          <a:off x="4673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50164</xdr:rowOff>
    </xdr:from>
    <xdr:to>
      <xdr:col>20</xdr:col>
      <xdr:colOff>38100</xdr:colOff>
      <xdr:row>106</xdr:row>
      <xdr:rowOff>151764</xdr:rowOff>
    </xdr:to>
    <xdr:sp macro="" textlink="">
      <xdr:nvSpPr>
        <xdr:cNvPr id="423" name="楕円 422"/>
        <xdr:cNvSpPr/>
      </xdr:nvSpPr>
      <xdr:spPr>
        <a:xfrm>
          <a:off x="3746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100964</xdr:rowOff>
    </xdr:from>
    <xdr:to>
      <xdr:col>24</xdr:col>
      <xdr:colOff>63500</xdr:colOff>
      <xdr:row>106</xdr:row>
      <xdr:rowOff>114300</xdr:rowOff>
    </xdr:to>
    <xdr:cxnSp macro="">
      <xdr:nvCxnSpPr>
        <xdr:cNvPr id="424" name="直線コネクタ 423"/>
        <xdr:cNvCxnSpPr/>
      </xdr:nvCxnSpPr>
      <xdr:spPr>
        <a:xfrm>
          <a:off x="3797300" y="182746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25" name="楕円 424"/>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100964</xdr:rowOff>
    </xdr:to>
    <xdr:cxnSp macro="">
      <xdr:nvCxnSpPr>
        <xdr:cNvPr id="426" name="直線コネクタ 425"/>
        <xdr:cNvCxnSpPr/>
      </xdr:nvCxnSpPr>
      <xdr:spPr>
        <a:xfrm>
          <a:off x="2908300" y="182613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xdr:rowOff>
    </xdr:from>
    <xdr:to>
      <xdr:col>10</xdr:col>
      <xdr:colOff>165100</xdr:colOff>
      <xdr:row>106</xdr:row>
      <xdr:rowOff>106045</xdr:rowOff>
    </xdr:to>
    <xdr:sp macro="" textlink="">
      <xdr:nvSpPr>
        <xdr:cNvPr id="427" name="楕円 426"/>
        <xdr:cNvSpPr/>
      </xdr:nvSpPr>
      <xdr:spPr>
        <a:xfrm>
          <a:off x="1968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55245</xdr:rowOff>
    </xdr:from>
    <xdr:to>
      <xdr:col>15</xdr:col>
      <xdr:colOff>50800</xdr:colOff>
      <xdr:row>106</xdr:row>
      <xdr:rowOff>87630</xdr:rowOff>
    </xdr:to>
    <xdr:cxnSp macro="">
      <xdr:nvCxnSpPr>
        <xdr:cNvPr id="428" name="直線コネクタ 427"/>
        <xdr:cNvCxnSpPr/>
      </xdr:nvCxnSpPr>
      <xdr:spPr>
        <a:xfrm>
          <a:off x="2019300" y="1822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170180</xdr:rowOff>
    </xdr:from>
    <xdr:to>
      <xdr:col>6</xdr:col>
      <xdr:colOff>38100</xdr:colOff>
      <xdr:row>106</xdr:row>
      <xdr:rowOff>100330</xdr:rowOff>
    </xdr:to>
    <xdr:sp macro="" textlink="">
      <xdr:nvSpPr>
        <xdr:cNvPr id="429" name="楕円 428"/>
        <xdr:cNvSpPr/>
      </xdr:nvSpPr>
      <xdr:spPr>
        <a:xfrm>
          <a:off x="107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49530</xdr:rowOff>
    </xdr:from>
    <xdr:to>
      <xdr:col>10</xdr:col>
      <xdr:colOff>114300</xdr:colOff>
      <xdr:row>106</xdr:row>
      <xdr:rowOff>55245</xdr:rowOff>
    </xdr:to>
    <xdr:cxnSp macro="">
      <xdr:nvCxnSpPr>
        <xdr:cNvPr id="430" name="直線コネクタ 429"/>
        <xdr:cNvCxnSpPr/>
      </xdr:nvCxnSpPr>
      <xdr:spPr>
        <a:xfrm>
          <a:off x="1130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431" name="n_1aveValue【港湾・漁港】&#10;有形固定資産減価償却率"/>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32" name="n_2aveValue【港湾・漁港】&#10;有形固定資産減価償却率"/>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33" name="n_3aveValue【港湾・漁港】&#10;有形固定資産減価償却率"/>
        <xdr:cNvSpPr txBox="1"/>
      </xdr:nvSpPr>
      <xdr:spPr>
        <a:xfrm>
          <a:off x="1816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4463</xdr:rowOff>
    </xdr:from>
    <xdr:ext cx="405111" cy="259045"/>
    <xdr:sp macro="" textlink="">
      <xdr:nvSpPr>
        <xdr:cNvPr id="434" name="n_4aveValue【港湾・漁港】&#10;有形固定資産減価償却率"/>
        <xdr:cNvSpPr txBox="1"/>
      </xdr:nvSpPr>
      <xdr:spPr>
        <a:xfrm>
          <a:off x="927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142891</xdr:rowOff>
    </xdr:from>
    <xdr:ext cx="405111" cy="259045"/>
    <xdr:sp macro="" textlink="">
      <xdr:nvSpPr>
        <xdr:cNvPr id="435" name="n_1mainValue【港湾・漁港】&#10;有形固定資産減価償却率"/>
        <xdr:cNvSpPr txBox="1"/>
      </xdr:nvSpPr>
      <xdr:spPr>
        <a:xfrm>
          <a:off x="35820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36" name="n_2mainValue【港湾・漁港】&#10;有形固定資産減価償却率"/>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97172</xdr:rowOff>
    </xdr:from>
    <xdr:ext cx="405111" cy="259045"/>
    <xdr:sp macro="" textlink="">
      <xdr:nvSpPr>
        <xdr:cNvPr id="437" name="n_3mainValue【港湾・漁港】&#10;有形固定資産減価償却率"/>
        <xdr:cNvSpPr txBox="1"/>
      </xdr:nvSpPr>
      <xdr:spPr>
        <a:xfrm>
          <a:off x="1816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91457</xdr:rowOff>
    </xdr:from>
    <xdr:ext cx="405111" cy="259045"/>
    <xdr:sp macro="" textlink="">
      <xdr:nvSpPr>
        <xdr:cNvPr id="438" name="n_4mainValue【港湾・漁港】&#10;有形固定資産減価償却率"/>
        <xdr:cNvSpPr txBox="1"/>
      </xdr:nvSpPr>
      <xdr:spPr>
        <a:xfrm>
          <a:off x="927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170048</xdr:rowOff>
    </xdr:from>
    <xdr:ext cx="599010" cy="259045"/>
    <xdr:sp macro="" textlink="">
      <xdr:nvSpPr>
        <xdr:cNvPr id="467" name="【港湾・漁港】&#10;一人当たり有形固定資産（償却資産）額平均値テキスト"/>
        <xdr:cNvSpPr txBox="1"/>
      </xdr:nvSpPr>
      <xdr:spPr>
        <a:xfrm>
          <a:off x="10515600" y="18343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68179</xdr:rowOff>
    </xdr:from>
    <xdr:to>
      <xdr:col>50</xdr:col>
      <xdr:colOff>165100</xdr:colOff>
      <xdr:row>107</xdr:row>
      <xdr:rowOff>169779</xdr:rowOff>
    </xdr:to>
    <xdr:sp macro="" textlink="">
      <xdr:nvSpPr>
        <xdr:cNvPr id="469" name="フローチャート: 判断 468"/>
        <xdr:cNvSpPr/>
      </xdr:nvSpPr>
      <xdr:spPr>
        <a:xfrm>
          <a:off x="95885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70841</xdr:rowOff>
    </xdr:from>
    <xdr:to>
      <xdr:col>46</xdr:col>
      <xdr:colOff>38100</xdr:colOff>
      <xdr:row>108</xdr:row>
      <xdr:rowOff>991</xdr:rowOff>
    </xdr:to>
    <xdr:sp macro="" textlink="">
      <xdr:nvSpPr>
        <xdr:cNvPr id="470" name="フローチャート: 判断 469"/>
        <xdr:cNvSpPr/>
      </xdr:nvSpPr>
      <xdr:spPr>
        <a:xfrm>
          <a:off x="8699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119309</xdr:rowOff>
    </xdr:from>
    <xdr:to>
      <xdr:col>41</xdr:col>
      <xdr:colOff>101600</xdr:colOff>
      <xdr:row>108</xdr:row>
      <xdr:rowOff>49459</xdr:rowOff>
    </xdr:to>
    <xdr:sp macro="" textlink="">
      <xdr:nvSpPr>
        <xdr:cNvPr id="471" name="フローチャート: 判断 470"/>
        <xdr:cNvSpPr/>
      </xdr:nvSpPr>
      <xdr:spPr>
        <a:xfrm>
          <a:off x="7810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122668</xdr:rowOff>
    </xdr:from>
    <xdr:to>
      <xdr:col>36</xdr:col>
      <xdr:colOff>165100</xdr:colOff>
      <xdr:row>108</xdr:row>
      <xdr:rowOff>52818</xdr:rowOff>
    </xdr:to>
    <xdr:sp macro="" textlink="">
      <xdr:nvSpPr>
        <xdr:cNvPr id="472" name="フローチャート: 判断 471"/>
        <xdr:cNvSpPr/>
      </xdr:nvSpPr>
      <xdr:spPr>
        <a:xfrm>
          <a:off x="6921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30601</xdr:rowOff>
    </xdr:from>
    <xdr:to>
      <xdr:col>55</xdr:col>
      <xdr:colOff>50800</xdr:colOff>
      <xdr:row>100</xdr:row>
      <xdr:rowOff>132201</xdr:rowOff>
    </xdr:to>
    <xdr:sp macro="" textlink="">
      <xdr:nvSpPr>
        <xdr:cNvPr id="478" name="楕円 477"/>
        <xdr:cNvSpPr/>
      </xdr:nvSpPr>
      <xdr:spPr>
        <a:xfrm>
          <a:off x="10426700" y="171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53478</xdr:rowOff>
    </xdr:from>
    <xdr:ext cx="690189" cy="259045"/>
    <xdr:sp macro="" textlink="">
      <xdr:nvSpPr>
        <xdr:cNvPr id="479" name="【港湾・漁港】&#10;一人当たり有形固定資産（償却資産）額該当値テキスト"/>
        <xdr:cNvSpPr txBox="1"/>
      </xdr:nvSpPr>
      <xdr:spPr>
        <a:xfrm>
          <a:off x="10515600" y="17027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55904</xdr:rowOff>
    </xdr:from>
    <xdr:to>
      <xdr:col>50</xdr:col>
      <xdr:colOff>165100</xdr:colOff>
      <xdr:row>100</xdr:row>
      <xdr:rowOff>157504</xdr:rowOff>
    </xdr:to>
    <xdr:sp macro="" textlink="">
      <xdr:nvSpPr>
        <xdr:cNvPr id="480" name="楕円 479"/>
        <xdr:cNvSpPr/>
      </xdr:nvSpPr>
      <xdr:spPr>
        <a:xfrm>
          <a:off x="9588500" y="172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81401</xdr:rowOff>
    </xdr:from>
    <xdr:to>
      <xdr:col>55</xdr:col>
      <xdr:colOff>0</xdr:colOff>
      <xdr:row>100</xdr:row>
      <xdr:rowOff>106704</xdr:rowOff>
    </xdr:to>
    <xdr:cxnSp macro="">
      <xdr:nvCxnSpPr>
        <xdr:cNvPr id="481" name="直線コネクタ 480"/>
        <xdr:cNvCxnSpPr/>
      </xdr:nvCxnSpPr>
      <xdr:spPr>
        <a:xfrm flipV="1">
          <a:off x="9639300" y="17226401"/>
          <a:ext cx="838200" cy="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77250</xdr:rowOff>
    </xdr:from>
    <xdr:to>
      <xdr:col>46</xdr:col>
      <xdr:colOff>38100</xdr:colOff>
      <xdr:row>101</xdr:row>
      <xdr:rowOff>7400</xdr:rowOff>
    </xdr:to>
    <xdr:sp macro="" textlink="">
      <xdr:nvSpPr>
        <xdr:cNvPr id="482" name="楕円 481"/>
        <xdr:cNvSpPr/>
      </xdr:nvSpPr>
      <xdr:spPr>
        <a:xfrm>
          <a:off x="8699500" y="172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106704</xdr:rowOff>
    </xdr:from>
    <xdr:to>
      <xdr:col>50</xdr:col>
      <xdr:colOff>114300</xdr:colOff>
      <xdr:row>100</xdr:row>
      <xdr:rowOff>128050</xdr:rowOff>
    </xdr:to>
    <xdr:cxnSp macro="">
      <xdr:nvCxnSpPr>
        <xdr:cNvPr id="483" name="直線コネクタ 482"/>
        <xdr:cNvCxnSpPr/>
      </xdr:nvCxnSpPr>
      <xdr:spPr>
        <a:xfrm flipV="1">
          <a:off x="8750300" y="17251704"/>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94002</xdr:rowOff>
    </xdr:from>
    <xdr:to>
      <xdr:col>41</xdr:col>
      <xdr:colOff>101600</xdr:colOff>
      <xdr:row>101</xdr:row>
      <xdr:rowOff>24152</xdr:rowOff>
    </xdr:to>
    <xdr:sp macro="" textlink="">
      <xdr:nvSpPr>
        <xdr:cNvPr id="484" name="楕円 483"/>
        <xdr:cNvSpPr/>
      </xdr:nvSpPr>
      <xdr:spPr>
        <a:xfrm>
          <a:off x="7810500" y="17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128050</xdr:rowOff>
    </xdr:from>
    <xdr:to>
      <xdr:col>45</xdr:col>
      <xdr:colOff>177800</xdr:colOff>
      <xdr:row>100</xdr:row>
      <xdr:rowOff>144802</xdr:rowOff>
    </xdr:to>
    <xdr:cxnSp macro="">
      <xdr:nvCxnSpPr>
        <xdr:cNvPr id="485" name="直線コネクタ 484"/>
        <xdr:cNvCxnSpPr/>
      </xdr:nvCxnSpPr>
      <xdr:spPr>
        <a:xfrm flipV="1">
          <a:off x="7861300" y="17273050"/>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131462</xdr:rowOff>
    </xdr:from>
    <xdr:to>
      <xdr:col>36</xdr:col>
      <xdr:colOff>165100</xdr:colOff>
      <xdr:row>101</xdr:row>
      <xdr:rowOff>61612</xdr:rowOff>
    </xdr:to>
    <xdr:sp macro="" textlink="">
      <xdr:nvSpPr>
        <xdr:cNvPr id="486" name="楕円 485"/>
        <xdr:cNvSpPr/>
      </xdr:nvSpPr>
      <xdr:spPr>
        <a:xfrm>
          <a:off x="6921500" y="17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144802</xdr:rowOff>
    </xdr:from>
    <xdr:to>
      <xdr:col>41</xdr:col>
      <xdr:colOff>50800</xdr:colOff>
      <xdr:row>101</xdr:row>
      <xdr:rowOff>10812</xdr:rowOff>
    </xdr:to>
    <xdr:cxnSp macro="">
      <xdr:nvCxnSpPr>
        <xdr:cNvPr id="487" name="直線コネクタ 486"/>
        <xdr:cNvCxnSpPr/>
      </xdr:nvCxnSpPr>
      <xdr:spPr>
        <a:xfrm flipV="1">
          <a:off x="6972300" y="17289802"/>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160906</xdr:rowOff>
    </xdr:from>
    <xdr:ext cx="599010" cy="259045"/>
    <xdr:sp macro="" textlink="">
      <xdr:nvSpPr>
        <xdr:cNvPr id="488" name="n_1aveValue【港湾・漁港】&#10;一人当たり有形固定資産（償却資産）額"/>
        <xdr:cNvSpPr txBox="1"/>
      </xdr:nvSpPr>
      <xdr:spPr>
        <a:xfrm>
          <a:off x="9327095" y="1850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163568</xdr:rowOff>
    </xdr:from>
    <xdr:ext cx="599010" cy="259045"/>
    <xdr:sp macro="" textlink="">
      <xdr:nvSpPr>
        <xdr:cNvPr id="489" name="n_2aveValue【港湾・漁港】&#10;一人当たり有形固定資産（償却資産）額"/>
        <xdr:cNvSpPr txBox="1"/>
      </xdr:nvSpPr>
      <xdr:spPr>
        <a:xfrm>
          <a:off x="8450795" y="185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40586</xdr:rowOff>
    </xdr:from>
    <xdr:ext cx="599010" cy="259045"/>
    <xdr:sp macro="" textlink="">
      <xdr:nvSpPr>
        <xdr:cNvPr id="490" name="n_3aveValue【港湾・漁港】&#10;一人当たり有形固定資産（償却資産）額"/>
        <xdr:cNvSpPr txBox="1"/>
      </xdr:nvSpPr>
      <xdr:spPr>
        <a:xfrm>
          <a:off x="75617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43945</xdr:rowOff>
    </xdr:from>
    <xdr:ext cx="599010" cy="259045"/>
    <xdr:sp macro="" textlink="">
      <xdr:nvSpPr>
        <xdr:cNvPr id="491" name="n_4aveValue【港湾・漁港】&#10;一人当たり有形固定資産（償却資産）額"/>
        <xdr:cNvSpPr txBox="1"/>
      </xdr:nvSpPr>
      <xdr:spPr>
        <a:xfrm>
          <a:off x="6672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2581</xdr:rowOff>
    </xdr:from>
    <xdr:ext cx="690189" cy="259045"/>
    <xdr:sp macro="" textlink="">
      <xdr:nvSpPr>
        <xdr:cNvPr id="492" name="n_1mainValue【港湾・漁港】&#10;一人当たり有形固定資産（償却資産）額"/>
        <xdr:cNvSpPr txBox="1"/>
      </xdr:nvSpPr>
      <xdr:spPr>
        <a:xfrm>
          <a:off x="9281505" y="16976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23927</xdr:rowOff>
    </xdr:from>
    <xdr:ext cx="690189" cy="259045"/>
    <xdr:sp macro="" textlink="">
      <xdr:nvSpPr>
        <xdr:cNvPr id="493" name="n_2mainValue【港湾・漁港】&#10;一人当たり有形固定資産（償却資産）額"/>
        <xdr:cNvSpPr txBox="1"/>
      </xdr:nvSpPr>
      <xdr:spPr>
        <a:xfrm>
          <a:off x="8405205" y="16997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40679</xdr:rowOff>
    </xdr:from>
    <xdr:ext cx="690189" cy="259045"/>
    <xdr:sp macro="" textlink="">
      <xdr:nvSpPr>
        <xdr:cNvPr id="494" name="n_3mainValue【港湾・漁港】&#10;一人当たり有形固定資産（償却資産）額"/>
        <xdr:cNvSpPr txBox="1"/>
      </xdr:nvSpPr>
      <xdr:spPr>
        <a:xfrm>
          <a:off x="7516205" y="170142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78139</xdr:rowOff>
    </xdr:from>
    <xdr:ext cx="690189" cy="259045"/>
    <xdr:sp macro="" textlink="">
      <xdr:nvSpPr>
        <xdr:cNvPr id="495" name="n_4mainValue【港湾・漁港】&#10;一人当たり有形固定資産（償却資産）額"/>
        <xdr:cNvSpPr txBox="1"/>
      </xdr:nvSpPr>
      <xdr:spPr>
        <a:xfrm>
          <a:off x="6627205" y="1705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7" name="フローチャート: 判断 526"/>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8" name="フローチャート: 判断 527"/>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9" name="フローチャート: 判断 528"/>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30" name="フローチャート: 判断 529"/>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536" name="楕円 535"/>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537" name="【認定こども園・幼稚園・保育所】&#10;有形固定資産減価償却率該当値テキスト"/>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538" name="楕円 537"/>
        <xdr:cNvSpPr/>
      </xdr:nvSpPr>
      <xdr:spPr>
        <a:xfrm>
          <a:off x="1543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39</xdr:row>
      <xdr:rowOff>81915</xdr:rowOff>
    </xdr:to>
    <xdr:cxnSp macro="">
      <xdr:nvCxnSpPr>
        <xdr:cNvPr id="539" name="直線コネクタ 538"/>
        <xdr:cNvCxnSpPr/>
      </xdr:nvCxnSpPr>
      <xdr:spPr>
        <a:xfrm flipV="1">
          <a:off x="15481300" y="662749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44450</xdr:rowOff>
    </xdr:from>
    <xdr:to>
      <xdr:col>76</xdr:col>
      <xdr:colOff>165100</xdr:colOff>
      <xdr:row>40</xdr:row>
      <xdr:rowOff>146050</xdr:rowOff>
    </xdr:to>
    <xdr:sp macro="" textlink="">
      <xdr:nvSpPr>
        <xdr:cNvPr id="540" name="楕円 539"/>
        <xdr:cNvSpPr/>
      </xdr:nvSpPr>
      <xdr:spPr>
        <a:xfrm>
          <a:off x="14541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40</xdr:row>
      <xdr:rowOff>95250</xdr:rowOff>
    </xdr:to>
    <xdr:cxnSp macro="">
      <xdr:nvCxnSpPr>
        <xdr:cNvPr id="541" name="直線コネクタ 540"/>
        <xdr:cNvCxnSpPr/>
      </xdr:nvCxnSpPr>
      <xdr:spPr>
        <a:xfrm flipV="1">
          <a:off x="14592300" y="676846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xdr:rowOff>
    </xdr:from>
    <xdr:to>
      <xdr:col>72</xdr:col>
      <xdr:colOff>38100</xdr:colOff>
      <xdr:row>40</xdr:row>
      <xdr:rowOff>107950</xdr:rowOff>
    </xdr:to>
    <xdr:sp macro="" textlink="">
      <xdr:nvSpPr>
        <xdr:cNvPr id="542" name="楕円 541"/>
        <xdr:cNvSpPr/>
      </xdr:nvSpPr>
      <xdr:spPr>
        <a:xfrm>
          <a:off x="1365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57150</xdr:rowOff>
    </xdr:from>
    <xdr:to>
      <xdr:col>76</xdr:col>
      <xdr:colOff>114300</xdr:colOff>
      <xdr:row>40</xdr:row>
      <xdr:rowOff>95250</xdr:rowOff>
    </xdr:to>
    <xdr:cxnSp macro="">
      <xdr:nvCxnSpPr>
        <xdr:cNvPr id="543" name="直線コネクタ 542"/>
        <xdr:cNvCxnSpPr/>
      </xdr:nvCxnSpPr>
      <xdr:spPr>
        <a:xfrm>
          <a:off x="13703300" y="691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544" name="楕円 543"/>
        <xdr:cNvSpPr/>
      </xdr:nvSpPr>
      <xdr:spPr>
        <a:xfrm>
          <a:off x="12763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57150</xdr:rowOff>
    </xdr:to>
    <xdr:cxnSp macro="">
      <xdr:nvCxnSpPr>
        <xdr:cNvPr id="545" name="直線コネクタ 544"/>
        <xdr:cNvCxnSpPr/>
      </xdr:nvCxnSpPr>
      <xdr:spPr>
        <a:xfrm>
          <a:off x="12814300" y="688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6"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7"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8"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9"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123842</xdr:rowOff>
    </xdr:from>
    <xdr:ext cx="405111" cy="259045"/>
    <xdr:sp macro="" textlink="">
      <xdr:nvSpPr>
        <xdr:cNvPr id="550" name="n_1mainValue【認定こども園・幼稚園・保育所】&#10;有形固定資産減価償却率"/>
        <xdr:cNvSpPr txBox="1"/>
      </xdr:nvSpPr>
      <xdr:spPr>
        <a:xfrm>
          <a:off x="15266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137177</xdr:rowOff>
    </xdr:from>
    <xdr:ext cx="405111" cy="259045"/>
    <xdr:sp macro="" textlink="">
      <xdr:nvSpPr>
        <xdr:cNvPr id="551" name="n_2mainValue【認定こども園・幼稚園・保育所】&#10;有形固定資産減価償却率"/>
        <xdr:cNvSpPr txBox="1"/>
      </xdr:nvSpPr>
      <xdr:spPr>
        <a:xfrm>
          <a:off x="14389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99077</xdr:rowOff>
    </xdr:from>
    <xdr:ext cx="405111" cy="259045"/>
    <xdr:sp macro="" textlink="">
      <xdr:nvSpPr>
        <xdr:cNvPr id="552" name="n_3mainValue【認定こども園・幼稚園・保育所】&#10;有形固定資産減価償却率"/>
        <xdr:cNvSpPr txBox="1"/>
      </xdr:nvSpPr>
      <xdr:spPr>
        <a:xfrm>
          <a:off x="13500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553" name="n_4mainValue【認定こども園・幼稚園・保育所】&#10;有形固定資産減価償却率"/>
        <xdr:cNvSpPr txBox="1"/>
      </xdr:nvSpPr>
      <xdr:spPr>
        <a:xfrm>
          <a:off x="12611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82"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4" name="フローチャート: 判断 583"/>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5" name="フローチャート: 判断 584"/>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6" name="フローチャート: 判断 585"/>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7" name="フローチャート: 判断 586"/>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593" name="楕円 592"/>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594"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xdr:rowOff>
    </xdr:from>
    <xdr:to>
      <xdr:col>112</xdr:col>
      <xdr:colOff>38100</xdr:colOff>
      <xdr:row>38</xdr:row>
      <xdr:rowOff>111760</xdr:rowOff>
    </xdr:to>
    <xdr:sp macro="" textlink="">
      <xdr:nvSpPr>
        <xdr:cNvPr id="595" name="楕円 594"/>
        <xdr:cNvSpPr/>
      </xdr:nvSpPr>
      <xdr:spPr>
        <a:xfrm>
          <a:off x="2127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60960</xdr:rowOff>
    </xdr:from>
    <xdr:to>
      <xdr:col>116</xdr:col>
      <xdr:colOff>63500</xdr:colOff>
      <xdr:row>38</xdr:row>
      <xdr:rowOff>87630</xdr:rowOff>
    </xdr:to>
    <xdr:cxnSp macro="">
      <xdr:nvCxnSpPr>
        <xdr:cNvPr id="596" name="直線コネクタ 595"/>
        <xdr:cNvCxnSpPr/>
      </xdr:nvCxnSpPr>
      <xdr:spPr>
        <a:xfrm>
          <a:off x="21323300" y="657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597" name="楕円 596"/>
        <xdr:cNvSpPr/>
      </xdr:nvSpPr>
      <xdr:spPr>
        <a:xfrm>
          <a:off x="2038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38</xdr:row>
      <xdr:rowOff>83820</xdr:rowOff>
    </xdr:to>
    <xdr:cxnSp macro="">
      <xdr:nvCxnSpPr>
        <xdr:cNvPr id="598" name="直線コネクタ 597"/>
        <xdr:cNvCxnSpPr/>
      </xdr:nvCxnSpPr>
      <xdr:spPr>
        <a:xfrm flipV="1">
          <a:off x="20434300" y="6576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99" name="楕円 598"/>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83820</xdr:rowOff>
    </xdr:from>
    <xdr:to>
      <xdr:col>107</xdr:col>
      <xdr:colOff>50800</xdr:colOff>
      <xdr:row>38</xdr:row>
      <xdr:rowOff>91440</xdr:rowOff>
    </xdr:to>
    <xdr:cxnSp macro="">
      <xdr:nvCxnSpPr>
        <xdr:cNvPr id="600" name="直線コネクタ 599"/>
        <xdr:cNvCxnSpPr/>
      </xdr:nvCxnSpPr>
      <xdr:spPr>
        <a:xfrm flipV="1">
          <a:off x="19545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44450</xdr:rowOff>
    </xdr:from>
    <xdr:to>
      <xdr:col>98</xdr:col>
      <xdr:colOff>38100</xdr:colOff>
      <xdr:row>38</xdr:row>
      <xdr:rowOff>146050</xdr:rowOff>
    </xdr:to>
    <xdr:sp macro="" textlink="">
      <xdr:nvSpPr>
        <xdr:cNvPr id="601" name="楕円 600"/>
        <xdr:cNvSpPr/>
      </xdr:nvSpPr>
      <xdr:spPr>
        <a:xfrm>
          <a:off x="1860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91440</xdr:rowOff>
    </xdr:from>
    <xdr:to>
      <xdr:col>102</xdr:col>
      <xdr:colOff>114300</xdr:colOff>
      <xdr:row>38</xdr:row>
      <xdr:rowOff>95250</xdr:rowOff>
    </xdr:to>
    <xdr:cxnSp macro="">
      <xdr:nvCxnSpPr>
        <xdr:cNvPr id="602" name="直線コネクタ 601"/>
        <xdr:cNvCxnSpPr/>
      </xdr:nvCxnSpPr>
      <xdr:spPr>
        <a:xfrm flipV="1">
          <a:off x="18656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603"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4"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5"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6"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128287</xdr:rowOff>
    </xdr:from>
    <xdr:ext cx="469744" cy="259045"/>
    <xdr:sp macro="" textlink="">
      <xdr:nvSpPr>
        <xdr:cNvPr id="607" name="n_1main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8" name="n_2main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609" name="n_3main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610" name="n_4mainValue【認定こども園・幼稚園・保育所】&#10;一人当たり面積"/>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642" name="フローチャート: 判断 641"/>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3" name="フローチャート: 判断 642"/>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5" name="フローチャート: 判断 644"/>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51" name="楕円 650"/>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52" name="【学校施設】&#10;有形固定資産減価償却率該当値テキスト"/>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653" name="楕円 652"/>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120015</xdr:rowOff>
    </xdr:to>
    <xdr:cxnSp macro="">
      <xdr:nvCxnSpPr>
        <xdr:cNvPr id="654" name="直線コネクタ 653"/>
        <xdr:cNvCxnSpPr/>
      </xdr:nvCxnSpPr>
      <xdr:spPr>
        <a:xfrm flipV="1">
          <a:off x="15481300" y="1057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655" name="楕円 654"/>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127635</xdr:rowOff>
    </xdr:to>
    <xdr:cxnSp macro="">
      <xdr:nvCxnSpPr>
        <xdr:cNvPr id="656" name="直線コネクタ 655"/>
        <xdr:cNvCxnSpPr/>
      </xdr:nvCxnSpPr>
      <xdr:spPr>
        <a:xfrm flipV="1">
          <a:off x="14592300" y="1057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657" name="楕円 656"/>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127635</xdr:rowOff>
    </xdr:to>
    <xdr:cxnSp macro="">
      <xdr:nvCxnSpPr>
        <xdr:cNvPr id="658" name="直線コネクタ 657"/>
        <xdr:cNvCxnSpPr/>
      </xdr:nvCxnSpPr>
      <xdr:spPr>
        <a:xfrm>
          <a:off x="13703300" y="1058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659" name="楕円 658"/>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127635</xdr:rowOff>
    </xdr:to>
    <xdr:cxnSp macro="">
      <xdr:nvCxnSpPr>
        <xdr:cNvPr id="660" name="直線コネクタ 659"/>
        <xdr:cNvCxnSpPr/>
      </xdr:nvCxnSpPr>
      <xdr:spPr>
        <a:xfrm>
          <a:off x="12814300" y="105727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661" name="n_1aveValue【学校施設】&#10;有形固定資産減価償却率"/>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662"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664" name="n_4aveValue【学校施設】&#10;有形固定資産減価償却率"/>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665" name="n_1mainValue【学校施設】&#10;有形固定資産減価償却率"/>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666" name="n_2mainValue【学校施設】&#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667" name="n_3mainValue【学校施設】&#10;有形固定資産減価償却率"/>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668" name="n_4mainValue【学校施設】&#10;有形固定資産減価償却率"/>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697"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99" name="フローチャート: 判断 698"/>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700" name="フローチャート: 判断 699"/>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701" name="フローチャート: 判断 700"/>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702" name="フローチャート: 判断 701"/>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122174</xdr:rowOff>
    </xdr:from>
    <xdr:to>
      <xdr:col>116</xdr:col>
      <xdr:colOff>114300</xdr:colOff>
      <xdr:row>63</xdr:row>
      <xdr:rowOff>52324</xdr:rowOff>
    </xdr:to>
    <xdr:sp macro="" textlink="">
      <xdr:nvSpPr>
        <xdr:cNvPr id="708" name="楕円 707"/>
        <xdr:cNvSpPr/>
      </xdr:nvSpPr>
      <xdr:spPr>
        <a:xfrm>
          <a:off x="221107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709" name="【学校施設】&#10;一人当たり面積該当値テキスト"/>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125794</xdr:rowOff>
    </xdr:from>
    <xdr:to>
      <xdr:col>112</xdr:col>
      <xdr:colOff>38100</xdr:colOff>
      <xdr:row>63</xdr:row>
      <xdr:rowOff>55944</xdr:rowOff>
    </xdr:to>
    <xdr:sp macro="" textlink="">
      <xdr:nvSpPr>
        <xdr:cNvPr id="710" name="楕円 709"/>
        <xdr:cNvSpPr/>
      </xdr:nvSpPr>
      <xdr:spPr>
        <a:xfrm>
          <a:off x="21272500" y="10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xdr:rowOff>
    </xdr:from>
    <xdr:to>
      <xdr:col>116</xdr:col>
      <xdr:colOff>63500</xdr:colOff>
      <xdr:row>63</xdr:row>
      <xdr:rowOff>5144</xdr:rowOff>
    </xdr:to>
    <xdr:cxnSp macro="">
      <xdr:nvCxnSpPr>
        <xdr:cNvPr id="711" name="直線コネクタ 710"/>
        <xdr:cNvCxnSpPr/>
      </xdr:nvCxnSpPr>
      <xdr:spPr>
        <a:xfrm flipV="1">
          <a:off x="21323300" y="10802874"/>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128842</xdr:rowOff>
    </xdr:from>
    <xdr:to>
      <xdr:col>107</xdr:col>
      <xdr:colOff>101600</xdr:colOff>
      <xdr:row>63</xdr:row>
      <xdr:rowOff>58992</xdr:rowOff>
    </xdr:to>
    <xdr:sp macro="" textlink="">
      <xdr:nvSpPr>
        <xdr:cNvPr id="712" name="楕円 711"/>
        <xdr:cNvSpPr/>
      </xdr:nvSpPr>
      <xdr:spPr>
        <a:xfrm>
          <a:off x="20383500" y="107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5144</xdr:rowOff>
    </xdr:from>
    <xdr:to>
      <xdr:col>111</xdr:col>
      <xdr:colOff>177800</xdr:colOff>
      <xdr:row>63</xdr:row>
      <xdr:rowOff>8192</xdr:rowOff>
    </xdr:to>
    <xdr:cxnSp macro="">
      <xdr:nvCxnSpPr>
        <xdr:cNvPr id="713" name="直線コネクタ 712"/>
        <xdr:cNvCxnSpPr/>
      </xdr:nvCxnSpPr>
      <xdr:spPr>
        <a:xfrm flipV="1">
          <a:off x="20434300" y="108064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130937</xdr:rowOff>
    </xdr:from>
    <xdr:to>
      <xdr:col>102</xdr:col>
      <xdr:colOff>165100</xdr:colOff>
      <xdr:row>63</xdr:row>
      <xdr:rowOff>61087</xdr:rowOff>
    </xdr:to>
    <xdr:sp macro="" textlink="">
      <xdr:nvSpPr>
        <xdr:cNvPr id="714" name="楕円 713"/>
        <xdr:cNvSpPr/>
      </xdr:nvSpPr>
      <xdr:spPr>
        <a:xfrm>
          <a:off x="19494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8192</xdr:rowOff>
    </xdr:from>
    <xdr:to>
      <xdr:col>107</xdr:col>
      <xdr:colOff>50800</xdr:colOff>
      <xdr:row>63</xdr:row>
      <xdr:rowOff>10287</xdr:rowOff>
    </xdr:to>
    <xdr:cxnSp macro="">
      <xdr:nvCxnSpPr>
        <xdr:cNvPr id="715" name="直線コネクタ 714"/>
        <xdr:cNvCxnSpPr/>
      </xdr:nvCxnSpPr>
      <xdr:spPr>
        <a:xfrm flipV="1">
          <a:off x="19545300" y="1080954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133414</xdr:rowOff>
    </xdr:from>
    <xdr:to>
      <xdr:col>98</xdr:col>
      <xdr:colOff>38100</xdr:colOff>
      <xdr:row>63</xdr:row>
      <xdr:rowOff>63564</xdr:rowOff>
    </xdr:to>
    <xdr:sp macro="" textlink="">
      <xdr:nvSpPr>
        <xdr:cNvPr id="716" name="楕円 715"/>
        <xdr:cNvSpPr/>
      </xdr:nvSpPr>
      <xdr:spPr>
        <a:xfrm>
          <a:off x="18605500" y="107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xdr:rowOff>
    </xdr:from>
    <xdr:to>
      <xdr:col>102</xdr:col>
      <xdr:colOff>114300</xdr:colOff>
      <xdr:row>63</xdr:row>
      <xdr:rowOff>12764</xdr:rowOff>
    </xdr:to>
    <xdr:cxnSp macro="">
      <xdr:nvCxnSpPr>
        <xdr:cNvPr id="717" name="直線コネクタ 716"/>
        <xdr:cNvCxnSpPr/>
      </xdr:nvCxnSpPr>
      <xdr:spPr>
        <a:xfrm flipV="1">
          <a:off x="18656300" y="1081163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718" name="n_1aveValue【学校施設】&#10;一人当たり面積"/>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719" name="n_2aveValue【学校施設】&#10;一人当たり面積"/>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720" name="n_3aveValue【学校施設】&#10;一人当たり面積"/>
        <xdr:cNvSpPr txBox="1"/>
      </xdr:nvSpPr>
      <xdr:spPr>
        <a:xfrm>
          <a:off x="19310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721" name="n_4aveValue【学校施設】&#10;一人当たり面積"/>
        <xdr:cNvSpPr txBox="1"/>
      </xdr:nvSpPr>
      <xdr:spPr>
        <a:xfrm>
          <a:off x="18421427" y="104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47071</xdr:rowOff>
    </xdr:from>
    <xdr:ext cx="469744" cy="259045"/>
    <xdr:sp macro="" textlink="">
      <xdr:nvSpPr>
        <xdr:cNvPr id="722" name="n_1mainValue【学校施設】&#10;一人当たり面積"/>
        <xdr:cNvSpPr txBox="1"/>
      </xdr:nvSpPr>
      <xdr:spPr>
        <a:xfrm>
          <a:off x="21075727" y="108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50119</xdr:rowOff>
    </xdr:from>
    <xdr:ext cx="469744" cy="259045"/>
    <xdr:sp macro="" textlink="">
      <xdr:nvSpPr>
        <xdr:cNvPr id="723" name="n_2mainValue【学校施設】&#10;一人当たり面積"/>
        <xdr:cNvSpPr txBox="1"/>
      </xdr:nvSpPr>
      <xdr:spPr>
        <a:xfrm>
          <a:off x="20199427" y="108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52214</xdr:rowOff>
    </xdr:from>
    <xdr:ext cx="469744" cy="259045"/>
    <xdr:sp macro="" textlink="">
      <xdr:nvSpPr>
        <xdr:cNvPr id="724" name="n_3mainValue【学校施設】&#10;一人当たり面積"/>
        <xdr:cNvSpPr txBox="1"/>
      </xdr:nvSpPr>
      <xdr:spPr>
        <a:xfrm>
          <a:off x="19310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54691</xdr:rowOff>
    </xdr:from>
    <xdr:ext cx="469744" cy="259045"/>
    <xdr:sp macro="" textlink="">
      <xdr:nvSpPr>
        <xdr:cNvPr id="725" name="n_4mainValue【学校施設】&#10;一人当たり面積"/>
        <xdr:cNvSpPr txBox="1"/>
      </xdr:nvSpPr>
      <xdr:spPr>
        <a:xfrm>
          <a:off x="18421427" y="1085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6"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88537</xdr:rowOff>
    </xdr:from>
    <xdr:to>
      <xdr:col>81</xdr:col>
      <xdr:colOff>101600</xdr:colOff>
      <xdr:row>84</xdr:row>
      <xdr:rowOff>18687</xdr:rowOff>
    </xdr:to>
    <xdr:sp macro="" textlink="">
      <xdr:nvSpPr>
        <xdr:cNvPr id="758" name="フローチャート: 判断 757"/>
        <xdr:cNvSpPr/>
      </xdr:nvSpPr>
      <xdr:spPr>
        <a:xfrm>
          <a:off x="15430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59" name="フローチャート: 判断 758"/>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60" name="フローチャート: 判断 759"/>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61" name="フローチャート: 判断 760"/>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41184</xdr:rowOff>
    </xdr:from>
    <xdr:to>
      <xdr:col>85</xdr:col>
      <xdr:colOff>177800</xdr:colOff>
      <xdr:row>85</xdr:row>
      <xdr:rowOff>142784</xdr:rowOff>
    </xdr:to>
    <xdr:sp macro="" textlink="">
      <xdr:nvSpPr>
        <xdr:cNvPr id="767" name="楕円 766"/>
        <xdr:cNvSpPr/>
      </xdr:nvSpPr>
      <xdr:spPr>
        <a:xfrm>
          <a:off x="16268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19611</xdr:rowOff>
    </xdr:from>
    <xdr:ext cx="405111" cy="259045"/>
    <xdr:sp macro="" textlink="">
      <xdr:nvSpPr>
        <xdr:cNvPr id="768" name="【児童館】&#10;有形固定資産減価償却率該当値テキスト"/>
        <xdr:cNvSpPr txBox="1"/>
      </xdr:nvSpPr>
      <xdr:spPr>
        <a:xfrm>
          <a:off x="16357600"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8527</xdr:rowOff>
    </xdr:from>
    <xdr:to>
      <xdr:col>81</xdr:col>
      <xdr:colOff>101600</xdr:colOff>
      <xdr:row>85</xdr:row>
      <xdr:rowOff>110127</xdr:rowOff>
    </xdr:to>
    <xdr:sp macro="" textlink="">
      <xdr:nvSpPr>
        <xdr:cNvPr id="769" name="楕円 768"/>
        <xdr:cNvSpPr/>
      </xdr:nvSpPr>
      <xdr:spPr>
        <a:xfrm>
          <a:off x="15430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59327</xdr:rowOff>
    </xdr:from>
    <xdr:to>
      <xdr:col>85</xdr:col>
      <xdr:colOff>127000</xdr:colOff>
      <xdr:row>85</xdr:row>
      <xdr:rowOff>91984</xdr:rowOff>
    </xdr:to>
    <xdr:cxnSp macro="">
      <xdr:nvCxnSpPr>
        <xdr:cNvPr id="770" name="直線コネクタ 769"/>
        <xdr:cNvCxnSpPr/>
      </xdr:nvCxnSpPr>
      <xdr:spPr>
        <a:xfrm>
          <a:off x="15481300" y="146325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771" name="楕円 770"/>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59327</xdr:rowOff>
    </xdr:to>
    <xdr:cxnSp macro="">
      <xdr:nvCxnSpPr>
        <xdr:cNvPr id="772" name="直線コネクタ 771"/>
        <xdr:cNvCxnSpPr/>
      </xdr:nvCxnSpPr>
      <xdr:spPr>
        <a:xfrm>
          <a:off x="14592300" y="145999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773" name="楕円 772"/>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26670</xdr:rowOff>
    </xdr:to>
    <xdr:cxnSp macro="">
      <xdr:nvCxnSpPr>
        <xdr:cNvPr id="774" name="直線コネクタ 773"/>
        <xdr:cNvCxnSpPr/>
      </xdr:nvCxnSpPr>
      <xdr:spPr>
        <a:xfrm>
          <a:off x="13703300" y="145868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101600</xdr:rowOff>
    </xdr:from>
    <xdr:to>
      <xdr:col>67</xdr:col>
      <xdr:colOff>101600</xdr:colOff>
      <xdr:row>85</xdr:row>
      <xdr:rowOff>31750</xdr:rowOff>
    </xdr:to>
    <xdr:sp macro="" textlink="">
      <xdr:nvSpPr>
        <xdr:cNvPr id="775" name="楕円 774"/>
        <xdr:cNvSpPr/>
      </xdr:nvSpPr>
      <xdr:spPr>
        <a:xfrm>
          <a:off x="1276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85</xdr:row>
      <xdr:rowOff>13607</xdr:rowOff>
    </xdr:to>
    <xdr:cxnSp macro="">
      <xdr:nvCxnSpPr>
        <xdr:cNvPr id="776" name="直線コネクタ 775"/>
        <xdr:cNvCxnSpPr/>
      </xdr:nvCxnSpPr>
      <xdr:spPr>
        <a:xfrm>
          <a:off x="12814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35214</xdr:rowOff>
    </xdr:from>
    <xdr:ext cx="405111" cy="259045"/>
    <xdr:sp macro="" textlink="">
      <xdr:nvSpPr>
        <xdr:cNvPr id="777" name="n_1aveValue【児童館】&#10;有形固定資産減価償却率"/>
        <xdr:cNvSpPr txBox="1"/>
      </xdr:nvSpPr>
      <xdr:spPr>
        <a:xfrm>
          <a:off x="152660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778" name="n_2aveValue【児童館】&#10;有形固定資産減価償却率"/>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9"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780" name="n_4aveValue【児童館】&#10;有形固定資産減価償却率"/>
        <xdr:cNvSpPr txBox="1"/>
      </xdr:nvSpPr>
      <xdr:spPr>
        <a:xfrm>
          <a:off x="12611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101254</xdr:rowOff>
    </xdr:from>
    <xdr:ext cx="405111" cy="259045"/>
    <xdr:sp macro="" textlink="">
      <xdr:nvSpPr>
        <xdr:cNvPr id="781" name="n_1mainValue【児童館】&#10;有形固定資産減価償却率"/>
        <xdr:cNvSpPr txBox="1"/>
      </xdr:nvSpPr>
      <xdr:spPr>
        <a:xfrm>
          <a:off x="152660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782" name="n_2mainValue【児童館】&#10;有形固定資産減価償却率"/>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783" name="n_3mainValue【児童館】&#10;有形固定資産減価償却率"/>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22877</xdr:rowOff>
    </xdr:from>
    <xdr:ext cx="405111" cy="259045"/>
    <xdr:sp macro="" textlink="">
      <xdr:nvSpPr>
        <xdr:cNvPr id="784" name="n_4mainValue【児童館】&#10;有形固定資産減価償却率"/>
        <xdr:cNvSpPr txBox="1"/>
      </xdr:nvSpPr>
      <xdr:spPr>
        <a:xfrm>
          <a:off x="12611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8" name="直線コネクタ 807"/>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1"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2" name="直線コネクタ 811"/>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13"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14" name="フローチャート: 判断 813"/>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5" name="フローチャート: 判断 8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6" name="フローチャート: 判断 8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7" name="フローチャート: 判断 81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8" name="フローチャート: 判断 8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24" name="楕円 823"/>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5"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6" name="楕円 82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7" name="直線コネクタ 826"/>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8" name="楕円 827"/>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9" name="直線コネクタ 828"/>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30" name="楕円 829"/>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31" name="直線コネクタ 830"/>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32" name="楕円 831"/>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33" name="直線コネクタ 832"/>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8"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9"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40"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41"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66" name="直線コネクタ 865"/>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9"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70" name="直線コネクタ 869"/>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871"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72" name="フローチャート: 判断 871"/>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873" name="フローチャート: 判断 872"/>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874" name="フローチャート: 判断 873"/>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75" name="フローチャート: 判断 874"/>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76" name="フローチャート: 判断 875"/>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82" name="楕円 881"/>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883" name="【公民館】&#10;有形固定資産減価償却率該当値テキスト"/>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884" name="楕円 883"/>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34289</xdr:rowOff>
    </xdr:to>
    <xdr:cxnSp macro="">
      <xdr:nvCxnSpPr>
        <xdr:cNvPr id="885" name="直線コネクタ 884"/>
        <xdr:cNvCxnSpPr/>
      </xdr:nvCxnSpPr>
      <xdr:spPr>
        <a:xfrm flipV="1">
          <a:off x="15481300" y="18028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886" name="楕円 885"/>
        <xdr:cNvSpPr/>
      </xdr:nvSpPr>
      <xdr:spPr>
        <a:xfrm>
          <a:off x="14541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5714</xdr:rowOff>
    </xdr:from>
    <xdr:to>
      <xdr:col>81</xdr:col>
      <xdr:colOff>50800</xdr:colOff>
      <xdr:row>105</xdr:row>
      <xdr:rowOff>34289</xdr:rowOff>
    </xdr:to>
    <xdr:cxnSp macro="">
      <xdr:nvCxnSpPr>
        <xdr:cNvPr id="887" name="直線コネクタ 886"/>
        <xdr:cNvCxnSpPr/>
      </xdr:nvCxnSpPr>
      <xdr:spPr>
        <a:xfrm>
          <a:off x="14592300" y="180079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88" name="楕円 887"/>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5714</xdr:rowOff>
    </xdr:to>
    <xdr:cxnSp macro="">
      <xdr:nvCxnSpPr>
        <xdr:cNvPr id="889" name="直線コネクタ 888"/>
        <xdr:cNvCxnSpPr/>
      </xdr:nvCxnSpPr>
      <xdr:spPr>
        <a:xfrm>
          <a:off x="13703300" y="179755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890" name="楕円 889"/>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144780</xdr:rowOff>
    </xdr:to>
    <xdr:cxnSp macro="">
      <xdr:nvCxnSpPr>
        <xdr:cNvPr id="891" name="直線コネクタ 890"/>
        <xdr:cNvCxnSpPr/>
      </xdr:nvCxnSpPr>
      <xdr:spPr>
        <a:xfrm>
          <a:off x="12814300" y="1794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892" name="n_1aveValue【公民館】&#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893" name="n_2aveValue【公民館】&#10;有形固定資産減価償却率"/>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94"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95"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896" name="n_1mainValue【公民館】&#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897" name="n_2mainValue【公民館】&#10;有形固定資産減価償却率"/>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98" name="n_3mainValue【公民館】&#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899" name="n_4mainValue【公民館】&#10;有形固定資産減価償却率"/>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25" name="直線コネクタ 924"/>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6"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7" name="直線コネクタ 926"/>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28"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29" name="直線コネクタ 928"/>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930"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31" name="フローチャート: 判断 930"/>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932" name="フローチャート: 判断 931"/>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3" name="フローチャート: 判断 932"/>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5" name="フローチャート: 判断 934"/>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41" name="楕円 940"/>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66239</xdr:rowOff>
    </xdr:from>
    <xdr:ext cx="469744" cy="259045"/>
    <xdr:sp macro="" textlink="">
      <xdr:nvSpPr>
        <xdr:cNvPr id="942" name="【公民館】&#10;一人当たり面積該当値テキスト"/>
        <xdr:cNvSpPr txBox="1"/>
      </xdr:nvSpPr>
      <xdr:spPr>
        <a:xfrm>
          <a:off x="22199600" y="1823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943" name="楕円 942"/>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97427</xdr:rowOff>
    </xdr:to>
    <xdr:cxnSp macro="">
      <xdr:nvCxnSpPr>
        <xdr:cNvPr id="944" name="直線コネクタ 943"/>
        <xdr:cNvCxnSpPr/>
      </xdr:nvCxnSpPr>
      <xdr:spPr>
        <a:xfrm flipV="1">
          <a:off x="21323300" y="1843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945" name="楕円 944"/>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100693</xdr:rowOff>
    </xdr:to>
    <xdr:cxnSp macro="">
      <xdr:nvCxnSpPr>
        <xdr:cNvPr id="946" name="直線コネクタ 945"/>
        <xdr:cNvCxnSpPr/>
      </xdr:nvCxnSpPr>
      <xdr:spPr>
        <a:xfrm flipV="1">
          <a:off x="20434300" y="1844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947" name="楕円 946"/>
        <xdr:cNvSpPr/>
      </xdr:nvSpPr>
      <xdr:spPr>
        <a:xfrm>
          <a:off x="19494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103958</xdr:rowOff>
    </xdr:to>
    <xdr:cxnSp macro="">
      <xdr:nvCxnSpPr>
        <xdr:cNvPr id="948" name="直線コネクタ 947"/>
        <xdr:cNvCxnSpPr/>
      </xdr:nvCxnSpPr>
      <xdr:spPr>
        <a:xfrm flipV="1">
          <a:off x="19545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949" name="楕円 948"/>
        <xdr:cNvSpPr/>
      </xdr:nvSpPr>
      <xdr:spPr>
        <a:xfrm>
          <a:off x="18605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103958</xdr:rowOff>
    </xdr:to>
    <xdr:cxnSp macro="">
      <xdr:nvCxnSpPr>
        <xdr:cNvPr id="950" name="直線コネクタ 949"/>
        <xdr:cNvCxnSpPr/>
      </xdr:nvCxnSpPr>
      <xdr:spPr>
        <a:xfrm>
          <a:off x="18656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951" name="n_1aveValue【公民館】&#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2" name="n_2aveValue【公民館】&#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3" name="n_3aveValue【公民館】&#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4" name="n_4aveValue【公民館】&#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955" name="n_1main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956" name="n_2mainValue【公民館】&#10;一人当たり面積"/>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957" name="n_3mainValue【公民館】&#10;一人当たり面積"/>
        <xdr:cNvSpPr txBox="1"/>
      </xdr:nvSpPr>
      <xdr:spPr>
        <a:xfrm>
          <a:off x="19310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958" name="n_4mainValue【公民館】&#10;一人当たり面積"/>
        <xdr:cNvSpPr txBox="1"/>
      </xdr:nvSpPr>
      <xdr:spPr>
        <a:xfrm>
          <a:off x="18421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類型において、有形固定資産減価償却率は類似団体平均を上回っている。その中でも類似団体平均よりも特に高くなっている施設は橋りょう、公営住宅、港湾・漁港、認定こども園・保育所・幼稚園である。</a:t>
          </a:r>
        </a:p>
        <a:p>
          <a:r>
            <a:rPr kumimoji="1" lang="ja-JP" altLang="en-US" sz="1300">
              <a:latin typeface="ＭＳ Ｐゴシック" panose="020B0600070205080204" pitchFamily="50" charset="-128"/>
              <a:ea typeface="ＭＳ Ｐゴシック" panose="020B0600070205080204" pitchFamily="50" charset="-128"/>
            </a:rPr>
            <a:t>・架設後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年以上経過した橋りょうは全体の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月に橋梁長寿命化修繕計画を策定し、計画的かつ予防的な対応に転換を図り、橋梁の長寿命化およびコスト縮減を図ることとしている。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割が耐用年数を経過し、老朽化が進んでおり、平成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月に「坂出市公営住宅等長寿命化計画」を策定し、適正な管理戸数の維持・確保を目指している。</a:t>
          </a:r>
        </a:p>
        <a:p>
          <a:r>
            <a:rPr kumimoji="1" lang="ja-JP" altLang="en-US" sz="1300">
              <a:latin typeface="ＭＳ Ｐゴシック" panose="020B0600070205080204" pitchFamily="50" charset="-128"/>
              <a:ea typeface="ＭＳ Ｐゴシック" panose="020B0600070205080204" pitchFamily="50" charset="-128"/>
            </a:rPr>
            <a:t>・港湾・漁港については、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箇所の港湾、</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箇所の漁港があり、その多くは昭和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年代頃に整備されたものであり、高潮対策事業や地震津波対策事業を実施している。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・認定こども園・幼稚園・保育所の多くは、建設後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年以上経過しており、緊急性等の観点から優先順位をつけ認定こども園として集約化・複合化を行っていく予定であり、令和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年度は松山保育園と松山幼稚園を松山こども園に集約化した結果、</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4" name="楕円 73"/>
        <xdr:cNvSpPr/>
      </xdr:nvSpPr>
      <xdr:spPr>
        <a:xfrm>
          <a:off x="4584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13624</xdr:rowOff>
    </xdr:from>
    <xdr:ext cx="405111" cy="259045"/>
    <xdr:sp macro="" textlink="">
      <xdr:nvSpPr>
        <xdr:cNvPr id="75" name="【図書館】&#10;有形固定資産減価償却率該当値テキスト"/>
        <xdr:cNvSpPr txBox="1"/>
      </xdr:nvSpPr>
      <xdr:spPr>
        <a:xfrm>
          <a:off x="4673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43362</xdr:rowOff>
    </xdr:from>
    <xdr:to>
      <xdr:col>20</xdr:col>
      <xdr:colOff>38100</xdr:colOff>
      <xdr:row>40</xdr:row>
      <xdr:rowOff>144962</xdr:rowOff>
    </xdr:to>
    <xdr:sp macro="" textlink="">
      <xdr:nvSpPr>
        <xdr:cNvPr id="76" name="楕円 75"/>
        <xdr:cNvSpPr/>
      </xdr:nvSpPr>
      <xdr:spPr>
        <a:xfrm>
          <a:off x="3746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94162</xdr:rowOff>
    </xdr:to>
    <xdr:cxnSp macro="">
      <xdr:nvCxnSpPr>
        <xdr:cNvPr id="77" name="直線コネクタ 76"/>
        <xdr:cNvCxnSpPr/>
      </xdr:nvCxnSpPr>
      <xdr:spPr>
        <a:xfrm flipV="1">
          <a:off x="3797300" y="694399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8" name="楕円 77"/>
        <xdr:cNvSpPr/>
      </xdr:nvSpPr>
      <xdr:spPr>
        <a:xfrm>
          <a:off x="2857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40</xdr:row>
      <xdr:rowOff>94162</xdr:rowOff>
    </xdr:to>
    <xdr:cxnSp macro="">
      <xdr:nvCxnSpPr>
        <xdr:cNvPr id="79" name="直線コネクタ 78"/>
        <xdr:cNvCxnSpPr/>
      </xdr:nvCxnSpPr>
      <xdr:spPr>
        <a:xfrm>
          <a:off x="2908300" y="69309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80" name="楕円 79"/>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72934</xdr:rowOff>
    </xdr:to>
    <xdr:cxnSp macro="">
      <xdr:nvCxnSpPr>
        <xdr:cNvPr id="81" name="直線コネクタ 80"/>
        <xdr:cNvCxnSpPr/>
      </xdr:nvCxnSpPr>
      <xdr:spPr>
        <a:xfrm>
          <a:off x="2019300" y="68999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138067</xdr:rowOff>
    </xdr:from>
    <xdr:to>
      <xdr:col>6</xdr:col>
      <xdr:colOff>38100</xdr:colOff>
      <xdr:row>40</xdr:row>
      <xdr:rowOff>68217</xdr:rowOff>
    </xdr:to>
    <xdr:sp macro="" textlink="">
      <xdr:nvSpPr>
        <xdr:cNvPr id="82" name="楕円 81"/>
        <xdr:cNvSpPr/>
      </xdr:nvSpPr>
      <xdr:spPr>
        <a:xfrm>
          <a:off x="1079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17417</xdr:rowOff>
    </xdr:from>
    <xdr:to>
      <xdr:col>10</xdr:col>
      <xdr:colOff>114300</xdr:colOff>
      <xdr:row>40</xdr:row>
      <xdr:rowOff>41910</xdr:rowOff>
    </xdr:to>
    <xdr:cxnSp macro="">
      <xdr:nvCxnSpPr>
        <xdr:cNvPr id="83" name="直線コネクタ 82"/>
        <xdr:cNvCxnSpPr/>
      </xdr:nvCxnSpPr>
      <xdr:spPr>
        <a:xfrm>
          <a:off x="1130300" y="68754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136089</xdr:rowOff>
    </xdr:from>
    <xdr:ext cx="405111" cy="259045"/>
    <xdr:sp macro="" textlink="">
      <xdr:nvSpPr>
        <xdr:cNvPr id="88" name="n_1mainValue【図書館】&#10;有形固定資産減価償却率"/>
        <xdr:cNvSpPr txBox="1"/>
      </xdr:nvSpPr>
      <xdr:spPr>
        <a:xfrm>
          <a:off x="35820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9" name="n_2mainValue【図書館】&#10;有形固定資産減価償却率"/>
        <xdr:cNvSpPr txBox="1"/>
      </xdr:nvSpPr>
      <xdr:spPr>
        <a:xfrm>
          <a:off x="2705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90" name="n_3mainValue【図書館】&#10;有形固定資産減価償却率"/>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59344</xdr:rowOff>
    </xdr:from>
    <xdr:ext cx="405111" cy="259045"/>
    <xdr:sp macro="" textlink="">
      <xdr:nvSpPr>
        <xdr:cNvPr id="91" name="n_4mainValue【図書館】&#10;有形固定資産減価償却率"/>
        <xdr:cNvSpPr txBox="1"/>
      </xdr:nvSpPr>
      <xdr:spPr>
        <a:xfrm>
          <a:off x="927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9" name="楕円 128"/>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31259</xdr:rowOff>
    </xdr:from>
    <xdr:ext cx="469744" cy="259045"/>
    <xdr:sp macro="" textlink="">
      <xdr:nvSpPr>
        <xdr:cNvPr id="130" name="【図書館】&#10;一人当たり面積該当値テキスト"/>
        <xdr:cNvSpPr txBox="1"/>
      </xdr:nvSpPr>
      <xdr:spPr>
        <a:xfrm>
          <a:off x="10515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31" name="楕円 130"/>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108204</xdr:rowOff>
    </xdr:to>
    <xdr:cxnSp macro="">
      <xdr:nvCxnSpPr>
        <xdr:cNvPr id="132" name="直線コネクタ 131"/>
        <xdr:cNvCxnSpPr/>
      </xdr:nvCxnSpPr>
      <xdr:spPr>
        <a:xfrm flipV="1">
          <a:off x="9639300" y="696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33" name="楕円 132"/>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108204</xdr:rowOff>
    </xdr:from>
    <xdr:to>
      <xdr:col>50</xdr:col>
      <xdr:colOff>114300</xdr:colOff>
      <xdr:row>40</xdr:row>
      <xdr:rowOff>112776</xdr:rowOff>
    </xdr:to>
    <xdr:cxnSp macro="">
      <xdr:nvCxnSpPr>
        <xdr:cNvPr id="134" name="直線コネクタ 133"/>
        <xdr:cNvCxnSpPr/>
      </xdr:nvCxnSpPr>
      <xdr:spPr>
        <a:xfrm flipV="1">
          <a:off x="8750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35" name="楕円 134"/>
        <xdr:cNvSpPr/>
      </xdr:nvSpPr>
      <xdr:spPr>
        <a:xfrm>
          <a:off x="781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112776</xdr:rowOff>
    </xdr:from>
    <xdr:to>
      <xdr:col>45</xdr:col>
      <xdr:colOff>177800</xdr:colOff>
      <xdr:row>40</xdr:row>
      <xdr:rowOff>112776</xdr:rowOff>
    </xdr:to>
    <xdr:cxnSp macro="">
      <xdr:nvCxnSpPr>
        <xdr:cNvPr id="136" name="直線コネクタ 135"/>
        <xdr:cNvCxnSpPr/>
      </xdr:nvCxnSpPr>
      <xdr:spPr>
        <a:xfrm>
          <a:off x="7861300" y="697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61976</xdr:rowOff>
    </xdr:from>
    <xdr:to>
      <xdr:col>36</xdr:col>
      <xdr:colOff>165100</xdr:colOff>
      <xdr:row>40</xdr:row>
      <xdr:rowOff>163576</xdr:rowOff>
    </xdr:to>
    <xdr:sp macro="" textlink="">
      <xdr:nvSpPr>
        <xdr:cNvPr id="137" name="楕円 136"/>
        <xdr:cNvSpPr/>
      </xdr:nvSpPr>
      <xdr:spPr>
        <a:xfrm>
          <a:off x="6921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112776</xdr:rowOff>
    </xdr:from>
    <xdr:to>
      <xdr:col>41</xdr:col>
      <xdr:colOff>50800</xdr:colOff>
      <xdr:row>40</xdr:row>
      <xdr:rowOff>112776</xdr:rowOff>
    </xdr:to>
    <xdr:cxnSp macro="">
      <xdr:nvCxnSpPr>
        <xdr:cNvPr id="138" name="直線コネクタ 137"/>
        <xdr:cNvCxnSpPr/>
      </xdr:nvCxnSpPr>
      <xdr:spPr>
        <a:xfrm>
          <a:off x="6972300" y="697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152671</xdr:rowOff>
    </xdr:from>
    <xdr:ext cx="469744" cy="259045"/>
    <xdr:sp macro="" textlink="">
      <xdr:nvSpPr>
        <xdr:cNvPr id="139" name="n_1aveValue【図書館】&#10;一人当たり面積"/>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0" name="n_2aveValue【図書館】&#10;一人当たり面積"/>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152671</xdr:rowOff>
    </xdr:from>
    <xdr:ext cx="469744" cy="259045"/>
    <xdr:sp macro="" textlink="">
      <xdr:nvSpPr>
        <xdr:cNvPr id="141" name="n_3aveValue【図書館】&#10;一人当たり面積"/>
        <xdr:cNvSpPr txBox="1"/>
      </xdr:nvSpPr>
      <xdr:spPr>
        <a:xfrm>
          <a:off x="7626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2" name="n_4aveValue【図書館】&#10;一人当たり面積"/>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150131</xdr:rowOff>
    </xdr:from>
    <xdr:ext cx="469744" cy="259045"/>
    <xdr:sp macro="" textlink="">
      <xdr:nvSpPr>
        <xdr:cNvPr id="143" name="n_1main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44" name="n_2mainValue【図書館】&#10;一人当たり面積"/>
        <xdr:cNvSpPr txBox="1"/>
      </xdr:nvSpPr>
      <xdr:spPr>
        <a:xfrm>
          <a:off x="8515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154703</xdr:rowOff>
    </xdr:from>
    <xdr:ext cx="469744" cy="259045"/>
    <xdr:sp macro="" textlink="">
      <xdr:nvSpPr>
        <xdr:cNvPr id="145" name="n_3mainValue【図書館】&#10;一人当たり面積"/>
        <xdr:cNvSpPr txBox="1"/>
      </xdr:nvSpPr>
      <xdr:spPr>
        <a:xfrm>
          <a:off x="7626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154703</xdr:rowOff>
    </xdr:from>
    <xdr:ext cx="469744" cy="259045"/>
    <xdr:sp macro="" textlink="">
      <xdr:nvSpPr>
        <xdr:cNvPr id="146" name="n_4mainValue【図書館】&#10;一人当たり面積"/>
        <xdr:cNvSpPr txBox="1"/>
      </xdr:nvSpPr>
      <xdr:spPr>
        <a:xfrm>
          <a:off x="6737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7" name="楕円 186"/>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188" name="【体育館・プール】&#10;有形固定資産減価償却率該当値テキスト"/>
        <xdr:cNvSpPr txBox="1"/>
      </xdr:nvSpPr>
      <xdr:spPr>
        <a:xfrm>
          <a:off x="4673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89" name="楕円 188"/>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70485</xdr:rowOff>
    </xdr:from>
    <xdr:to>
      <xdr:col>24</xdr:col>
      <xdr:colOff>63500</xdr:colOff>
      <xdr:row>63</xdr:row>
      <xdr:rowOff>125730</xdr:rowOff>
    </xdr:to>
    <xdr:cxnSp macro="">
      <xdr:nvCxnSpPr>
        <xdr:cNvPr id="190" name="直線コネクタ 189"/>
        <xdr:cNvCxnSpPr/>
      </xdr:nvCxnSpPr>
      <xdr:spPr>
        <a:xfrm flipV="1">
          <a:off x="3797300" y="10700385"/>
          <a:ext cx="8382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105410</xdr:rowOff>
    </xdr:from>
    <xdr:to>
      <xdr:col>15</xdr:col>
      <xdr:colOff>101600</xdr:colOff>
      <xdr:row>64</xdr:row>
      <xdr:rowOff>35560</xdr:rowOff>
    </xdr:to>
    <xdr:sp macro="" textlink="">
      <xdr:nvSpPr>
        <xdr:cNvPr id="191" name="楕円 190"/>
        <xdr:cNvSpPr/>
      </xdr:nvSpPr>
      <xdr:spPr>
        <a:xfrm>
          <a:off x="2857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125730</xdr:rowOff>
    </xdr:from>
    <xdr:to>
      <xdr:col>19</xdr:col>
      <xdr:colOff>177800</xdr:colOff>
      <xdr:row>63</xdr:row>
      <xdr:rowOff>156210</xdr:rowOff>
    </xdr:to>
    <xdr:cxnSp macro="">
      <xdr:nvCxnSpPr>
        <xdr:cNvPr id="192" name="直線コネクタ 191"/>
        <xdr:cNvCxnSpPr/>
      </xdr:nvCxnSpPr>
      <xdr:spPr>
        <a:xfrm flipV="1">
          <a:off x="2908300" y="10927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103505</xdr:rowOff>
    </xdr:from>
    <xdr:to>
      <xdr:col>10</xdr:col>
      <xdr:colOff>165100</xdr:colOff>
      <xdr:row>64</xdr:row>
      <xdr:rowOff>33655</xdr:rowOff>
    </xdr:to>
    <xdr:sp macro="" textlink="">
      <xdr:nvSpPr>
        <xdr:cNvPr id="193" name="楕円 192"/>
        <xdr:cNvSpPr/>
      </xdr:nvSpPr>
      <xdr:spPr>
        <a:xfrm>
          <a:off x="1968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154305</xdr:rowOff>
    </xdr:from>
    <xdr:to>
      <xdr:col>15</xdr:col>
      <xdr:colOff>50800</xdr:colOff>
      <xdr:row>63</xdr:row>
      <xdr:rowOff>156210</xdr:rowOff>
    </xdr:to>
    <xdr:cxnSp macro="">
      <xdr:nvCxnSpPr>
        <xdr:cNvPr id="194" name="直線コネクタ 193"/>
        <xdr:cNvCxnSpPr/>
      </xdr:nvCxnSpPr>
      <xdr:spPr>
        <a:xfrm>
          <a:off x="2019300" y="109556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99695</xdr:rowOff>
    </xdr:from>
    <xdr:to>
      <xdr:col>6</xdr:col>
      <xdr:colOff>38100</xdr:colOff>
      <xdr:row>64</xdr:row>
      <xdr:rowOff>29845</xdr:rowOff>
    </xdr:to>
    <xdr:sp macro="" textlink="">
      <xdr:nvSpPr>
        <xdr:cNvPr id="195" name="楕円 194"/>
        <xdr:cNvSpPr/>
      </xdr:nvSpPr>
      <xdr:spPr>
        <a:xfrm>
          <a:off x="1079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150495</xdr:rowOff>
    </xdr:from>
    <xdr:to>
      <xdr:col>10</xdr:col>
      <xdr:colOff>114300</xdr:colOff>
      <xdr:row>63</xdr:row>
      <xdr:rowOff>154305</xdr:rowOff>
    </xdr:to>
    <xdr:cxnSp macro="">
      <xdr:nvCxnSpPr>
        <xdr:cNvPr id="196" name="直線コネクタ 195"/>
        <xdr:cNvCxnSpPr/>
      </xdr:nvCxnSpPr>
      <xdr:spPr>
        <a:xfrm>
          <a:off x="1130300" y="109518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0" name="n_4ave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201" name="n_1mainValue【体育館・プール】&#10;有形固定資産減価償却率"/>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26687</xdr:rowOff>
    </xdr:from>
    <xdr:ext cx="405111" cy="259045"/>
    <xdr:sp macro="" textlink="">
      <xdr:nvSpPr>
        <xdr:cNvPr id="202" name="n_2mainValue【体育館・プール】&#10;有形固定資産減価償却率"/>
        <xdr:cNvSpPr txBox="1"/>
      </xdr:nvSpPr>
      <xdr:spPr>
        <a:xfrm>
          <a:off x="2705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24782</xdr:rowOff>
    </xdr:from>
    <xdr:ext cx="405111" cy="259045"/>
    <xdr:sp macro="" textlink="">
      <xdr:nvSpPr>
        <xdr:cNvPr id="203" name="n_3mainValue【体育館・プール】&#10;有形固定資産減価償却率"/>
        <xdr:cNvSpPr txBox="1"/>
      </xdr:nvSpPr>
      <xdr:spPr>
        <a:xfrm>
          <a:off x="18167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20972</xdr:rowOff>
    </xdr:from>
    <xdr:ext cx="405111" cy="259045"/>
    <xdr:sp macro="" textlink="">
      <xdr:nvSpPr>
        <xdr:cNvPr id="204" name="n_4mainValue【体育館・プール】&#10;有形固定資産減価償却率"/>
        <xdr:cNvSpPr txBox="1"/>
      </xdr:nvSpPr>
      <xdr:spPr>
        <a:xfrm>
          <a:off x="92774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162560</xdr:rowOff>
    </xdr:from>
    <xdr:to>
      <xdr:col>55</xdr:col>
      <xdr:colOff>50800</xdr:colOff>
      <xdr:row>64</xdr:row>
      <xdr:rowOff>92710</xdr:rowOff>
    </xdr:to>
    <xdr:sp macro="" textlink="">
      <xdr:nvSpPr>
        <xdr:cNvPr id="244" name="楕円 243"/>
        <xdr:cNvSpPr/>
      </xdr:nvSpPr>
      <xdr:spPr>
        <a:xfrm>
          <a:off x="10426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162941</xdr:rowOff>
    </xdr:from>
    <xdr:to>
      <xdr:col>50</xdr:col>
      <xdr:colOff>165100</xdr:colOff>
      <xdr:row>64</xdr:row>
      <xdr:rowOff>93091</xdr:rowOff>
    </xdr:to>
    <xdr:sp macro="" textlink="">
      <xdr:nvSpPr>
        <xdr:cNvPr id="246" name="楕円 245"/>
        <xdr:cNvSpPr/>
      </xdr:nvSpPr>
      <xdr:spPr>
        <a:xfrm>
          <a:off x="9588500" y="109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41910</xdr:rowOff>
    </xdr:from>
    <xdr:to>
      <xdr:col>55</xdr:col>
      <xdr:colOff>0</xdr:colOff>
      <xdr:row>64</xdr:row>
      <xdr:rowOff>42291</xdr:rowOff>
    </xdr:to>
    <xdr:cxnSp macro="">
      <xdr:nvCxnSpPr>
        <xdr:cNvPr id="247" name="直線コネクタ 246"/>
        <xdr:cNvCxnSpPr/>
      </xdr:nvCxnSpPr>
      <xdr:spPr>
        <a:xfrm flipV="1">
          <a:off x="9639300" y="1101471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163322</xdr:rowOff>
    </xdr:from>
    <xdr:to>
      <xdr:col>46</xdr:col>
      <xdr:colOff>38100</xdr:colOff>
      <xdr:row>64</xdr:row>
      <xdr:rowOff>93472</xdr:rowOff>
    </xdr:to>
    <xdr:sp macro="" textlink="">
      <xdr:nvSpPr>
        <xdr:cNvPr id="248" name="楕円 247"/>
        <xdr:cNvSpPr/>
      </xdr:nvSpPr>
      <xdr:spPr>
        <a:xfrm>
          <a:off x="8699500" y="10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42291</xdr:rowOff>
    </xdr:from>
    <xdr:to>
      <xdr:col>50</xdr:col>
      <xdr:colOff>114300</xdr:colOff>
      <xdr:row>64</xdr:row>
      <xdr:rowOff>42672</xdr:rowOff>
    </xdr:to>
    <xdr:cxnSp macro="">
      <xdr:nvCxnSpPr>
        <xdr:cNvPr id="249" name="直線コネクタ 248"/>
        <xdr:cNvCxnSpPr/>
      </xdr:nvCxnSpPr>
      <xdr:spPr>
        <a:xfrm flipV="1">
          <a:off x="8750300" y="110150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163703</xdr:rowOff>
    </xdr:from>
    <xdr:to>
      <xdr:col>41</xdr:col>
      <xdr:colOff>101600</xdr:colOff>
      <xdr:row>64</xdr:row>
      <xdr:rowOff>93853</xdr:rowOff>
    </xdr:to>
    <xdr:sp macro="" textlink="">
      <xdr:nvSpPr>
        <xdr:cNvPr id="250" name="楕円 249"/>
        <xdr:cNvSpPr/>
      </xdr:nvSpPr>
      <xdr:spPr>
        <a:xfrm>
          <a:off x="78105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42672</xdr:rowOff>
    </xdr:from>
    <xdr:to>
      <xdr:col>45</xdr:col>
      <xdr:colOff>177800</xdr:colOff>
      <xdr:row>64</xdr:row>
      <xdr:rowOff>43053</xdr:rowOff>
    </xdr:to>
    <xdr:cxnSp macro="">
      <xdr:nvCxnSpPr>
        <xdr:cNvPr id="251" name="直線コネクタ 250"/>
        <xdr:cNvCxnSpPr/>
      </xdr:nvCxnSpPr>
      <xdr:spPr>
        <a:xfrm flipV="1">
          <a:off x="7861300" y="110154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164084</xdr:rowOff>
    </xdr:from>
    <xdr:to>
      <xdr:col>36</xdr:col>
      <xdr:colOff>165100</xdr:colOff>
      <xdr:row>64</xdr:row>
      <xdr:rowOff>94234</xdr:rowOff>
    </xdr:to>
    <xdr:sp macro="" textlink="">
      <xdr:nvSpPr>
        <xdr:cNvPr id="252" name="楕円 251"/>
        <xdr:cNvSpPr/>
      </xdr:nvSpPr>
      <xdr:spPr>
        <a:xfrm>
          <a:off x="6921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43053</xdr:rowOff>
    </xdr:from>
    <xdr:to>
      <xdr:col>41</xdr:col>
      <xdr:colOff>50800</xdr:colOff>
      <xdr:row>64</xdr:row>
      <xdr:rowOff>43434</xdr:rowOff>
    </xdr:to>
    <xdr:cxnSp macro="">
      <xdr:nvCxnSpPr>
        <xdr:cNvPr id="253" name="直線コネクタ 252"/>
        <xdr:cNvCxnSpPr/>
      </xdr:nvCxnSpPr>
      <xdr:spPr>
        <a:xfrm flipV="1">
          <a:off x="6972300" y="1101585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74566</xdr:rowOff>
    </xdr:from>
    <xdr:ext cx="469744" cy="259045"/>
    <xdr:sp macro="" textlink="">
      <xdr:nvSpPr>
        <xdr:cNvPr id="254" name="n_1aveValue【体育館・プール】&#10;一人当たり面積"/>
        <xdr:cNvSpPr txBox="1"/>
      </xdr:nvSpPr>
      <xdr:spPr>
        <a:xfrm>
          <a:off x="93917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xdr:cNvSpPr txBox="1"/>
      </xdr:nvSpPr>
      <xdr:spPr>
        <a:xfrm>
          <a:off x="8515427" y="107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xdr:cNvSpPr txBox="1"/>
      </xdr:nvSpPr>
      <xdr:spPr>
        <a:xfrm>
          <a:off x="7626427" y="1068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84218</xdr:rowOff>
    </xdr:from>
    <xdr:ext cx="469744" cy="259045"/>
    <xdr:sp macro="" textlink="">
      <xdr:nvSpPr>
        <xdr:cNvPr id="258" name="n_1mainValue【体育館・プール】&#10;一人当たり面積"/>
        <xdr:cNvSpPr txBox="1"/>
      </xdr:nvSpPr>
      <xdr:spPr>
        <a:xfrm>
          <a:off x="9391727"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84599</xdr:rowOff>
    </xdr:from>
    <xdr:ext cx="469744" cy="259045"/>
    <xdr:sp macro="" textlink="">
      <xdr:nvSpPr>
        <xdr:cNvPr id="259" name="n_2mainValue【体育館・プール】&#10;一人当たり面積"/>
        <xdr:cNvSpPr txBox="1"/>
      </xdr:nvSpPr>
      <xdr:spPr>
        <a:xfrm>
          <a:off x="8515427" y="110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84980</xdr:rowOff>
    </xdr:from>
    <xdr:ext cx="469744" cy="259045"/>
    <xdr:sp macro="" textlink="">
      <xdr:nvSpPr>
        <xdr:cNvPr id="260" name="n_3mainValue【体育館・プール】&#10;一人当たり面積"/>
        <xdr:cNvSpPr txBox="1"/>
      </xdr:nvSpPr>
      <xdr:spPr>
        <a:xfrm>
          <a:off x="762642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85361</xdr:rowOff>
    </xdr:from>
    <xdr:ext cx="469744" cy="259045"/>
    <xdr:sp macro="" textlink="">
      <xdr:nvSpPr>
        <xdr:cNvPr id="261" name="n_4mainValue【体育館・プール】&#10;一人当たり面積"/>
        <xdr:cNvSpPr txBox="1"/>
      </xdr:nvSpPr>
      <xdr:spPr>
        <a:xfrm>
          <a:off x="67374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3" name="楕円 302"/>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4" name="【福祉施設】&#10;有形固定資産減価償却率該当値テキスト"/>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144055</xdr:rowOff>
    </xdr:from>
    <xdr:to>
      <xdr:col>20</xdr:col>
      <xdr:colOff>38100</xdr:colOff>
      <xdr:row>84</xdr:row>
      <xdr:rowOff>74205</xdr:rowOff>
    </xdr:to>
    <xdr:sp macro="" textlink="">
      <xdr:nvSpPr>
        <xdr:cNvPr id="305" name="楕円 304"/>
        <xdr:cNvSpPr/>
      </xdr:nvSpPr>
      <xdr:spPr>
        <a:xfrm>
          <a:off x="3746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23405</xdr:rowOff>
    </xdr:from>
    <xdr:to>
      <xdr:col>24</xdr:col>
      <xdr:colOff>63500</xdr:colOff>
      <xdr:row>84</xdr:row>
      <xdr:rowOff>56062</xdr:rowOff>
    </xdr:to>
    <xdr:cxnSp macro="">
      <xdr:nvCxnSpPr>
        <xdr:cNvPr id="306" name="直線コネクタ 305"/>
        <xdr:cNvCxnSpPr/>
      </xdr:nvCxnSpPr>
      <xdr:spPr>
        <a:xfrm>
          <a:off x="3797300" y="144252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307" name="楕円 306"/>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84</xdr:row>
      <xdr:rowOff>23405</xdr:rowOff>
    </xdr:to>
    <xdr:cxnSp macro="">
      <xdr:nvCxnSpPr>
        <xdr:cNvPr id="308" name="直線コネクタ 307"/>
        <xdr:cNvCxnSpPr/>
      </xdr:nvCxnSpPr>
      <xdr:spPr>
        <a:xfrm>
          <a:off x="2908300" y="1439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09" name="楕円 308"/>
        <xdr:cNvSpPr/>
      </xdr:nvSpPr>
      <xdr:spPr>
        <a:xfrm>
          <a:off x="1968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132806</xdr:rowOff>
    </xdr:from>
    <xdr:to>
      <xdr:col>15</xdr:col>
      <xdr:colOff>50800</xdr:colOff>
      <xdr:row>83</xdr:row>
      <xdr:rowOff>162198</xdr:rowOff>
    </xdr:to>
    <xdr:cxnSp macro="">
      <xdr:nvCxnSpPr>
        <xdr:cNvPr id="310" name="直線コネクタ 309"/>
        <xdr:cNvCxnSpPr/>
      </xdr:nvCxnSpPr>
      <xdr:spPr>
        <a:xfrm>
          <a:off x="2019300" y="143631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49349</xdr:rowOff>
    </xdr:from>
    <xdr:to>
      <xdr:col>6</xdr:col>
      <xdr:colOff>38100</xdr:colOff>
      <xdr:row>83</xdr:row>
      <xdr:rowOff>150949</xdr:rowOff>
    </xdr:to>
    <xdr:sp macro="" textlink="">
      <xdr:nvSpPr>
        <xdr:cNvPr id="311" name="楕円 310"/>
        <xdr:cNvSpPr/>
      </xdr:nvSpPr>
      <xdr:spPr>
        <a:xfrm>
          <a:off x="1079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100149</xdr:rowOff>
    </xdr:from>
    <xdr:to>
      <xdr:col>10</xdr:col>
      <xdr:colOff>114300</xdr:colOff>
      <xdr:row>83</xdr:row>
      <xdr:rowOff>132806</xdr:rowOff>
    </xdr:to>
    <xdr:cxnSp macro="">
      <xdr:nvCxnSpPr>
        <xdr:cNvPr id="312" name="直線コネクタ 311"/>
        <xdr:cNvCxnSpPr/>
      </xdr:nvCxnSpPr>
      <xdr:spPr>
        <a:xfrm>
          <a:off x="1130300" y="1433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118490</xdr:rowOff>
    </xdr:from>
    <xdr:ext cx="405111" cy="259045"/>
    <xdr:sp macro="" textlink="">
      <xdr:nvSpPr>
        <xdr:cNvPr id="313" name="n_1aveValue【福祉施設】&#10;有形固定資産減価償却率"/>
        <xdr:cNvSpPr txBox="1"/>
      </xdr:nvSpPr>
      <xdr:spPr>
        <a:xfrm>
          <a:off x="3582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4" name="n_2aveValue【福祉施設】&#10;有形固定資産減価償却率"/>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5" name="n_3aveValue【福祉施設】&#10;有形固定資産減価償却率"/>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6" name="n_4aveValue【福祉施設】&#10;有形固定資産減価償却率"/>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65332</xdr:rowOff>
    </xdr:from>
    <xdr:ext cx="405111" cy="259045"/>
    <xdr:sp macro="" textlink="">
      <xdr:nvSpPr>
        <xdr:cNvPr id="317" name="n_1mainValue【福祉施設】&#10;有形固定資産減価償却率"/>
        <xdr:cNvSpPr txBox="1"/>
      </xdr:nvSpPr>
      <xdr:spPr>
        <a:xfrm>
          <a:off x="3582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318" name="n_2mainValue【福祉施設】&#10;有形固定資産減価償却率"/>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9" name="n_3mainValue【福祉施設】&#10;有形固定資産減価償却率"/>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20" name="n_4mainValue【福祉施設】&#10;有形固定資産減価償却率"/>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6" name="楕円 355"/>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57"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141605</xdr:rowOff>
    </xdr:from>
    <xdr:to>
      <xdr:col>50</xdr:col>
      <xdr:colOff>165100</xdr:colOff>
      <xdr:row>85</xdr:row>
      <xdr:rowOff>71755</xdr:rowOff>
    </xdr:to>
    <xdr:sp macro="" textlink="">
      <xdr:nvSpPr>
        <xdr:cNvPr id="358" name="楕円 357"/>
        <xdr:cNvSpPr/>
      </xdr:nvSpPr>
      <xdr:spPr>
        <a:xfrm>
          <a:off x="958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20955</xdr:rowOff>
    </xdr:from>
    <xdr:to>
      <xdr:col>55</xdr:col>
      <xdr:colOff>0</xdr:colOff>
      <xdr:row>85</xdr:row>
      <xdr:rowOff>26670</xdr:rowOff>
    </xdr:to>
    <xdr:cxnSp macro="">
      <xdr:nvCxnSpPr>
        <xdr:cNvPr id="359" name="直線コネクタ 358"/>
        <xdr:cNvCxnSpPr/>
      </xdr:nvCxnSpPr>
      <xdr:spPr>
        <a:xfrm>
          <a:off x="9639300" y="145942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0" name="楕円 359"/>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20955</xdr:rowOff>
    </xdr:from>
    <xdr:to>
      <xdr:col>50</xdr:col>
      <xdr:colOff>114300</xdr:colOff>
      <xdr:row>85</xdr:row>
      <xdr:rowOff>26670</xdr:rowOff>
    </xdr:to>
    <xdr:cxnSp macro="">
      <xdr:nvCxnSpPr>
        <xdr:cNvPr id="361" name="直線コネクタ 360"/>
        <xdr:cNvCxnSpPr/>
      </xdr:nvCxnSpPr>
      <xdr:spPr>
        <a:xfrm flipV="1">
          <a:off x="8750300" y="1459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62" name="楕円 361"/>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63" name="直線コネクタ 362"/>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4" name="楕円 363"/>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65" name="直線コネクタ 364"/>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366" name="n_1aveValue【福祉施設】&#10;一人当たり面積"/>
        <xdr:cNvSpPr txBox="1"/>
      </xdr:nvSpPr>
      <xdr:spPr>
        <a:xfrm>
          <a:off x="9391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7" name="n_2aveValue【福祉施設】&#10;一人当たり面積"/>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62882</xdr:rowOff>
    </xdr:from>
    <xdr:ext cx="469744" cy="259045"/>
    <xdr:sp macro="" textlink="">
      <xdr:nvSpPr>
        <xdr:cNvPr id="370" name="n_1mainValue【福祉施設】&#10;一人当たり面積"/>
        <xdr:cNvSpPr txBox="1"/>
      </xdr:nvSpPr>
      <xdr:spPr>
        <a:xfrm>
          <a:off x="9391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71"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72"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3"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15" name="楕円 414"/>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416" name="【市民会館】&#10;有形固定資産減価償却率該当値テキスト"/>
        <xdr:cNvSpPr txBox="1"/>
      </xdr:nvSpPr>
      <xdr:spPr>
        <a:xfrm>
          <a:off x="4673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69487</xdr:rowOff>
    </xdr:from>
    <xdr:to>
      <xdr:col>20</xdr:col>
      <xdr:colOff>38100</xdr:colOff>
      <xdr:row>105</xdr:row>
      <xdr:rowOff>171087</xdr:rowOff>
    </xdr:to>
    <xdr:sp macro="" textlink="">
      <xdr:nvSpPr>
        <xdr:cNvPr id="417" name="楕円 416"/>
        <xdr:cNvSpPr/>
      </xdr:nvSpPr>
      <xdr:spPr>
        <a:xfrm>
          <a:off x="3746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105</xdr:row>
      <xdr:rowOff>120287</xdr:rowOff>
    </xdr:to>
    <xdr:cxnSp macro="">
      <xdr:nvCxnSpPr>
        <xdr:cNvPr id="418" name="直線コネクタ 417"/>
        <xdr:cNvCxnSpPr/>
      </xdr:nvCxnSpPr>
      <xdr:spPr>
        <a:xfrm flipV="1">
          <a:off x="3797300" y="17746980"/>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19" name="楕円 418"/>
        <xdr:cNvSpPr/>
      </xdr:nvSpPr>
      <xdr:spPr>
        <a:xfrm>
          <a:off x="2857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120287</xdr:rowOff>
    </xdr:to>
    <xdr:cxnSp macro="">
      <xdr:nvCxnSpPr>
        <xdr:cNvPr id="420" name="直線コネクタ 419"/>
        <xdr:cNvCxnSpPr/>
      </xdr:nvCxnSpPr>
      <xdr:spPr>
        <a:xfrm>
          <a:off x="2908300" y="1808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21" name="楕円 420"/>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87630</xdr:rowOff>
    </xdr:to>
    <xdr:cxnSp macro="">
      <xdr:nvCxnSpPr>
        <xdr:cNvPr id="422" name="直線コネクタ 421"/>
        <xdr:cNvCxnSpPr/>
      </xdr:nvCxnSpPr>
      <xdr:spPr>
        <a:xfrm>
          <a:off x="2019300" y="1805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23" name="楕円 422"/>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54973</xdr:rowOff>
    </xdr:to>
    <xdr:cxnSp macro="">
      <xdr:nvCxnSpPr>
        <xdr:cNvPr id="424" name="直線コネクタ 423"/>
        <xdr:cNvCxnSpPr/>
      </xdr:nvCxnSpPr>
      <xdr:spPr>
        <a:xfrm>
          <a:off x="1130300" y="1802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5"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6" name="n_2ave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27" name="n_3aveValue【市民会館】&#10;有形固定資産減価償却率"/>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8" name="n_4aveValue【市民会館】&#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162214</xdr:rowOff>
    </xdr:from>
    <xdr:ext cx="405111" cy="259045"/>
    <xdr:sp macro="" textlink="">
      <xdr:nvSpPr>
        <xdr:cNvPr id="429" name="n_1mainValue【市民会館】&#10;有形固定資産減価償却率"/>
        <xdr:cNvSpPr txBox="1"/>
      </xdr:nvSpPr>
      <xdr:spPr>
        <a:xfrm>
          <a:off x="3582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30" name="n_2mainValue【市民会館】&#10;有形固定資産減価償却率"/>
        <xdr:cNvSpPr txBox="1"/>
      </xdr:nvSpPr>
      <xdr:spPr>
        <a:xfrm>
          <a:off x="2705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31" name="n_3mainValue【市民会館】&#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32" name="n_4mainValue【市民会館】&#10;有形固定資産減価償却率"/>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70" name="楕円 469"/>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71" name="【市民会館】&#10;一人当たり面積該当値テキスト"/>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472" name="楕円 471"/>
        <xdr:cNvSpPr/>
      </xdr:nvSpPr>
      <xdr:spPr>
        <a:xfrm>
          <a:off x="9588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76200</xdr:rowOff>
    </xdr:to>
    <xdr:cxnSp macro="">
      <xdr:nvCxnSpPr>
        <xdr:cNvPr id="473" name="直線コネクタ 472"/>
        <xdr:cNvCxnSpPr/>
      </xdr:nvCxnSpPr>
      <xdr:spPr>
        <a:xfrm flipV="1">
          <a:off x="9639300" y="184190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74" name="楕円 473"/>
        <xdr:cNvSpPr/>
      </xdr:nvSpPr>
      <xdr:spPr>
        <a:xfrm>
          <a:off x="8699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78487</xdr:rowOff>
    </xdr:to>
    <xdr:cxnSp macro="">
      <xdr:nvCxnSpPr>
        <xdr:cNvPr id="475" name="直線コネクタ 474"/>
        <xdr:cNvCxnSpPr/>
      </xdr:nvCxnSpPr>
      <xdr:spPr>
        <a:xfrm flipV="1">
          <a:off x="8750300" y="1842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29972</xdr:rowOff>
    </xdr:from>
    <xdr:to>
      <xdr:col>41</xdr:col>
      <xdr:colOff>101600</xdr:colOff>
      <xdr:row>107</xdr:row>
      <xdr:rowOff>131572</xdr:rowOff>
    </xdr:to>
    <xdr:sp macro="" textlink="">
      <xdr:nvSpPr>
        <xdr:cNvPr id="476" name="楕円 475"/>
        <xdr:cNvSpPr/>
      </xdr:nvSpPr>
      <xdr:spPr>
        <a:xfrm>
          <a:off x="781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78487</xdr:rowOff>
    </xdr:from>
    <xdr:to>
      <xdr:col>45</xdr:col>
      <xdr:colOff>177800</xdr:colOff>
      <xdr:row>107</xdr:row>
      <xdr:rowOff>80772</xdr:rowOff>
    </xdr:to>
    <xdr:cxnSp macro="">
      <xdr:nvCxnSpPr>
        <xdr:cNvPr id="477" name="直線コネクタ 476"/>
        <xdr:cNvCxnSpPr/>
      </xdr:nvCxnSpPr>
      <xdr:spPr>
        <a:xfrm flipV="1">
          <a:off x="7861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macro="" textlink="">
      <xdr:nvSpPr>
        <xdr:cNvPr id="478" name="楕円 477"/>
        <xdr:cNvSpPr/>
      </xdr:nvSpPr>
      <xdr:spPr>
        <a:xfrm>
          <a:off x="6921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80772</xdr:rowOff>
    </xdr:from>
    <xdr:to>
      <xdr:col>41</xdr:col>
      <xdr:colOff>50800</xdr:colOff>
      <xdr:row>107</xdr:row>
      <xdr:rowOff>83058</xdr:rowOff>
    </xdr:to>
    <xdr:cxnSp macro="">
      <xdr:nvCxnSpPr>
        <xdr:cNvPr id="479" name="直線コネクタ 478"/>
        <xdr:cNvCxnSpPr/>
      </xdr:nvCxnSpPr>
      <xdr:spPr>
        <a:xfrm flipV="1">
          <a:off x="6972300" y="1842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xdr:cNvSpPr txBox="1"/>
      </xdr:nvSpPr>
      <xdr:spPr>
        <a:xfrm>
          <a:off x="9391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xdr:cNvSpPr txBox="1"/>
      </xdr:nvSpPr>
      <xdr:spPr>
        <a:xfrm>
          <a:off x="7626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484" name="n_1mainValue【市民会館】&#10;一人当たり面積"/>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85" name="n_2mainValue【市民会館】&#10;一人当たり面積"/>
        <xdr:cNvSpPr txBox="1"/>
      </xdr:nvSpPr>
      <xdr:spPr>
        <a:xfrm>
          <a:off x="8515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122699</xdr:rowOff>
    </xdr:from>
    <xdr:ext cx="469744" cy="259045"/>
    <xdr:sp macro="" textlink="">
      <xdr:nvSpPr>
        <xdr:cNvPr id="486" name="n_3mainValue【市民会館】&#10;一人当たり面積"/>
        <xdr:cNvSpPr txBox="1"/>
      </xdr:nvSpPr>
      <xdr:spPr>
        <a:xfrm>
          <a:off x="7626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macro="" textlink="">
      <xdr:nvSpPr>
        <xdr:cNvPr id="487" name="n_4mainValue【市民会館】&#10;一人当たり面積"/>
        <xdr:cNvSpPr txBox="1"/>
      </xdr:nvSpPr>
      <xdr:spPr>
        <a:xfrm>
          <a:off x="6737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529" name="楕円 528"/>
        <xdr:cNvSpPr/>
      </xdr:nvSpPr>
      <xdr:spPr>
        <a:xfrm>
          <a:off x="16268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107060</xdr:rowOff>
    </xdr:from>
    <xdr:ext cx="405111" cy="259045"/>
    <xdr:sp macro="" textlink="">
      <xdr:nvSpPr>
        <xdr:cNvPr id="530" name="【一般廃棄物処理施設】&#10;有形固定資産減価償却率該当値テキスト"/>
        <xdr:cNvSpPr txBox="1"/>
      </xdr:nvSpPr>
      <xdr:spPr>
        <a:xfrm>
          <a:off x="16357600"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531" name="楕円 530"/>
        <xdr:cNvSpPr/>
      </xdr:nvSpPr>
      <xdr:spPr>
        <a:xfrm>
          <a:off x="15430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120287</xdr:rowOff>
    </xdr:from>
    <xdr:to>
      <xdr:col>85</xdr:col>
      <xdr:colOff>127000</xdr:colOff>
      <xdr:row>38</xdr:row>
      <xdr:rowOff>134983</xdr:rowOff>
    </xdr:to>
    <xdr:cxnSp macro="">
      <xdr:nvCxnSpPr>
        <xdr:cNvPr id="532" name="直線コネクタ 531"/>
        <xdr:cNvCxnSpPr/>
      </xdr:nvCxnSpPr>
      <xdr:spPr>
        <a:xfrm>
          <a:off x="15481300" y="663538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53159</xdr:rowOff>
    </xdr:from>
    <xdr:to>
      <xdr:col>76</xdr:col>
      <xdr:colOff>165100</xdr:colOff>
      <xdr:row>38</xdr:row>
      <xdr:rowOff>154759</xdr:rowOff>
    </xdr:to>
    <xdr:sp macro="" textlink="">
      <xdr:nvSpPr>
        <xdr:cNvPr id="533" name="楕円 532"/>
        <xdr:cNvSpPr/>
      </xdr:nvSpPr>
      <xdr:spPr>
        <a:xfrm>
          <a:off x="1454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103959</xdr:rowOff>
    </xdr:from>
    <xdr:to>
      <xdr:col>81</xdr:col>
      <xdr:colOff>50800</xdr:colOff>
      <xdr:row>38</xdr:row>
      <xdr:rowOff>120287</xdr:rowOff>
    </xdr:to>
    <xdr:cxnSp macro="">
      <xdr:nvCxnSpPr>
        <xdr:cNvPr id="534" name="直線コネクタ 533"/>
        <xdr:cNvCxnSpPr/>
      </xdr:nvCxnSpPr>
      <xdr:spPr>
        <a:xfrm>
          <a:off x="14592300" y="66190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35" name="楕円 534"/>
        <xdr:cNvSpPr/>
      </xdr:nvSpPr>
      <xdr:spPr>
        <a:xfrm>
          <a:off x="1365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103959</xdr:rowOff>
    </xdr:to>
    <xdr:cxnSp macro="">
      <xdr:nvCxnSpPr>
        <xdr:cNvPr id="536" name="直線コネクタ 535"/>
        <xdr:cNvCxnSpPr/>
      </xdr:nvCxnSpPr>
      <xdr:spPr>
        <a:xfrm>
          <a:off x="13703300" y="65978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537" name="楕円 536"/>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82731</xdr:rowOff>
    </xdr:to>
    <xdr:cxnSp macro="">
      <xdr:nvCxnSpPr>
        <xdr:cNvPr id="538" name="直線コネクタ 537"/>
        <xdr:cNvCxnSpPr/>
      </xdr:nvCxnSpPr>
      <xdr:spPr>
        <a:xfrm>
          <a:off x="12814300" y="65798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39"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0"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1"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2"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16164</xdr:rowOff>
    </xdr:from>
    <xdr:ext cx="405111" cy="259045"/>
    <xdr:sp macro="" textlink="">
      <xdr:nvSpPr>
        <xdr:cNvPr id="543" name="n_1mainValue【一般廃棄物処理施設】&#10;有形固定資産減価償却率"/>
        <xdr:cNvSpPr txBox="1"/>
      </xdr:nvSpPr>
      <xdr:spPr>
        <a:xfrm>
          <a:off x="15266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171285</xdr:rowOff>
    </xdr:from>
    <xdr:ext cx="405111" cy="259045"/>
    <xdr:sp macro="" textlink="">
      <xdr:nvSpPr>
        <xdr:cNvPr id="544" name="n_2mainValue【一般廃棄物処理施設】&#10;有形固定資産減価償却率"/>
        <xdr:cNvSpPr txBox="1"/>
      </xdr:nvSpPr>
      <xdr:spPr>
        <a:xfrm>
          <a:off x="14389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45" name="n_3mainValue【一般廃棄物処理施設】&#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132097</xdr:rowOff>
    </xdr:from>
    <xdr:ext cx="405111" cy="259045"/>
    <xdr:sp macro="" textlink="">
      <xdr:nvSpPr>
        <xdr:cNvPr id="546" name="n_4mainValue【一般廃棄物処理施設】&#10;有形固定資産減価償却率"/>
        <xdr:cNvSpPr txBox="1"/>
      </xdr:nvSpPr>
      <xdr:spPr>
        <a:xfrm>
          <a:off x="12611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63418</xdr:rowOff>
    </xdr:from>
    <xdr:to>
      <xdr:col>116</xdr:col>
      <xdr:colOff>114300</xdr:colOff>
      <xdr:row>41</xdr:row>
      <xdr:rowOff>165018</xdr:rowOff>
    </xdr:to>
    <xdr:sp macro="" textlink="">
      <xdr:nvSpPr>
        <xdr:cNvPr id="586" name="楕円 585"/>
        <xdr:cNvSpPr/>
      </xdr:nvSpPr>
      <xdr:spPr>
        <a:xfrm>
          <a:off x="22110700" y="70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22795</xdr:rowOff>
    </xdr:from>
    <xdr:ext cx="599010" cy="259045"/>
    <xdr:sp macro="" textlink="">
      <xdr:nvSpPr>
        <xdr:cNvPr id="587" name="【一般廃棄物処理施設】&#10;一人当たり有形固定資産（償却資産）額該当値テキスト"/>
        <xdr:cNvSpPr txBox="1"/>
      </xdr:nvSpPr>
      <xdr:spPr>
        <a:xfrm>
          <a:off x="22199600" y="688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65325</xdr:rowOff>
    </xdr:from>
    <xdr:to>
      <xdr:col>112</xdr:col>
      <xdr:colOff>38100</xdr:colOff>
      <xdr:row>41</xdr:row>
      <xdr:rowOff>166925</xdr:rowOff>
    </xdr:to>
    <xdr:sp macro="" textlink="">
      <xdr:nvSpPr>
        <xdr:cNvPr id="588" name="楕円 587"/>
        <xdr:cNvSpPr/>
      </xdr:nvSpPr>
      <xdr:spPr>
        <a:xfrm>
          <a:off x="21272500" y="70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114218</xdr:rowOff>
    </xdr:from>
    <xdr:to>
      <xdr:col>116</xdr:col>
      <xdr:colOff>63500</xdr:colOff>
      <xdr:row>41</xdr:row>
      <xdr:rowOff>116125</xdr:rowOff>
    </xdr:to>
    <xdr:cxnSp macro="">
      <xdr:nvCxnSpPr>
        <xdr:cNvPr id="589" name="直線コネクタ 588"/>
        <xdr:cNvCxnSpPr/>
      </xdr:nvCxnSpPr>
      <xdr:spPr>
        <a:xfrm flipV="1">
          <a:off x="21323300" y="7143668"/>
          <a:ext cx="8382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66966</xdr:rowOff>
    </xdr:from>
    <xdr:to>
      <xdr:col>107</xdr:col>
      <xdr:colOff>101600</xdr:colOff>
      <xdr:row>41</xdr:row>
      <xdr:rowOff>168566</xdr:rowOff>
    </xdr:to>
    <xdr:sp macro="" textlink="">
      <xdr:nvSpPr>
        <xdr:cNvPr id="590" name="楕円 589"/>
        <xdr:cNvSpPr/>
      </xdr:nvSpPr>
      <xdr:spPr>
        <a:xfrm>
          <a:off x="20383500" y="70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116125</xdr:rowOff>
    </xdr:from>
    <xdr:to>
      <xdr:col>111</xdr:col>
      <xdr:colOff>177800</xdr:colOff>
      <xdr:row>41</xdr:row>
      <xdr:rowOff>117766</xdr:rowOff>
    </xdr:to>
    <xdr:cxnSp macro="">
      <xdr:nvCxnSpPr>
        <xdr:cNvPr id="591" name="直線コネクタ 590"/>
        <xdr:cNvCxnSpPr/>
      </xdr:nvCxnSpPr>
      <xdr:spPr>
        <a:xfrm flipV="1">
          <a:off x="20434300" y="7145575"/>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69831</xdr:rowOff>
    </xdr:from>
    <xdr:to>
      <xdr:col>102</xdr:col>
      <xdr:colOff>165100</xdr:colOff>
      <xdr:row>41</xdr:row>
      <xdr:rowOff>171431</xdr:rowOff>
    </xdr:to>
    <xdr:sp macro="" textlink="">
      <xdr:nvSpPr>
        <xdr:cNvPr id="592" name="楕円 591"/>
        <xdr:cNvSpPr/>
      </xdr:nvSpPr>
      <xdr:spPr>
        <a:xfrm>
          <a:off x="19494500" y="70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117766</xdr:rowOff>
    </xdr:from>
    <xdr:to>
      <xdr:col>107</xdr:col>
      <xdr:colOff>50800</xdr:colOff>
      <xdr:row>41</xdr:row>
      <xdr:rowOff>120631</xdr:rowOff>
    </xdr:to>
    <xdr:cxnSp macro="">
      <xdr:nvCxnSpPr>
        <xdr:cNvPr id="593" name="直線コネクタ 592"/>
        <xdr:cNvCxnSpPr/>
      </xdr:nvCxnSpPr>
      <xdr:spPr>
        <a:xfrm flipV="1">
          <a:off x="19545300" y="7147216"/>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72738</xdr:rowOff>
    </xdr:from>
    <xdr:to>
      <xdr:col>98</xdr:col>
      <xdr:colOff>38100</xdr:colOff>
      <xdr:row>42</xdr:row>
      <xdr:rowOff>2888</xdr:rowOff>
    </xdr:to>
    <xdr:sp macro="" textlink="">
      <xdr:nvSpPr>
        <xdr:cNvPr id="594" name="楕円 593"/>
        <xdr:cNvSpPr/>
      </xdr:nvSpPr>
      <xdr:spPr>
        <a:xfrm>
          <a:off x="18605500" y="71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120631</xdr:rowOff>
    </xdr:from>
    <xdr:to>
      <xdr:col>102</xdr:col>
      <xdr:colOff>114300</xdr:colOff>
      <xdr:row>41</xdr:row>
      <xdr:rowOff>123538</xdr:rowOff>
    </xdr:to>
    <xdr:cxnSp macro="">
      <xdr:nvCxnSpPr>
        <xdr:cNvPr id="595" name="直線コネクタ 594"/>
        <xdr:cNvCxnSpPr/>
      </xdr:nvCxnSpPr>
      <xdr:spPr>
        <a:xfrm flipV="1">
          <a:off x="18656300" y="7150081"/>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10268</xdr:rowOff>
    </xdr:from>
    <xdr:ext cx="534377" cy="259045"/>
    <xdr:sp macro="" textlink="">
      <xdr:nvSpPr>
        <xdr:cNvPr id="596" name="n_1aveValue【一般廃棄物処理施設】&#10;一人当たり有形固定資産（償却資産）額"/>
        <xdr:cNvSpPr txBox="1"/>
      </xdr:nvSpPr>
      <xdr:spPr>
        <a:xfrm>
          <a:off x="21043411" y="72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9789</xdr:rowOff>
    </xdr:from>
    <xdr:ext cx="534377" cy="259045"/>
    <xdr:sp macro="" textlink="">
      <xdr:nvSpPr>
        <xdr:cNvPr id="597" name="n_2aveValue【一般廃棄物処理施設】&#10;一人当たり有形固定資産（償却資産）額"/>
        <xdr:cNvSpPr txBox="1"/>
      </xdr:nvSpPr>
      <xdr:spPr>
        <a:xfrm>
          <a:off x="20167111" y="72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9333</xdr:rowOff>
    </xdr:from>
    <xdr:ext cx="534377" cy="259045"/>
    <xdr:sp macro="" textlink="">
      <xdr:nvSpPr>
        <xdr:cNvPr id="598" name="n_3aveValue【一般廃棄物処理施設】&#10;一人当たり有形固定資産（償却資産）額"/>
        <xdr:cNvSpPr txBox="1"/>
      </xdr:nvSpPr>
      <xdr:spPr>
        <a:xfrm>
          <a:off x="19278111" y="72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13228</xdr:rowOff>
    </xdr:from>
    <xdr:ext cx="534377" cy="259045"/>
    <xdr:sp macro="" textlink="">
      <xdr:nvSpPr>
        <xdr:cNvPr id="599" name="n_4aveValue【一般廃棄物処理施設】&#10;一人当たり有形固定資産（償却資産）額"/>
        <xdr:cNvSpPr txBox="1"/>
      </xdr:nvSpPr>
      <xdr:spPr>
        <a:xfrm>
          <a:off x="18389111" y="72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12002</xdr:rowOff>
    </xdr:from>
    <xdr:ext cx="599010" cy="259045"/>
    <xdr:sp macro="" textlink="">
      <xdr:nvSpPr>
        <xdr:cNvPr id="600" name="n_1mainValue【一般廃棄物処理施設】&#10;一人当たり有形固定資産（償却資産）額"/>
        <xdr:cNvSpPr txBox="1"/>
      </xdr:nvSpPr>
      <xdr:spPr>
        <a:xfrm>
          <a:off x="21011095" y="687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13643</xdr:rowOff>
    </xdr:from>
    <xdr:ext cx="599010" cy="259045"/>
    <xdr:sp macro="" textlink="">
      <xdr:nvSpPr>
        <xdr:cNvPr id="601" name="n_2mainValue【一般廃棄物処理施設】&#10;一人当たり有形固定資産（償却資産）額"/>
        <xdr:cNvSpPr txBox="1"/>
      </xdr:nvSpPr>
      <xdr:spPr>
        <a:xfrm>
          <a:off x="20134795" y="68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16508</xdr:rowOff>
    </xdr:from>
    <xdr:ext cx="599010" cy="259045"/>
    <xdr:sp macro="" textlink="">
      <xdr:nvSpPr>
        <xdr:cNvPr id="602" name="n_3mainValue【一般廃棄物処理施設】&#10;一人当たり有形固定資産（償却資産）額"/>
        <xdr:cNvSpPr txBox="1"/>
      </xdr:nvSpPr>
      <xdr:spPr>
        <a:xfrm>
          <a:off x="19245795" y="68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19415</xdr:rowOff>
    </xdr:from>
    <xdr:ext cx="599010" cy="259045"/>
    <xdr:sp macro="" textlink="">
      <xdr:nvSpPr>
        <xdr:cNvPr id="603" name="n_4mainValue【一般廃棄物処理施設】&#10;一人当たり有形固定資産（償却資産）額"/>
        <xdr:cNvSpPr txBox="1"/>
      </xdr:nvSpPr>
      <xdr:spPr>
        <a:xfrm>
          <a:off x="18356795" y="687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6" name="フローチャート: 判断 635"/>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7" name="フローチャート: 判断 636"/>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8" name="フローチャート: 判断 637"/>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9" name="フローチャート: 判断 638"/>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645" name="楕円 644"/>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646" name="【保健センター・保健所】&#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647" name="楕円 646"/>
        <xdr:cNvSpPr/>
      </xdr:nvSpPr>
      <xdr:spPr>
        <a:xfrm>
          <a:off x="15430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xdr:rowOff>
    </xdr:from>
    <xdr:to>
      <xdr:col>85</xdr:col>
      <xdr:colOff>127000</xdr:colOff>
      <xdr:row>59</xdr:row>
      <xdr:rowOff>60416</xdr:rowOff>
    </xdr:to>
    <xdr:cxnSp macro="">
      <xdr:nvCxnSpPr>
        <xdr:cNvPr id="648" name="直線コネクタ 647"/>
        <xdr:cNvCxnSpPr/>
      </xdr:nvCxnSpPr>
      <xdr:spPr>
        <a:xfrm>
          <a:off x="15481300" y="1013187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649" name="楕円 648"/>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59</xdr:row>
      <xdr:rowOff>16328</xdr:rowOff>
    </xdr:to>
    <xdr:cxnSp macro="">
      <xdr:nvCxnSpPr>
        <xdr:cNvPr id="650" name="直線コネクタ 649"/>
        <xdr:cNvCxnSpPr/>
      </xdr:nvCxnSpPr>
      <xdr:spPr>
        <a:xfrm>
          <a:off x="14592300" y="100877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651" name="楕円 650"/>
        <xdr:cNvSpPr/>
      </xdr:nvSpPr>
      <xdr:spPr>
        <a:xfrm>
          <a:off x="1365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143691</xdr:rowOff>
    </xdr:to>
    <xdr:cxnSp macro="">
      <xdr:nvCxnSpPr>
        <xdr:cNvPr id="652" name="直線コネクタ 651"/>
        <xdr:cNvCxnSpPr/>
      </xdr:nvCxnSpPr>
      <xdr:spPr>
        <a:xfrm>
          <a:off x="13703300" y="100437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xdr:rowOff>
    </xdr:from>
    <xdr:to>
      <xdr:col>67</xdr:col>
      <xdr:colOff>101600</xdr:colOff>
      <xdr:row>58</xdr:row>
      <xdr:rowOff>106317</xdr:rowOff>
    </xdr:to>
    <xdr:sp macro="" textlink="">
      <xdr:nvSpPr>
        <xdr:cNvPr id="653" name="楕円 652"/>
        <xdr:cNvSpPr/>
      </xdr:nvSpPr>
      <xdr:spPr>
        <a:xfrm>
          <a:off x="12763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55517</xdr:rowOff>
    </xdr:from>
    <xdr:to>
      <xdr:col>71</xdr:col>
      <xdr:colOff>177800</xdr:colOff>
      <xdr:row>58</xdr:row>
      <xdr:rowOff>99604</xdr:rowOff>
    </xdr:to>
    <xdr:cxnSp macro="">
      <xdr:nvCxnSpPr>
        <xdr:cNvPr id="654" name="直線コネクタ 653"/>
        <xdr:cNvCxnSpPr/>
      </xdr:nvCxnSpPr>
      <xdr:spPr>
        <a:xfrm>
          <a:off x="12814300" y="999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5"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6" name="n_2aveValue【保健センター・保健所】&#10;有形固定資産減価償却率"/>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57"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8"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659" name="n_1mainValue【保健センター・保健所】&#10;有形固定資産減価償却率"/>
        <xdr:cNvSpPr txBox="1"/>
      </xdr:nvSpPr>
      <xdr:spPr>
        <a:xfrm>
          <a:off x="15266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660" name="n_2mainValue【保健センター・保健所】&#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661" name="n_3mainValue【保健センター・保健所】&#10;有形固定資産減価償却率"/>
        <xdr:cNvSpPr txBox="1"/>
      </xdr:nvSpPr>
      <xdr:spPr>
        <a:xfrm>
          <a:off x="13500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122844</xdr:rowOff>
    </xdr:from>
    <xdr:ext cx="405111" cy="259045"/>
    <xdr:sp macro="" textlink="">
      <xdr:nvSpPr>
        <xdr:cNvPr id="662" name="n_4mainValue【保健センター・保健所】&#10;有形固定資産減価償却率"/>
        <xdr:cNvSpPr txBox="1"/>
      </xdr:nvSpPr>
      <xdr:spPr>
        <a:xfrm>
          <a:off x="12611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91" name="フローチャート: 判断 690"/>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2" name="フローチャート: 判断 691"/>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94" name="フローチャート: 判断 693"/>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700" name="楕円 699"/>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701" name="【保健センター・保健所】&#10;一人当たり面積該当値テキスト"/>
        <xdr:cNvSpPr txBox="1"/>
      </xdr:nvSpPr>
      <xdr:spPr>
        <a:xfrm>
          <a:off x="22199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102362</xdr:rowOff>
    </xdr:from>
    <xdr:to>
      <xdr:col>112</xdr:col>
      <xdr:colOff>38100</xdr:colOff>
      <xdr:row>64</xdr:row>
      <xdr:rowOff>32512</xdr:rowOff>
    </xdr:to>
    <xdr:sp macro="" textlink="">
      <xdr:nvSpPr>
        <xdr:cNvPr id="702" name="楕円 701"/>
        <xdr:cNvSpPr/>
      </xdr:nvSpPr>
      <xdr:spPr>
        <a:xfrm>
          <a:off x="21272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153162</xdr:rowOff>
    </xdr:to>
    <xdr:cxnSp macro="">
      <xdr:nvCxnSpPr>
        <xdr:cNvPr id="703" name="直線コネクタ 702"/>
        <xdr:cNvCxnSpPr/>
      </xdr:nvCxnSpPr>
      <xdr:spPr>
        <a:xfrm>
          <a:off x="21323300" y="1095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704" name="楕円 703"/>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153162</xdr:rowOff>
    </xdr:from>
    <xdr:to>
      <xdr:col>111</xdr:col>
      <xdr:colOff>177800</xdr:colOff>
      <xdr:row>63</xdr:row>
      <xdr:rowOff>153162</xdr:rowOff>
    </xdr:to>
    <xdr:cxnSp macro="">
      <xdr:nvCxnSpPr>
        <xdr:cNvPr id="705" name="直線コネクタ 704"/>
        <xdr:cNvCxnSpPr/>
      </xdr:nvCxnSpPr>
      <xdr:spPr>
        <a:xfrm>
          <a:off x="20434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6" name="楕円 705"/>
        <xdr:cNvSpPr/>
      </xdr:nvSpPr>
      <xdr:spPr>
        <a:xfrm>
          <a:off x="19494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153162</xdr:rowOff>
    </xdr:from>
    <xdr:to>
      <xdr:col>107</xdr:col>
      <xdr:colOff>50800</xdr:colOff>
      <xdr:row>63</xdr:row>
      <xdr:rowOff>153162</xdr:rowOff>
    </xdr:to>
    <xdr:cxnSp macro="">
      <xdr:nvCxnSpPr>
        <xdr:cNvPr id="707" name="直線コネクタ 706"/>
        <xdr:cNvCxnSpPr/>
      </xdr:nvCxnSpPr>
      <xdr:spPr>
        <a:xfrm>
          <a:off x="19545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8" name="楕円 707"/>
        <xdr:cNvSpPr/>
      </xdr:nvSpPr>
      <xdr:spPr>
        <a:xfrm>
          <a:off x="18605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9" name="直線コネクタ 708"/>
        <xdr:cNvCxnSpPr/>
      </xdr:nvCxnSpPr>
      <xdr:spPr>
        <a:xfrm>
          <a:off x="18656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710" name="n_1aveValue【保健センター・保健所】&#10;一人当たり面積"/>
        <xdr:cNvSpPr txBox="1"/>
      </xdr:nvSpPr>
      <xdr:spPr>
        <a:xfrm>
          <a:off x="210757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11" name="n_2aveValue【保健センター・保健所】&#10;一人当たり面積"/>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2" name="n_3aveValue【保健センター・保健所】&#10;一人当たり面積"/>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713" name="n_4aveValue【保健センター・保健所】&#10;一人当たり面積"/>
        <xdr:cNvSpPr txBox="1"/>
      </xdr:nvSpPr>
      <xdr:spPr>
        <a:xfrm>
          <a:off x="18421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23639</xdr:rowOff>
    </xdr:from>
    <xdr:ext cx="469744" cy="259045"/>
    <xdr:sp macro="" textlink="">
      <xdr:nvSpPr>
        <xdr:cNvPr id="714" name="n_1mainValue【保健センター・保健所】&#10;一人当たり面積"/>
        <xdr:cNvSpPr txBox="1"/>
      </xdr:nvSpPr>
      <xdr:spPr>
        <a:xfrm>
          <a:off x="210757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715" name="n_2mainValue【保健センター・保健所】&#10;一人当たり面積"/>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6" name="n_3mainValue【保健センター・保健所】&#10;一人当たり面積"/>
        <xdr:cNvSpPr txBox="1"/>
      </xdr:nvSpPr>
      <xdr:spPr>
        <a:xfrm>
          <a:off x="19310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7" name="n_4mainValue【保健センター・保健所】&#10;一人当たり面積"/>
        <xdr:cNvSpPr txBox="1"/>
      </xdr:nvSpPr>
      <xdr:spPr>
        <a:xfrm>
          <a:off x="18421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0" name="フローチャート: 判断 749"/>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1" name="フローチャート: 判断 750"/>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53" name="フローチャート: 判断 752"/>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759" name="楕円 758"/>
        <xdr:cNvSpPr/>
      </xdr:nvSpPr>
      <xdr:spPr>
        <a:xfrm>
          <a:off x="16268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760" name="【消防施設】&#10;有形固定資産減価償却率該当値テキスト"/>
        <xdr:cNvSpPr txBox="1"/>
      </xdr:nvSpPr>
      <xdr:spPr>
        <a:xfrm>
          <a:off x="16357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5262</xdr:rowOff>
    </xdr:from>
    <xdr:to>
      <xdr:col>81</xdr:col>
      <xdr:colOff>101600</xdr:colOff>
      <xdr:row>84</xdr:row>
      <xdr:rowOff>106862</xdr:rowOff>
    </xdr:to>
    <xdr:sp macro="" textlink="">
      <xdr:nvSpPr>
        <xdr:cNvPr id="761" name="楕円 760"/>
        <xdr:cNvSpPr/>
      </xdr:nvSpPr>
      <xdr:spPr>
        <a:xfrm>
          <a:off x="15430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5443</xdr:rowOff>
    </xdr:from>
    <xdr:to>
      <xdr:col>85</xdr:col>
      <xdr:colOff>127000</xdr:colOff>
      <xdr:row>84</xdr:row>
      <xdr:rowOff>56062</xdr:rowOff>
    </xdr:to>
    <xdr:cxnSp macro="">
      <xdr:nvCxnSpPr>
        <xdr:cNvPr id="762" name="直線コネクタ 761"/>
        <xdr:cNvCxnSpPr/>
      </xdr:nvCxnSpPr>
      <xdr:spPr>
        <a:xfrm flipV="1">
          <a:off x="15481300" y="1440724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157118</xdr:rowOff>
    </xdr:from>
    <xdr:to>
      <xdr:col>76</xdr:col>
      <xdr:colOff>165100</xdr:colOff>
      <xdr:row>84</xdr:row>
      <xdr:rowOff>87268</xdr:rowOff>
    </xdr:to>
    <xdr:sp macro="" textlink="">
      <xdr:nvSpPr>
        <xdr:cNvPr id="763" name="楕円 762"/>
        <xdr:cNvSpPr/>
      </xdr:nvSpPr>
      <xdr:spPr>
        <a:xfrm>
          <a:off x="1454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36468</xdr:rowOff>
    </xdr:from>
    <xdr:to>
      <xdr:col>81</xdr:col>
      <xdr:colOff>50800</xdr:colOff>
      <xdr:row>84</xdr:row>
      <xdr:rowOff>56062</xdr:rowOff>
    </xdr:to>
    <xdr:cxnSp macro="">
      <xdr:nvCxnSpPr>
        <xdr:cNvPr id="764" name="直線コネクタ 763"/>
        <xdr:cNvCxnSpPr/>
      </xdr:nvCxnSpPr>
      <xdr:spPr>
        <a:xfrm>
          <a:off x="14592300" y="144382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765" name="楕円 764"/>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84</xdr:row>
      <xdr:rowOff>36468</xdr:rowOff>
    </xdr:to>
    <xdr:cxnSp macro="">
      <xdr:nvCxnSpPr>
        <xdr:cNvPr id="766" name="直線コネクタ 765"/>
        <xdr:cNvCxnSpPr/>
      </xdr:nvCxnSpPr>
      <xdr:spPr>
        <a:xfrm>
          <a:off x="13703300" y="1441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767" name="楕円 766"/>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155666</xdr:rowOff>
    </xdr:from>
    <xdr:to>
      <xdr:col>71</xdr:col>
      <xdr:colOff>177800</xdr:colOff>
      <xdr:row>84</xdr:row>
      <xdr:rowOff>15239</xdr:rowOff>
    </xdr:to>
    <xdr:cxnSp macro="">
      <xdr:nvCxnSpPr>
        <xdr:cNvPr id="768" name="直線コネクタ 767"/>
        <xdr:cNvCxnSpPr/>
      </xdr:nvCxnSpPr>
      <xdr:spPr>
        <a:xfrm>
          <a:off x="12814300" y="143860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69"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0"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1"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2"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97989</xdr:rowOff>
    </xdr:from>
    <xdr:ext cx="405111" cy="259045"/>
    <xdr:sp macro="" textlink="">
      <xdr:nvSpPr>
        <xdr:cNvPr id="773" name="n_1mainValue【消防施設】&#10;有形固定資産減価償却率"/>
        <xdr:cNvSpPr txBox="1"/>
      </xdr:nvSpPr>
      <xdr:spPr>
        <a:xfrm>
          <a:off x="15266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78395</xdr:rowOff>
    </xdr:from>
    <xdr:ext cx="405111" cy="259045"/>
    <xdr:sp macro="" textlink="">
      <xdr:nvSpPr>
        <xdr:cNvPr id="774" name="n_2mainValue【消防施設】&#10;有形固定資産減価償却率"/>
        <xdr:cNvSpPr txBox="1"/>
      </xdr:nvSpPr>
      <xdr:spPr>
        <a:xfrm>
          <a:off x="14389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775" name="n_3mainValue【消防施設】&#10;有形固定資産減価償却率"/>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776" name="n_4mainValue【消防施設】&#10;有形固定資産減価償却率"/>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5" name="フローチャート: 判断 804"/>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フローチャート: 判断 805"/>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7" name="フローチャート: 判断 806"/>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楕円 813"/>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815" name="【消防施設】&#10;一人当たり面積該当値テキスト"/>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816" name="楕円 815"/>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65532</xdr:rowOff>
    </xdr:to>
    <xdr:cxnSp macro="">
      <xdr:nvCxnSpPr>
        <xdr:cNvPr id="817" name="直線コネクタ 816"/>
        <xdr:cNvCxnSpPr/>
      </xdr:nvCxnSpPr>
      <xdr:spPr>
        <a:xfrm flipV="1">
          <a:off x="21323300" y="1446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818" name="楕円 817"/>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70104</xdr:rowOff>
    </xdr:to>
    <xdr:cxnSp macro="">
      <xdr:nvCxnSpPr>
        <xdr:cNvPr id="819" name="直線コネクタ 818"/>
        <xdr:cNvCxnSpPr/>
      </xdr:nvCxnSpPr>
      <xdr:spPr>
        <a:xfrm flipV="1">
          <a:off x="20434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20" name="楕円 819"/>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74676</xdr:rowOff>
    </xdr:to>
    <xdr:cxnSp macro="">
      <xdr:nvCxnSpPr>
        <xdr:cNvPr id="821" name="直線コネクタ 820"/>
        <xdr:cNvCxnSpPr/>
      </xdr:nvCxnSpPr>
      <xdr:spPr>
        <a:xfrm flipV="1">
          <a:off x="19545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22" name="楕円 821"/>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74676</xdr:rowOff>
    </xdr:to>
    <xdr:cxnSp macro="">
      <xdr:nvCxnSpPr>
        <xdr:cNvPr id="823" name="直線コネクタ 822"/>
        <xdr:cNvCxnSpPr/>
      </xdr:nvCxnSpPr>
      <xdr:spPr>
        <a:xfrm>
          <a:off x="18656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24"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6"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7"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107459</xdr:rowOff>
    </xdr:from>
    <xdr:ext cx="469744" cy="259045"/>
    <xdr:sp macro="" textlink="">
      <xdr:nvSpPr>
        <xdr:cNvPr id="828" name="n_1main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29" name="n_2main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0" name="n_3main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31" name="n_4main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4" name="フローチャート: 判断 863"/>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5" name="フローチャート: 判断 86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6" name="フローチャート: 判断 865"/>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7" name="フローチャート: 判断 866"/>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152763</xdr:rowOff>
    </xdr:from>
    <xdr:to>
      <xdr:col>85</xdr:col>
      <xdr:colOff>177800</xdr:colOff>
      <xdr:row>101</xdr:row>
      <xdr:rowOff>82913</xdr:rowOff>
    </xdr:to>
    <xdr:sp macro="" textlink="">
      <xdr:nvSpPr>
        <xdr:cNvPr id="873" name="楕円 872"/>
        <xdr:cNvSpPr/>
      </xdr:nvSpPr>
      <xdr:spPr>
        <a:xfrm>
          <a:off x="162687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4190</xdr:rowOff>
    </xdr:from>
    <xdr:ext cx="405111" cy="259045"/>
    <xdr:sp macro="" textlink="">
      <xdr:nvSpPr>
        <xdr:cNvPr id="874" name="【庁舎】&#10;有形固定資産減価償却率該当値テキスト"/>
        <xdr:cNvSpPr txBox="1"/>
      </xdr:nvSpPr>
      <xdr:spPr>
        <a:xfrm>
          <a:off x="16357600" y="171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146231</xdr:rowOff>
    </xdr:from>
    <xdr:to>
      <xdr:col>81</xdr:col>
      <xdr:colOff>101600</xdr:colOff>
      <xdr:row>101</xdr:row>
      <xdr:rowOff>76381</xdr:rowOff>
    </xdr:to>
    <xdr:sp macro="" textlink="">
      <xdr:nvSpPr>
        <xdr:cNvPr id="875" name="楕円 874"/>
        <xdr:cNvSpPr/>
      </xdr:nvSpPr>
      <xdr:spPr>
        <a:xfrm>
          <a:off x="15430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32113</xdr:rowOff>
    </xdr:to>
    <xdr:cxnSp macro="">
      <xdr:nvCxnSpPr>
        <xdr:cNvPr id="876" name="直線コネクタ 875"/>
        <xdr:cNvCxnSpPr/>
      </xdr:nvCxnSpPr>
      <xdr:spPr>
        <a:xfrm>
          <a:off x="15481300" y="173420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103777</xdr:rowOff>
    </xdr:from>
    <xdr:to>
      <xdr:col>76</xdr:col>
      <xdr:colOff>165100</xdr:colOff>
      <xdr:row>107</xdr:row>
      <xdr:rowOff>33927</xdr:rowOff>
    </xdr:to>
    <xdr:sp macro="" textlink="">
      <xdr:nvSpPr>
        <xdr:cNvPr id="877" name="楕円 876"/>
        <xdr:cNvSpPr/>
      </xdr:nvSpPr>
      <xdr:spPr>
        <a:xfrm>
          <a:off x="14541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25581</xdr:rowOff>
    </xdr:from>
    <xdr:to>
      <xdr:col>81</xdr:col>
      <xdr:colOff>50800</xdr:colOff>
      <xdr:row>106</xdr:row>
      <xdr:rowOff>154577</xdr:rowOff>
    </xdr:to>
    <xdr:cxnSp macro="">
      <xdr:nvCxnSpPr>
        <xdr:cNvPr id="878" name="直線コネクタ 877"/>
        <xdr:cNvCxnSpPr/>
      </xdr:nvCxnSpPr>
      <xdr:spPr>
        <a:xfrm flipV="1">
          <a:off x="14592300" y="17342031"/>
          <a:ext cx="889000" cy="9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879" name="楕円 878"/>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154577</xdr:rowOff>
    </xdr:to>
    <xdr:cxnSp macro="">
      <xdr:nvCxnSpPr>
        <xdr:cNvPr id="880" name="直線コネクタ 879"/>
        <xdr:cNvCxnSpPr/>
      </xdr:nvCxnSpPr>
      <xdr:spPr>
        <a:xfrm>
          <a:off x="13703300" y="1830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881" name="楕円 880"/>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134982</xdr:rowOff>
    </xdr:from>
    <xdr:to>
      <xdr:col>71</xdr:col>
      <xdr:colOff>177800</xdr:colOff>
      <xdr:row>106</xdr:row>
      <xdr:rowOff>146413</xdr:rowOff>
    </xdr:to>
    <xdr:cxnSp macro="">
      <xdr:nvCxnSpPr>
        <xdr:cNvPr id="882" name="直線コネクタ 881"/>
        <xdr:cNvCxnSpPr/>
      </xdr:nvCxnSpPr>
      <xdr:spPr>
        <a:xfrm flipV="1">
          <a:off x="12814300" y="183086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83"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85"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86"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92908</xdr:rowOff>
    </xdr:from>
    <xdr:ext cx="405111" cy="259045"/>
    <xdr:sp macro="" textlink="">
      <xdr:nvSpPr>
        <xdr:cNvPr id="887" name="n_1mainValue【庁舎】&#10;有形固定資産減価償却率"/>
        <xdr:cNvSpPr txBox="1"/>
      </xdr:nvSpPr>
      <xdr:spPr>
        <a:xfrm>
          <a:off x="152660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25054</xdr:rowOff>
    </xdr:from>
    <xdr:ext cx="405111" cy="259045"/>
    <xdr:sp macro="" textlink="">
      <xdr:nvSpPr>
        <xdr:cNvPr id="888" name="n_2mainValue【庁舎】&#10;有形固定資産減価償却率"/>
        <xdr:cNvSpPr txBox="1"/>
      </xdr:nvSpPr>
      <xdr:spPr>
        <a:xfrm>
          <a:off x="14389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889" name="n_3mainValue【庁舎】&#10;有形固定資産減価償却率"/>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890" name="n_4mainValue【庁舎】&#10;有形固定資産減価償却率"/>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23" name="フローチャート: 判断 922"/>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24" name="フローチャート: 判断 923"/>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25" name="フローチャート: 判断 924"/>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26" name="フローチャート: 判断 925"/>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146231</xdr:rowOff>
    </xdr:from>
    <xdr:to>
      <xdr:col>116</xdr:col>
      <xdr:colOff>114300</xdr:colOff>
      <xdr:row>105</xdr:row>
      <xdr:rowOff>76381</xdr:rowOff>
    </xdr:to>
    <xdr:sp macro="" textlink="">
      <xdr:nvSpPr>
        <xdr:cNvPr id="932" name="楕円 931"/>
        <xdr:cNvSpPr/>
      </xdr:nvSpPr>
      <xdr:spPr>
        <a:xfrm>
          <a:off x="22110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169108</xdr:rowOff>
    </xdr:from>
    <xdr:ext cx="469744" cy="259045"/>
    <xdr:sp macro="" textlink="">
      <xdr:nvSpPr>
        <xdr:cNvPr id="933" name="【庁舎】&#10;一人当たり面積該当値テキスト"/>
        <xdr:cNvSpPr txBox="1"/>
      </xdr:nvSpPr>
      <xdr:spPr>
        <a:xfrm>
          <a:off x="22199600"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934" name="楕円 933"/>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25581</xdr:rowOff>
    </xdr:from>
    <xdr:to>
      <xdr:col>116</xdr:col>
      <xdr:colOff>63500</xdr:colOff>
      <xdr:row>105</xdr:row>
      <xdr:rowOff>38644</xdr:rowOff>
    </xdr:to>
    <xdr:cxnSp macro="">
      <xdr:nvCxnSpPr>
        <xdr:cNvPr id="935" name="直線コネクタ 934"/>
        <xdr:cNvCxnSpPr/>
      </xdr:nvCxnSpPr>
      <xdr:spPr>
        <a:xfrm flipV="1">
          <a:off x="21323300" y="180278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936" name="楕円 935"/>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106</xdr:row>
      <xdr:rowOff>20682</xdr:rowOff>
    </xdr:to>
    <xdr:cxnSp macro="">
      <xdr:nvCxnSpPr>
        <xdr:cNvPr id="937" name="直線コネクタ 936"/>
        <xdr:cNvCxnSpPr/>
      </xdr:nvCxnSpPr>
      <xdr:spPr>
        <a:xfrm flipV="1">
          <a:off x="20434300" y="18040894"/>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938" name="楕円 937"/>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23949</xdr:rowOff>
    </xdr:to>
    <xdr:cxnSp macro="">
      <xdr:nvCxnSpPr>
        <xdr:cNvPr id="939" name="直線コネクタ 938"/>
        <xdr:cNvCxnSpPr/>
      </xdr:nvCxnSpPr>
      <xdr:spPr>
        <a:xfrm flipV="1">
          <a:off x="19545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40" name="楕円 939"/>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106</xdr:row>
      <xdr:rowOff>23949</xdr:rowOff>
    </xdr:to>
    <xdr:cxnSp macro="">
      <xdr:nvCxnSpPr>
        <xdr:cNvPr id="941" name="直線コネクタ 940"/>
        <xdr:cNvCxnSpPr/>
      </xdr:nvCxnSpPr>
      <xdr:spPr>
        <a:xfrm>
          <a:off x="18656300" y="181519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942" name="n_1aveValue【庁舎】&#10;一人当たり面積"/>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43" name="n_2aveValue【庁舎】&#10;一人当たり面積"/>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944" name="n_3aveValue【庁舎】&#10;一人当たり面積"/>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945" name="n_4aveValue【庁舎】&#10;一人当たり面積"/>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80571</xdr:rowOff>
    </xdr:from>
    <xdr:ext cx="469744" cy="259045"/>
    <xdr:sp macro="" textlink="">
      <xdr:nvSpPr>
        <xdr:cNvPr id="946" name="n_1mainValue【庁舎】&#10;一人当たり面積"/>
        <xdr:cNvSpPr txBox="1"/>
      </xdr:nvSpPr>
      <xdr:spPr>
        <a:xfrm>
          <a:off x="21075727"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947" name="n_2mainValue【庁舎】&#10;一人当たり面積"/>
        <xdr:cNvSpPr txBox="1"/>
      </xdr:nvSpPr>
      <xdr:spPr>
        <a:xfrm>
          <a:off x="20199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65876</xdr:rowOff>
    </xdr:from>
    <xdr:ext cx="469744" cy="259045"/>
    <xdr:sp macro="" textlink="">
      <xdr:nvSpPr>
        <xdr:cNvPr id="948" name="n_3mainValue【庁舎】&#10;一人当たり面積"/>
        <xdr:cNvSpPr txBox="1"/>
      </xdr:nvSpPr>
      <xdr:spPr>
        <a:xfrm>
          <a:off x="19310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9" name="n_4mainValue【庁舎】&#10;一人当たり面積"/>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多くの施設類型において、有形固定資産減価償却率類似団体を上回っている。その中でも類似団体平均よりも特に高くなっている施設は図書館、体育館、消防施設が挙げられる。</a:t>
          </a:r>
        </a:p>
        <a:p>
          <a:r>
            <a:rPr kumimoji="1" lang="ja-JP" altLang="en-US" sz="1300">
              <a:latin typeface="ＭＳ Ｐゴシック" panose="020B0600070205080204" pitchFamily="50" charset="-128"/>
              <a:ea typeface="ＭＳ Ｐゴシック" panose="020B0600070205080204" pitchFamily="50" charset="-128"/>
            </a:rPr>
            <a:t>・大橋記念図書館および市立体育館については、建築後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年以上が経過し、老朽化が進んでおり、今後、大規模な改修が必要と考えられる。尚、市立体育館については、令和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年度に特定天井改修工事を実施したため有形固定資産減価償却率は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・消防本部については建築後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年近く経過しており、その他消防団建物についても昭和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年前後に建築した建物が大半を占め、老朽化が進んでおり、建て替えや改修が今後の課題となっている。</a:t>
          </a:r>
        </a:p>
        <a:p>
          <a:r>
            <a:rPr kumimoji="1" lang="ja-JP" altLang="en-US" sz="1300">
              <a:latin typeface="ＭＳ Ｐゴシック" panose="020B0600070205080204" pitchFamily="50" charset="-128"/>
              <a:ea typeface="ＭＳ Ｐゴシック" panose="020B0600070205080204" pitchFamily="50" charset="-128"/>
            </a:rPr>
            <a:t>・市民会館については，市民ホール改修工事を令和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年度に実施したため、有形固定資産減価償却率は大幅に改善する結果となった。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26310730</v>
      </c>
      <c r="BO4" s="452"/>
      <c r="BP4" s="452"/>
      <c r="BQ4" s="452"/>
      <c r="BR4" s="452"/>
      <c r="BS4" s="452"/>
      <c r="BT4" s="452"/>
      <c r="BU4" s="453"/>
      <c r="BV4" s="451">
        <v>30344223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5.3</v>
      </c>
      <c r="CU4" s="592"/>
      <c r="CV4" s="592"/>
      <c r="CW4" s="592"/>
      <c r="CX4" s="592"/>
      <c r="CY4" s="592"/>
      <c r="CZ4" s="592"/>
      <c r="DA4" s="593"/>
      <c r="DB4" s="591">
        <v>2.2000000000000002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25425396</v>
      </c>
      <c r="BO5" s="423"/>
      <c r="BP5" s="423"/>
      <c r="BQ5" s="423"/>
      <c r="BR5" s="423"/>
      <c r="BS5" s="423"/>
      <c r="BT5" s="423"/>
      <c r="BU5" s="424"/>
      <c r="BV5" s="422">
        <v>29960132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83.1</v>
      </c>
      <c r="CU5" s="420"/>
      <c r="CV5" s="420"/>
      <c r="CW5" s="420"/>
      <c r="CX5" s="420"/>
      <c r="CY5" s="420"/>
      <c r="CZ5" s="420"/>
      <c r="DA5" s="421"/>
      <c r="DB5" s="419">
        <v>86.8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885334</v>
      </c>
      <c r="BO6" s="423"/>
      <c r="BP6" s="423"/>
      <c r="BQ6" s="423"/>
      <c r="BR6" s="423"/>
      <c r="BS6" s="423"/>
      <c r="BT6" s="423"/>
      <c r="BU6" s="424"/>
      <c r="BV6" s="422">
        <v>384091</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88.7</v>
      </c>
      <c r="CU6" s="566"/>
      <c r="CV6" s="566"/>
      <c r="CW6" s="566"/>
      <c r="CX6" s="566"/>
      <c r="CY6" s="566"/>
      <c r="CZ6" s="566"/>
      <c r="DA6" s="567"/>
      <c r="DB6" s="565">
        <v>93.2</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113474</v>
      </c>
      <c r="BO7" s="423"/>
      <c r="BP7" s="423"/>
      <c r="BQ7" s="423"/>
      <c r="BR7" s="423"/>
      <c r="BS7" s="423"/>
      <c r="BT7" s="423"/>
      <c r="BU7" s="424"/>
      <c r="BV7" s="422">
        <v>83197</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14456379</v>
      </c>
      <c r="CU7" s="423"/>
      <c r="CV7" s="423"/>
      <c r="CW7" s="423"/>
      <c r="CX7" s="423"/>
      <c r="CY7" s="423"/>
      <c r="CZ7" s="423"/>
      <c r="DA7" s="424"/>
      <c r="DB7" s="422">
        <v>13775579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771860</v>
      </c>
      <c r="BO8" s="423"/>
      <c r="BP8" s="423"/>
      <c r="BQ8" s="423"/>
      <c r="BR8" s="423"/>
      <c r="BS8" s="423"/>
      <c r="BT8" s="423"/>
      <c r="BU8" s="424"/>
      <c r="BV8" s="422">
        <v>300894</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0.81</v>
      </c>
      <c r="CU8" s="526"/>
      <c r="CV8" s="526"/>
      <c r="CW8" s="526"/>
      <c r="CX8" s="526"/>
      <c r="CY8" s="526"/>
      <c r="CZ8" s="526"/>
      <c r="DA8" s="527"/>
      <c r="DB8" s="525">
        <v>0.84</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50624</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470966</v>
      </c>
      <c r="BO9" s="423"/>
      <c r="BP9" s="423"/>
      <c r="BQ9" s="423"/>
      <c r="BR9" s="423"/>
      <c r="BS9" s="423"/>
      <c r="BT9" s="423"/>
      <c r="BU9" s="424"/>
      <c r="BV9" s="422">
        <v>59901</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11.6</v>
      </c>
      <c r="CU9" s="420"/>
      <c r="CV9" s="420"/>
      <c r="CW9" s="420"/>
      <c r="CX9" s="420"/>
      <c r="CY9" s="420"/>
      <c r="CZ9" s="420"/>
      <c r="DA9" s="421"/>
      <c r="DB9" s="419">
        <v>12.1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53164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154991</v>
      </c>
      <c r="BO10" s="423"/>
      <c r="BP10" s="423"/>
      <c r="BQ10" s="423"/>
      <c r="BR10" s="423"/>
      <c r="BS10" s="423"/>
      <c r="BT10" s="423"/>
      <c r="BU10" s="424"/>
      <c r="BV10" s="422">
        <v>128983</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94</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51370</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50432</v>
      </c>
      <c r="S13" s="510"/>
      <c r="T13" s="510"/>
      <c r="U13" s="510"/>
      <c r="V13" s="511"/>
      <c r="W13" s="512" t="s">
        <v>141</v>
      </c>
      <c r="X13" s="408"/>
      <c r="Y13" s="408"/>
      <c r="Z13" s="408"/>
      <c r="AA13" s="408"/>
      <c r="AB13" s="409"/>
      <c r="AC13" s="375">
        <v>1087</v>
      </c>
      <c r="AD13" s="376"/>
      <c r="AE13" s="376"/>
      <c r="AF13" s="376"/>
      <c r="AG13" s="377"/>
      <c r="AH13" s="375">
        <v>1200</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625957</v>
      </c>
      <c r="BO13" s="423"/>
      <c r="BP13" s="423"/>
      <c r="BQ13" s="423"/>
      <c r="BR13" s="423"/>
      <c r="BS13" s="423"/>
      <c r="BT13" s="423"/>
      <c r="BU13" s="424"/>
      <c r="BV13" s="422">
        <v>188884</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8.5</v>
      </c>
      <c r="CU13" s="420"/>
      <c r="CV13" s="420"/>
      <c r="CW13" s="420"/>
      <c r="CX13" s="420"/>
      <c r="CY13" s="420"/>
      <c r="CZ13" s="420"/>
      <c r="DA13" s="421"/>
      <c r="DB13" s="419">
        <v>9.4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52142</v>
      </c>
      <c r="S14" s="510"/>
      <c r="T14" s="510"/>
      <c r="U14" s="510"/>
      <c r="V14" s="511"/>
      <c r="W14" s="513"/>
      <c r="X14" s="411"/>
      <c r="Y14" s="411"/>
      <c r="Z14" s="411"/>
      <c r="AA14" s="411"/>
      <c r="AB14" s="412"/>
      <c r="AC14" s="502">
        <v>5</v>
      </c>
      <c r="AD14" s="503"/>
      <c r="AE14" s="503"/>
      <c r="AF14" s="503"/>
      <c r="AG14" s="504"/>
      <c r="AH14" s="502">
        <v>5.2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v>69.900000000000006</v>
      </c>
      <c r="CU14" s="520"/>
      <c r="CV14" s="520"/>
      <c r="CW14" s="520"/>
      <c r="CX14" s="520"/>
      <c r="CY14" s="520"/>
      <c r="CZ14" s="520"/>
      <c r="DA14" s="521"/>
      <c r="DB14" s="519">
        <v>82.8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51116</v>
      </c>
      <c r="S15" s="510"/>
      <c r="T15" s="510"/>
      <c r="U15" s="510"/>
      <c r="V15" s="511"/>
      <c r="W15" s="512" t="s">
        <v>149</v>
      </c>
      <c r="X15" s="408"/>
      <c r="Y15" s="408"/>
      <c r="Z15" s="408"/>
      <c r="AA15" s="408"/>
      <c r="AB15" s="409"/>
      <c r="AC15" s="375">
        <v>5916</v>
      </c>
      <c r="AD15" s="376"/>
      <c r="AE15" s="376"/>
      <c r="AF15" s="376"/>
      <c r="AG15" s="377"/>
      <c r="AH15" s="375">
        <v>6451</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8425327</v>
      </c>
      <c r="BO15" s="452"/>
      <c r="BP15" s="452"/>
      <c r="BQ15" s="452"/>
      <c r="BR15" s="452"/>
      <c r="BS15" s="452"/>
      <c r="BT15" s="452"/>
      <c r="BU15" s="453"/>
      <c r="BV15" s="451">
        <v>8592903</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27.3</v>
      </c>
      <c r="AD16" s="503"/>
      <c r="AE16" s="503"/>
      <c r="AF16" s="503"/>
      <c r="AG16" s="504"/>
      <c r="AH16" s="502">
        <v>27.9</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10791385</v>
      </c>
      <c r="BO16" s="423"/>
      <c r="BP16" s="423"/>
      <c r="BQ16" s="423"/>
      <c r="BR16" s="423"/>
      <c r="BS16" s="423"/>
      <c r="BT16" s="423"/>
      <c r="BU16" s="424"/>
      <c r="BV16" s="422">
        <v>10414964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14640</v>
      </c>
      <c r="AD17" s="376"/>
      <c r="AE17" s="376"/>
      <c r="AF17" s="376"/>
      <c r="AG17" s="377"/>
      <c r="AH17" s="375">
        <v>15458</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10797891</v>
      </c>
      <c r="BO17" s="423"/>
      <c r="BP17" s="423"/>
      <c r="BQ17" s="423"/>
      <c r="BR17" s="423"/>
      <c r="BS17" s="423"/>
      <c r="BT17" s="423"/>
      <c r="BU17" s="424"/>
      <c r="BV17" s="422">
        <v>11031438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92.49</v>
      </c>
      <c r="M18" s="475"/>
      <c r="N18" s="475"/>
      <c r="O18" s="475"/>
      <c r="P18" s="475"/>
      <c r="Q18" s="475"/>
      <c r="R18" s="476"/>
      <c r="S18" s="476"/>
      <c r="T18" s="476"/>
      <c r="U18" s="476"/>
      <c r="V18" s="477"/>
      <c r="W18" s="493"/>
      <c r="X18" s="494"/>
      <c r="Y18" s="494"/>
      <c r="Z18" s="494"/>
      <c r="AA18" s="494"/>
      <c r="AB18" s="518"/>
      <c r="AC18" s="392">
        <v>67.599999999999994</v>
      </c>
      <c r="AD18" s="393"/>
      <c r="AE18" s="393"/>
      <c r="AF18" s="393"/>
      <c r="AG18" s="478"/>
      <c r="AH18" s="392">
        <v>66.900000000000006</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12324250</v>
      </c>
      <c r="BO18" s="423"/>
      <c r="BP18" s="423"/>
      <c r="BQ18" s="423"/>
      <c r="BR18" s="423"/>
      <c r="BS18" s="423"/>
      <c r="BT18" s="423"/>
      <c r="BU18" s="424"/>
      <c r="BV18" s="422">
        <v>12081754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547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16678441</v>
      </c>
      <c r="BO19" s="423"/>
      <c r="BP19" s="423"/>
      <c r="BQ19" s="423"/>
      <c r="BR19" s="423"/>
      <c r="BS19" s="423"/>
      <c r="BT19" s="423"/>
      <c r="BU19" s="424"/>
      <c r="BV19" s="422">
        <v>15853625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21272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24472706</v>
      </c>
      <c r="BO22" s="452"/>
      <c r="BP22" s="452"/>
      <c r="BQ22" s="452"/>
      <c r="BR22" s="452"/>
      <c r="BS22" s="452"/>
      <c r="BT22" s="452"/>
      <c r="BU22" s="453"/>
      <c r="BV22" s="451">
        <v>24349320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19680260</v>
      </c>
      <c r="BO23" s="423"/>
      <c r="BP23" s="423"/>
      <c r="BQ23" s="423"/>
      <c r="BR23" s="423"/>
      <c r="BS23" s="423"/>
      <c r="BT23" s="423"/>
      <c r="BU23" s="424"/>
      <c r="BV23" s="422">
        <v>19409044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8850</v>
      </c>
      <c r="R24" s="376"/>
      <c r="S24" s="376"/>
      <c r="T24" s="376"/>
      <c r="U24" s="376"/>
      <c r="V24" s="377"/>
      <c r="W24" s="465"/>
      <c r="X24" s="402"/>
      <c r="Y24" s="403"/>
      <c r="Z24" s="378" t="s">
        <v>174</v>
      </c>
      <c r="AA24" s="379"/>
      <c r="AB24" s="379"/>
      <c r="AC24" s="379"/>
      <c r="AD24" s="379"/>
      <c r="AE24" s="379"/>
      <c r="AF24" s="379"/>
      <c r="AG24" s="380"/>
      <c r="AH24" s="375">
        <v>476</v>
      </c>
      <c r="AI24" s="376"/>
      <c r="AJ24" s="376"/>
      <c r="AK24" s="376"/>
      <c r="AL24" s="377"/>
      <c r="AM24" s="375">
        <v>1411816</v>
      </c>
      <c r="AN24" s="376"/>
      <c r="AO24" s="376"/>
      <c r="AP24" s="376"/>
      <c r="AQ24" s="376"/>
      <c r="AR24" s="377"/>
      <c r="AS24" s="375">
        <v>2966</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12571588</v>
      </c>
      <c r="BO24" s="423"/>
      <c r="BP24" s="423"/>
      <c r="BQ24" s="423"/>
      <c r="BR24" s="423"/>
      <c r="BS24" s="423"/>
      <c r="BT24" s="423"/>
      <c r="BU24" s="424"/>
      <c r="BV24" s="422">
        <v>12538583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6790</v>
      </c>
      <c r="R25" s="376"/>
      <c r="S25" s="376"/>
      <c r="T25" s="376"/>
      <c r="U25" s="376"/>
      <c r="V25" s="377"/>
      <c r="W25" s="465"/>
      <c r="X25" s="402"/>
      <c r="Y25" s="403"/>
      <c r="Z25" s="378" t="s">
        <v>177</v>
      </c>
      <c r="AA25" s="379"/>
      <c r="AB25" s="379"/>
      <c r="AC25" s="379"/>
      <c r="AD25" s="379"/>
      <c r="AE25" s="379"/>
      <c r="AF25" s="379"/>
      <c r="AG25" s="380"/>
      <c r="AH25" s="375">
        <v>78</v>
      </c>
      <c r="AI25" s="376"/>
      <c r="AJ25" s="376"/>
      <c r="AK25" s="376"/>
      <c r="AL25" s="377"/>
      <c r="AM25" s="375">
        <v>238914</v>
      </c>
      <c r="AN25" s="376"/>
      <c r="AO25" s="376"/>
      <c r="AP25" s="376"/>
      <c r="AQ25" s="376"/>
      <c r="AR25" s="377"/>
      <c r="AS25" s="375">
        <v>3063</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7548871</v>
      </c>
      <c r="BO25" s="452"/>
      <c r="BP25" s="452"/>
      <c r="BQ25" s="452"/>
      <c r="BR25" s="452"/>
      <c r="BS25" s="452"/>
      <c r="BT25" s="452"/>
      <c r="BU25" s="453"/>
      <c r="BV25" s="451">
        <v>7958442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6100</v>
      </c>
      <c r="R26" s="376"/>
      <c r="S26" s="376"/>
      <c r="T26" s="376"/>
      <c r="U26" s="376"/>
      <c r="V26" s="377"/>
      <c r="W26" s="465"/>
      <c r="X26" s="402"/>
      <c r="Y26" s="403"/>
      <c r="Z26" s="378" t="s">
        <v>180</v>
      </c>
      <c r="AA26" s="433"/>
      <c r="AB26" s="433"/>
      <c r="AC26" s="433"/>
      <c r="AD26" s="433"/>
      <c r="AE26" s="433"/>
      <c r="AF26" s="433"/>
      <c r="AG26" s="434"/>
      <c r="AH26" s="375">
        <v>34</v>
      </c>
      <c r="AI26" s="376"/>
      <c r="AJ26" s="376"/>
      <c r="AK26" s="376"/>
      <c r="AL26" s="377"/>
      <c r="AM26" s="375">
        <v>101490</v>
      </c>
      <c r="AN26" s="376"/>
      <c r="AO26" s="376"/>
      <c r="AP26" s="376"/>
      <c r="AQ26" s="376"/>
      <c r="AR26" s="377"/>
      <c r="AS26" s="375">
        <v>2985</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139</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5540</v>
      </c>
      <c r="R27" s="376"/>
      <c r="S27" s="376"/>
      <c r="T27" s="376"/>
      <c r="U27" s="376"/>
      <c r="V27" s="377"/>
      <c r="W27" s="465"/>
      <c r="X27" s="402"/>
      <c r="Y27" s="403"/>
      <c r="Z27" s="378" t="s">
        <v>183</v>
      </c>
      <c r="AA27" s="379"/>
      <c r="AB27" s="379"/>
      <c r="AC27" s="379"/>
      <c r="AD27" s="379"/>
      <c r="AE27" s="379"/>
      <c r="AF27" s="379"/>
      <c r="AG27" s="380"/>
      <c r="AH27" s="375">
        <v>27</v>
      </c>
      <c r="AI27" s="376"/>
      <c r="AJ27" s="376"/>
      <c r="AK27" s="376"/>
      <c r="AL27" s="377"/>
      <c r="AM27" s="375">
        <v>74497</v>
      </c>
      <c r="AN27" s="376"/>
      <c r="AO27" s="376"/>
      <c r="AP27" s="376"/>
      <c r="AQ27" s="376"/>
      <c r="AR27" s="377"/>
      <c r="AS27" s="375">
        <v>2759</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t="s">
        <v>138</v>
      </c>
      <c r="BO27" s="457"/>
      <c r="BP27" s="457"/>
      <c r="BQ27" s="457"/>
      <c r="BR27" s="457"/>
      <c r="BS27" s="457"/>
      <c r="BT27" s="457"/>
      <c r="BU27" s="458"/>
      <c r="BV27" s="456" t="s">
        <v>139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4830</v>
      </c>
      <c r="R28" s="376"/>
      <c r="S28" s="376"/>
      <c r="T28" s="376"/>
      <c r="U28" s="376"/>
      <c r="V28" s="377"/>
      <c r="W28" s="465"/>
      <c r="X28" s="402"/>
      <c r="Y28" s="403"/>
      <c r="Z28" s="378" t="s">
        <v>186</v>
      </c>
      <c r="AA28" s="379"/>
      <c r="AB28" s="379"/>
      <c r="AC28" s="379"/>
      <c r="AD28" s="379"/>
      <c r="AE28" s="379"/>
      <c r="AF28" s="379"/>
      <c r="AG28" s="380"/>
      <c r="AH28" s="375" t="s">
        <v>139</v>
      </c>
      <c r="AI28" s="376"/>
      <c r="AJ28" s="376"/>
      <c r="AK28" s="376"/>
      <c r="AL28" s="377"/>
      <c r="AM28" s="375" t="s">
        <v>139</v>
      </c>
      <c r="AN28" s="376"/>
      <c r="AO28" s="376"/>
      <c r="AP28" s="376"/>
      <c r="AQ28" s="376"/>
      <c r="AR28" s="377"/>
      <c r="AS28" s="375" t="s">
        <v>139</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3413933</v>
      </c>
      <c r="BO28" s="452"/>
      <c r="BP28" s="452"/>
      <c r="BQ28" s="452"/>
      <c r="BR28" s="452"/>
      <c r="BS28" s="452"/>
      <c r="BT28" s="452"/>
      <c r="BU28" s="453"/>
      <c r="BV28" s="451">
        <v>3258942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18</v>
      </c>
      <c r="M29" s="376"/>
      <c r="N29" s="376"/>
      <c r="O29" s="376"/>
      <c r="P29" s="377"/>
      <c r="Q29" s="375">
        <v>4330</v>
      </c>
      <c r="R29" s="376"/>
      <c r="S29" s="376"/>
      <c r="T29" s="376"/>
      <c r="U29" s="376"/>
      <c r="V29" s="377"/>
      <c r="W29" s="466"/>
      <c r="X29" s="467"/>
      <c r="Y29" s="468"/>
      <c r="Z29" s="378" t="s">
        <v>189</v>
      </c>
      <c r="AA29" s="379"/>
      <c r="AB29" s="379"/>
      <c r="AC29" s="379"/>
      <c r="AD29" s="379"/>
      <c r="AE29" s="379"/>
      <c r="AF29" s="379"/>
      <c r="AG29" s="380"/>
      <c r="AH29" s="375">
        <v>503</v>
      </c>
      <c r="AI29" s="376"/>
      <c r="AJ29" s="376"/>
      <c r="AK29" s="376"/>
      <c r="AL29" s="377"/>
      <c r="AM29" s="375">
        <v>1486313</v>
      </c>
      <c r="AN29" s="376"/>
      <c r="AO29" s="376"/>
      <c r="AP29" s="376"/>
      <c r="AQ29" s="376"/>
      <c r="AR29" s="377"/>
      <c r="AS29" s="375">
        <v>2955</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18437</v>
      </c>
      <c r="BO29" s="423"/>
      <c r="BP29" s="423"/>
      <c r="BQ29" s="423"/>
      <c r="BR29" s="423"/>
      <c r="BS29" s="423"/>
      <c r="BT29" s="423"/>
      <c r="BU29" s="424"/>
      <c r="BV29" s="422">
        <v>18425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99.9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1823414</v>
      </c>
      <c r="BO30" s="457"/>
      <c r="BP30" s="457"/>
      <c r="BQ30" s="457"/>
      <c r="BR30" s="457"/>
      <c r="BS30" s="457"/>
      <c r="BT30" s="457"/>
      <c r="BU30" s="458"/>
      <c r="BV30" s="456">
        <v>1562160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199</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200</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9</v>
      </c>
      <c r="AN34" s="370"/>
      <c r="AO34" s="371" t="str">
        <f>IF('各会計、関係団体の財政状況及び健全化判断比率'!B34="","",'各会計、関係団体の財政状況及び健全化判断比率'!B34)</f>
        <v>病院事業会計</v>
      </c>
      <c r="AP34" s="371"/>
      <c r="AQ34" s="371"/>
      <c r="AR34" s="371"/>
      <c r="AS34" s="371"/>
      <c r="AT34" s="371"/>
      <c r="AU34" s="371"/>
      <c r="AV34" s="371"/>
      <c r="AW34" s="371"/>
      <c r="AX34" s="371"/>
      <c r="AY34" s="371"/>
      <c r="AZ34" s="371"/>
      <c r="BA34" s="371"/>
      <c r="BB34" s="371"/>
      <c r="BC34" s="371"/>
      <c r="BD34" s="178"/>
      <c r="BE34" s="370">
        <f>IF(BG34="","",MAX(C34:D43,U34:V43,AM34:AN43)+1)</f>
        <v>11</v>
      </c>
      <c r="BF34" s="370"/>
      <c r="BG34" s="371" t="str">
        <f>IF('各会計、関係団体の財政状況及び健全化判断比率'!B36="","",'各会計、関係団体の財政状況及び健全化判断比率'!B36)</f>
        <v>坂出港港湾整備事業特別会計</v>
      </c>
      <c r="BH34" s="371"/>
      <c r="BI34" s="371"/>
      <c r="BJ34" s="371"/>
      <c r="BK34" s="371"/>
      <c r="BL34" s="371"/>
      <c r="BM34" s="371"/>
      <c r="BN34" s="371"/>
      <c r="BO34" s="371"/>
      <c r="BP34" s="371"/>
      <c r="BQ34" s="371"/>
      <c r="BR34" s="371"/>
      <c r="BS34" s="371"/>
      <c r="BT34" s="371"/>
      <c r="BU34" s="371"/>
      <c r="BV34" s="178"/>
      <c r="BW34" s="370">
        <f>IF(BY34="","",MAX(C34:D43,U34:V43,AM34:AN43,BE34:BF43)+1)</f>
        <v>12</v>
      </c>
      <c r="BX34" s="370"/>
      <c r="BY34" s="371" t="str">
        <f>IF('各会計、関係団体の財政状況及び健全化判断比率'!B68="","",'各会計、関係団体の財政状況及び健全化判断比率'!B68)</f>
        <v>坂出、宇多津広域行政事務組合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本州四国総合開発（株）</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王越診療所特別会計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国民健康保険与島診療所特別会計</v>
      </c>
      <c r="X35" s="371"/>
      <c r="Y35" s="371"/>
      <c r="Z35" s="371"/>
      <c r="AA35" s="371"/>
      <c r="AB35" s="371"/>
      <c r="AC35" s="371"/>
      <c r="AD35" s="371"/>
      <c r="AE35" s="371"/>
      <c r="AF35" s="371"/>
      <c r="AG35" s="371"/>
      <c r="AH35" s="371"/>
      <c r="AI35" s="371"/>
      <c r="AJ35" s="371"/>
      <c r="AK35" s="371"/>
      <c r="AL35" s="178"/>
      <c r="AM35" s="370">
        <f t="shared" ref="AM35:AM43" si="0">IF(AO35="","",AM34+1)</f>
        <v>10</v>
      </c>
      <c r="AN35" s="370"/>
      <c r="AO35" s="371" t="str">
        <f>IF('各会計、関係団体の財政状況及び健全化判断比率'!B35="","",'各会計、関係団体の財政状況及び健全化判断比率'!B35)</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13</v>
      </c>
      <c r="BX35" s="370"/>
      <c r="BY35" s="371" t="str">
        <f>IF('各会計、関係団体の財政状況及び健全化判断比率'!B69="","",'各会計、関係団体の財政状況及び健全化判断比率'!B69)</f>
        <v>香川県後期高齢者医療広域連合（一般会計）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（公財）坂出市学校給食会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14</v>
      </c>
      <c r="BX36" s="370"/>
      <c r="BY36" s="371" t="str">
        <f>IF('各会計、関係団体の財政状況及び健全化判断比率'!B70="","",'各会計、関係団体の財政状況及び健全化判断比率'!B70)</f>
        <v>香川県後期高齢者医療広域連合（後期高齢者医療事業）</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介護保険介護予防支援事業特別会計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15</v>
      </c>
      <c r="BX37" s="370"/>
      <c r="BY37" s="371" t="str">
        <f>IF('各会計、関係団体の財政状況及び健全化判断比率'!B71="","",'各会計、関係団体の財政状況及び健全化判断比率'!B71)</f>
        <v>香川県広域水道企業団（水道事業会計）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7</v>
      </c>
      <c r="V38" s="370"/>
      <c r="W38" s="371" t="str">
        <f>IF('各会計、関係団体の財政状況及び健全化判断比率'!B32="","",'各会計、関係団体の財政状況及び健全化判断比率'!B32)</f>
        <v>坂出駅北口地下駐車場事業特別会計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16</v>
      </c>
      <c r="BX38" s="370"/>
      <c r="BY38" s="371" t="str">
        <f>IF('各会計、関係団体の財政状況及び健全化判断比率'!B72="","",'各会計、関係団体の財政状況及び健全化判断比率'!B72)</f>
        <v>香川県広域水道企業団（工業用水道事業会計）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f t="shared" si="4"/>
        <v>8</v>
      </c>
      <c r="V39" s="370"/>
      <c r="W39" s="371" t="str">
        <f>IF('各会計、関係団体の財政状況及び健全化判断比率'!B33="","",'各会計、関係団体の財政状況及び健全化判断比率'!B33)</f>
        <v>後期高齢者医療特別会計</v>
      </c>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609</v>
      </c>
    </row>
    <row r="54" spans="5:113" x14ac:dyDescent="0.15"/>
    <row r="55" spans="5:113" x14ac:dyDescent="0.15"/>
    <row r="56" spans="5:113" x14ac:dyDescent="0.15"/>
  </sheetData>
  <sheetProtection algorithmName="SHA-512" hashValue="SGAa60+WrXoSa0vTq9TwBBF/xe9zrJwrPpA7gDMlTioAstqD0STWcIBl9FNBQvGqKYT4TrL5AWkLg6Hu2ZZerw==" saltValue="SAKAecvFksopapapEL2Yt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227</v>
      </c>
      <c r="C5" s="695"/>
      <c r="D5" s="695"/>
      <c r="E5" s="695"/>
      <c r="F5" s="695"/>
      <c r="G5" s="695"/>
      <c r="H5" s="695"/>
      <c r="I5" s="695"/>
      <c r="J5" s="695"/>
      <c r="K5" s="695"/>
      <c r="L5" s="695"/>
      <c r="M5" s="695"/>
      <c r="N5" s="695"/>
      <c r="O5" s="695"/>
      <c r="P5" s="695"/>
      <c r="Q5" s="696"/>
      <c r="R5" s="681">
        <v>9582012</v>
      </c>
      <c r="S5" s="682"/>
      <c r="T5" s="682"/>
      <c r="U5" s="682"/>
      <c r="V5" s="682"/>
      <c r="W5" s="682"/>
      <c r="X5" s="682"/>
      <c r="Y5" s="725"/>
      <c r="Z5" s="743">
        <v>36.4</v>
      </c>
      <c r="AA5" s="743"/>
      <c r="AB5" s="743"/>
      <c r="AC5" s="743"/>
      <c r="AD5" s="744">
        <v>9582012</v>
      </c>
      <c r="AE5" s="744"/>
      <c r="AF5" s="744"/>
      <c r="AG5" s="744"/>
      <c r="AH5" s="744"/>
      <c r="AI5" s="744"/>
      <c r="AJ5" s="744"/>
      <c r="AK5" s="744"/>
      <c r="AL5" s="726">
        <v>69</v>
      </c>
      <c r="AM5" s="699"/>
      <c r="AN5" s="699"/>
      <c r="AO5" s="727"/>
      <c r="AP5" s="694" t="s">
        <v>228</v>
      </c>
      <c r="AQ5" s="695"/>
      <c r="AR5" s="695"/>
      <c r="AS5" s="695"/>
      <c r="AT5" s="695"/>
      <c r="AU5" s="695"/>
      <c r="AV5" s="695"/>
      <c r="AW5" s="695"/>
      <c r="AX5" s="695"/>
      <c r="AY5" s="695"/>
      <c r="AZ5" s="695"/>
      <c r="BA5" s="695"/>
      <c r="BB5" s="695"/>
      <c r="BC5" s="695"/>
      <c r="BD5" s="695"/>
      <c r="BE5" s="695"/>
      <c r="BF5" s="696"/>
      <c r="BG5" s="628">
        <v>9582012</v>
      </c>
      <c r="BH5" s="629"/>
      <c r="BI5" s="629"/>
      <c r="BJ5" s="629"/>
      <c r="BK5" s="629"/>
      <c r="BL5" s="629"/>
      <c r="BM5" s="629"/>
      <c r="BN5" s="630"/>
      <c r="BO5" s="655">
        <v>100</v>
      </c>
      <c r="BP5" s="655"/>
      <c r="BQ5" s="655"/>
      <c r="BR5" s="655"/>
      <c r="BS5" s="656">
        <v>186992</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165955</v>
      </c>
      <c r="S6" s="629"/>
      <c r="T6" s="629"/>
      <c r="U6" s="629"/>
      <c r="V6" s="629"/>
      <c r="W6" s="629"/>
      <c r="X6" s="629"/>
      <c r="Y6" s="630"/>
      <c r="Z6" s="655">
        <v>0.6</v>
      </c>
      <c r="AA6" s="655"/>
      <c r="AB6" s="655"/>
      <c r="AC6" s="655"/>
      <c r="AD6" s="656">
        <v>165955</v>
      </c>
      <c r="AE6" s="656"/>
      <c r="AF6" s="656"/>
      <c r="AG6" s="656"/>
      <c r="AH6" s="656"/>
      <c r="AI6" s="656"/>
      <c r="AJ6" s="656"/>
      <c r="AK6" s="656"/>
      <c r="AL6" s="631">
        <v>1.2</v>
      </c>
      <c r="AM6" s="632"/>
      <c r="AN6" s="632"/>
      <c r="AO6" s="657"/>
      <c r="AP6" s="625" t="s">
        <v>233</v>
      </c>
      <c r="AQ6" s="626"/>
      <c r="AR6" s="626"/>
      <c r="AS6" s="626"/>
      <c r="AT6" s="626"/>
      <c r="AU6" s="626"/>
      <c r="AV6" s="626"/>
      <c r="AW6" s="626"/>
      <c r="AX6" s="626"/>
      <c r="AY6" s="626"/>
      <c r="AZ6" s="626"/>
      <c r="BA6" s="626"/>
      <c r="BB6" s="626"/>
      <c r="BC6" s="626"/>
      <c r="BD6" s="626"/>
      <c r="BE6" s="626"/>
      <c r="BF6" s="627"/>
      <c r="BG6" s="628">
        <v>9582012</v>
      </c>
      <c r="BH6" s="629"/>
      <c r="BI6" s="629"/>
      <c r="BJ6" s="629"/>
      <c r="BK6" s="629"/>
      <c r="BL6" s="629"/>
      <c r="BM6" s="629"/>
      <c r="BN6" s="630"/>
      <c r="BO6" s="655">
        <v>100</v>
      </c>
      <c r="BP6" s="655"/>
      <c r="BQ6" s="655"/>
      <c r="BR6" s="655"/>
      <c r="BS6" s="656">
        <v>186992</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230167</v>
      </c>
      <c r="CS6" s="629"/>
      <c r="CT6" s="629"/>
      <c r="CU6" s="629"/>
      <c r="CV6" s="629"/>
      <c r="CW6" s="629"/>
      <c r="CX6" s="629"/>
      <c r="CY6" s="630"/>
      <c r="CZ6" s="726">
        <v>0.9</v>
      </c>
      <c r="DA6" s="699"/>
      <c r="DB6" s="699"/>
      <c r="DC6" s="729"/>
      <c r="DD6" s="634" t="s">
        <v>235</v>
      </c>
      <c r="DE6" s="629"/>
      <c r="DF6" s="629"/>
      <c r="DG6" s="629"/>
      <c r="DH6" s="629"/>
      <c r="DI6" s="629"/>
      <c r="DJ6" s="629"/>
      <c r="DK6" s="629"/>
      <c r="DL6" s="629"/>
      <c r="DM6" s="629"/>
      <c r="DN6" s="629"/>
      <c r="DO6" s="629"/>
      <c r="DP6" s="630"/>
      <c r="DQ6" s="634">
        <v>230167</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8882</v>
      </c>
      <c r="S7" s="629"/>
      <c r="T7" s="629"/>
      <c r="U7" s="629"/>
      <c r="V7" s="629"/>
      <c r="W7" s="629"/>
      <c r="X7" s="629"/>
      <c r="Y7" s="630"/>
      <c r="Z7" s="655">
        <v>0</v>
      </c>
      <c r="AA7" s="655"/>
      <c r="AB7" s="655"/>
      <c r="AC7" s="655"/>
      <c r="AD7" s="656">
        <v>8882</v>
      </c>
      <c r="AE7" s="656"/>
      <c r="AF7" s="656"/>
      <c r="AG7" s="656"/>
      <c r="AH7" s="656"/>
      <c r="AI7" s="656"/>
      <c r="AJ7" s="656"/>
      <c r="AK7" s="656"/>
      <c r="AL7" s="631">
        <v>0.1</v>
      </c>
      <c r="AM7" s="632"/>
      <c r="AN7" s="632"/>
      <c r="AO7" s="657"/>
      <c r="AP7" s="625" t="s">
        <v>237</v>
      </c>
      <c r="AQ7" s="626"/>
      <c r="AR7" s="626"/>
      <c r="AS7" s="626"/>
      <c r="AT7" s="626"/>
      <c r="AU7" s="626"/>
      <c r="AV7" s="626"/>
      <c r="AW7" s="626"/>
      <c r="AX7" s="626"/>
      <c r="AY7" s="626"/>
      <c r="AZ7" s="626"/>
      <c r="BA7" s="626"/>
      <c r="BB7" s="626"/>
      <c r="BC7" s="626"/>
      <c r="BD7" s="626"/>
      <c r="BE7" s="626"/>
      <c r="BF7" s="627"/>
      <c r="BG7" s="628">
        <v>3324783</v>
      </c>
      <c r="BH7" s="629"/>
      <c r="BI7" s="629"/>
      <c r="BJ7" s="629"/>
      <c r="BK7" s="629"/>
      <c r="BL7" s="629"/>
      <c r="BM7" s="629"/>
      <c r="BN7" s="630"/>
      <c r="BO7" s="655">
        <v>34.700000000000003</v>
      </c>
      <c r="BP7" s="655"/>
      <c r="BQ7" s="655"/>
      <c r="BR7" s="655"/>
      <c r="BS7" s="656">
        <v>186992</v>
      </c>
      <c r="BT7" s="656"/>
      <c r="BU7" s="656"/>
      <c r="BV7" s="656"/>
      <c r="BW7" s="656"/>
      <c r="BX7" s="656"/>
      <c r="BY7" s="656"/>
      <c r="BZ7" s="656"/>
      <c r="CA7" s="656"/>
      <c r="CB7" s="714"/>
      <c r="CD7" s="670" t="s">
        <v>238</v>
      </c>
      <c r="CE7" s="667"/>
      <c r="CF7" s="667"/>
      <c r="CG7" s="667"/>
      <c r="CH7" s="667"/>
      <c r="CI7" s="667"/>
      <c r="CJ7" s="667"/>
      <c r="CK7" s="667"/>
      <c r="CL7" s="667"/>
      <c r="CM7" s="667"/>
      <c r="CN7" s="667"/>
      <c r="CO7" s="667"/>
      <c r="CP7" s="667"/>
      <c r="CQ7" s="668"/>
      <c r="CR7" s="628">
        <v>2988806</v>
      </c>
      <c r="CS7" s="629"/>
      <c r="CT7" s="629"/>
      <c r="CU7" s="629"/>
      <c r="CV7" s="629"/>
      <c r="CW7" s="629"/>
      <c r="CX7" s="629"/>
      <c r="CY7" s="630"/>
      <c r="CZ7" s="655">
        <v>11.8</v>
      </c>
      <c r="DA7" s="655"/>
      <c r="DB7" s="655"/>
      <c r="DC7" s="655"/>
      <c r="DD7" s="634">
        <v>18472</v>
      </c>
      <c r="DE7" s="629"/>
      <c r="DF7" s="629"/>
      <c r="DG7" s="629"/>
      <c r="DH7" s="629"/>
      <c r="DI7" s="629"/>
      <c r="DJ7" s="629"/>
      <c r="DK7" s="629"/>
      <c r="DL7" s="629"/>
      <c r="DM7" s="629"/>
      <c r="DN7" s="629"/>
      <c r="DO7" s="629"/>
      <c r="DP7" s="630"/>
      <c r="DQ7" s="634">
        <v>2259690</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55138</v>
      </c>
      <c r="S8" s="629"/>
      <c r="T8" s="629"/>
      <c r="U8" s="629"/>
      <c r="V8" s="629"/>
      <c r="W8" s="629"/>
      <c r="X8" s="629"/>
      <c r="Y8" s="630"/>
      <c r="Z8" s="655">
        <v>0.2</v>
      </c>
      <c r="AA8" s="655"/>
      <c r="AB8" s="655"/>
      <c r="AC8" s="655"/>
      <c r="AD8" s="656">
        <v>55138</v>
      </c>
      <c r="AE8" s="656"/>
      <c r="AF8" s="656"/>
      <c r="AG8" s="656"/>
      <c r="AH8" s="656"/>
      <c r="AI8" s="656"/>
      <c r="AJ8" s="656"/>
      <c r="AK8" s="656"/>
      <c r="AL8" s="631">
        <v>0.4</v>
      </c>
      <c r="AM8" s="632"/>
      <c r="AN8" s="632"/>
      <c r="AO8" s="657"/>
      <c r="AP8" s="625" t="s">
        <v>240</v>
      </c>
      <c r="AQ8" s="626"/>
      <c r="AR8" s="626"/>
      <c r="AS8" s="626"/>
      <c r="AT8" s="626"/>
      <c r="AU8" s="626"/>
      <c r="AV8" s="626"/>
      <c r="AW8" s="626"/>
      <c r="AX8" s="626"/>
      <c r="AY8" s="626"/>
      <c r="AZ8" s="626"/>
      <c r="BA8" s="626"/>
      <c r="BB8" s="626"/>
      <c r="BC8" s="626"/>
      <c r="BD8" s="626"/>
      <c r="BE8" s="626"/>
      <c r="BF8" s="627"/>
      <c r="BG8" s="628">
        <v>93013</v>
      </c>
      <c r="BH8" s="629"/>
      <c r="BI8" s="629"/>
      <c r="BJ8" s="629"/>
      <c r="BK8" s="629"/>
      <c r="BL8" s="629"/>
      <c r="BM8" s="629"/>
      <c r="BN8" s="630"/>
      <c r="BO8" s="655">
        <v>1</v>
      </c>
      <c r="BP8" s="655"/>
      <c r="BQ8" s="655"/>
      <c r="BR8" s="655"/>
      <c r="BS8" s="656" t="s">
        <v>138</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9973603</v>
      </c>
      <c r="CS8" s="629"/>
      <c r="CT8" s="629"/>
      <c r="CU8" s="629"/>
      <c r="CV8" s="629"/>
      <c r="CW8" s="629"/>
      <c r="CX8" s="629"/>
      <c r="CY8" s="630"/>
      <c r="CZ8" s="655">
        <v>39.200000000000003</v>
      </c>
      <c r="DA8" s="655"/>
      <c r="DB8" s="655"/>
      <c r="DC8" s="655"/>
      <c r="DD8" s="634">
        <v>159033</v>
      </c>
      <c r="DE8" s="629"/>
      <c r="DF8" s="629"/>
      <c r="DG8" s="629"/>
      <c r="DH8" s="629"/>
      <c r="DI8" s="629"/>
      <c r="DJ8" s="629"/>
      <c r="DK8" s="629"/>
      <c r="DL8" s="629"/>
      <c r="DM8" s="629"/>
      <c r="DN8" s="629"/>
      <c r="DO8" s="629"/>
      <c r="DP8" s="630"/>
      <c r="DQ8" s="634">
        <v>4592546</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59441</v>
      </c>
      <c r="S9" s="629"/>
      <c r="T9" s="629"/>
      <c r="U9" s="629"/>
      <c r="V9" s="629"/>
      <c r="W9" s="629"/>
      <c r="X9" s="629"/>
      <c r="Y9" s="630"/>
      <c r="Z9" s="655">
        <v>0.2</v>
      </c>
      <c r="AA9" s="655"/>
      <c r="AB9" s="655"/>
      <c r="AC9" s="655"/>
      <c r="AD9" s="656">
        <v>59441</v>
      </c>
      <c r="AE9" s="656"/>
      <c r="AF9" s="656"/>
      <c r="AG9" s="656"/>
      <c r="AH9" s="656"/>
      <c r="AI9" s="656"/>
      <c r="AJ9" s="656"/>
      <c r="AK9" s="656"/>
      <c r="AL9" s="631">
        <v>0.4</v>
      </c>
      <c r="AM9" s="632"/>
      <c r="AN9" s="632"/>
      <c r="AO9" s="657"/>
      <c r="AP9" s="625" t="s">
        <v>243</v>
      </c>
      <c r="AQ9" s="626"/>
      <c r="AR9" s="626"/>
      <c r="AS9" s="626"/>
      <c r="AT9" s="626"/>
      <c r="AU9" s="626"/>
      <c r="AV9" s="626"/>
      <c r="AW9" s="626"/>
      <c r="AX9" s="626"/>
      <c r="AY9" s="626"/>
      <c r="AZ9" s="626"/>
      <c r="BA9" s="626"/>
      <c r="BB9" s="626"/>
      <c r="BC9" s="626"/>
      <c r="BD9" s="626"/>
      <c r="BE9" s="626"/>
      <c r="BF9" s="627"/>
      <c r="BG9" s="628">
        <v>2462113</v>
      </c>
      <c r="BH9" s="629"/>
      <c r="BI9" s="629"/>
      <c r="BJ9" s="629"/>
      <c r="BK9" s="629"/>
      <c r="BL9" s="629"/>
      <c r="BM9" s="629"/>
      <c r="BN9" s="630"/>
      <c r="BO9" s="655">
        <v>25.7</v>
      </c>
      <c r="BP9" s="655"/>
      <c r="BQ9" s="655"/>
      <c r="BR9" s="655"/>
      <c r="BS9" s="656" t="s">
        <v>235</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2849853</v>
      </c>
      <c r="CS9" s="629"/>
      <c r="CT9" s="629"/>
      <c r="CU9" s="629"/>
      <c r="CV9" s="629"/>
      <c r="CW9" s="629"/>
      <c r="CX9" s="629"/>
      <c r="CY9" s="630"/>
      <c r="CZ9" s="655">
        <v>11.2</v>
      </c>
      <c r="DA9" s="655"/>
      <c r="DB9" s="655"/>
      <c r="DC9" s="655"/>
      <c r="DD9" s="634">
        <v>206721</v>
      </c>
      <c r="DE9" s="629"/>
      <c r="DF9" s="629"/>
      <c r="DG9" s="629"/>
      <c r="DH9" s="629"/>
      <c r="DI9" s="629"/>
      <c r="DJ9" s="629"/>
      <c r="DK9" s="629"/>
      <c r="DL9" s="629"/>
      <c r="DM9" s="629"/>
      <c r="DN9" s="629"/>
      <c r="DO9" s="629"/>
      <c r="DP9" s="630"/>
      <c r="DQ9" s="634">
        <v>1758113</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138</v>
      </c>
      <c r="S10" s="629"/>
      <c r="T10" s="629"/>
      <c r="U10" s="629"/>
      <c r="V10" s="629"/>
      <c r="W10" s="629"/>
      <c r="X10" s="629"/>
      <c r="Y10" s="630"/>
      <c r="Z10" s="655" t="s">
        <v>138</v>
      </c>
      <c r="AA10" s="655"/>
      <c r="AB10" s="655"/>
      <c r="AC10" s="655"/>
      <c r="AD10" s="656" t="s">
        <v>246</v>
      </c>
      <c r="AE10" s="656"/>
      <c r="AF10" s="656"/>
      <c r="AG10" s="656"/>
      <c r="AH10" s="656"/>
      <c r="AI10" s="656"/>
      <c r="AJ10" s="656"/>
      <c r="AK10" s="656"/>
      <c r="AL10" s="631" t="s">
        <v>246</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266197</v>
      </c>
      <c r="BH10" s="629"/>
      <c r="BI10" s="629"/>
      <c r="BJ10" s="629"/>
      <c r="BK10" s="629"/>
      <c r="BL10" s="629"/>
      <c r="BM10" s="629"/>
      <c r="BN10" s="630"/>
      <c r="BO10" s="655">
        <v>2.8</v>
      </c>
      <c r="BP10" s="655"/>
      <c r="BQ10" s="655"/>
      <c r="BR10" s="655"/>
      <c r="BS10" s="656">
        <v>44160</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t="s">
        <v>235</v>
      </c>
      <c r="CS10" s="629"/>
      <c r="CT10" s="629"/>
      <c r="CU10" s="629"/>
      <c r="CV10" s="629"/>
      <c r="CW10" s="629"/>
      <c r="CX10" s="629"/>
      <c r="CY10" s="630"/>
      <c r="CZ10" s="655" t="s">
        <v>138</v>
      </c>
      <c r="DA10" s="655"/>
      <c r="DB10" s="655"/>
      <c r="DC10" s="655"/>
      <c r="DD10" s="634" t="s">
        <v>138</v>
      </c>
      <c r="DE10" s="629"/>
      <c r="DF10" s="629"/>
      <c r="DG10" s="629"/>
      <c r="DH10" s="629"/>
      <c r="DI10" s="629"/>
      <c r="DJ10" s="629"/>
      <c r="DK10" s="629"/>
      <c r="DL10" s="629"/>
      <c r="DM10" s="629"/>
      <c r="DN10" s="629"/>
      <c r="DO10" s="629"/>
      <c r="DP10" s="630"/>
      <c r="DQ10" s="634" t="s">
        <v>235</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1331925</v>
      </c>
      <c r="S11" s="629"/>
      <c r="T11" s="629"/>
      <c r="U11" s="629"/>
      <c r="V11" s="629"/>
      <c r="W11" s="629"/>
      <c r="X11" s="629"/>
      <c r="Y11" s="630"/>
      <c r="Z11" s="631">
        <v>5.0999999999999996</v>
      </c>
      <c r="AA11" s="632"/>
      <c r="AB11" s="632"/>
      <c r="AC11" s="633"/>
      <c r="AD11" s="634">
        <v>1331925</v>
      </c>
      <c r="AE11" s="629"/>
      <c r="AF11" s="629"/>
      <c r="AG11" s="629"/>
      <c r="AH11" s="629"/>
      <c r="AI11" s="629"/>
      <c r="AJ11" s="629"/>
      <c r="AK11" s="630"/>
      <c r="AL11" s="631">
        <v>9.6</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503460</v>
      </c>
      <c r="BH11" s="629"/>
      <c r="BI11" s="629"/>
      <c r="BJ11" s="629"/>
      <c r="BK11" s="629"/>
      <c r="BL11" s="629"/>
      <c r="BM11" s="629"/>
      <c r="BN11" s="630"/>
      <c r="BO11" s="655">
        <v>5.3</v>
      </c>
      <c r="BP11" s="655"/>
      <c r="BQ11" s="655"/>
      <c r="BR11" s="655"/>
      <c r="BS11" s="656">
        <v>142832</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570235</v>
      </c>
      <c r="CS11" s="629"/>
      <c r="CT11" s="629"/>
      <c r="CU11" s="629"/>
      <c r="CV11" s="629"/>
      <c r="CW11" s="629"/>
      <c r="CX11" s="629"/>
      <c r="CY11" s="630"/>
      <c r="CZ11" s="655">
        <v>2.2000000000000002</v>
      </c>
      <c r="DA11" s="655"/>
      <c r="DB11" s="655"/>
      <c r="DC11" s="655"/>
      <c r="DD11" s="634">
        <v>343616</v>
      </c>
      <c r="DE11" s="629"/>
      <c r="DF11" s="629"/>
      <c r="DG11" s="629"/>
      <c r="DH11" s="629"/>
      <c r="DI11" s="629"/>
      <c r="DJ11" s="629"/>
      <c r="DK11" s="629"/>
      <c r="DL11" s="629"/>
      <c r="DM11" s="629"/>
      <c r="DN11" s="629"/>
      <c r="DO11" s="629"/>
      <c r="DP11" s="630"/>
      <c r="DQ11" s="634">
        <v>292001</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v>21537</v>
      </c>
      <c r="S12" s="629"/>
      <c r="T12" s="629"/>
      <c r="U12" s="629"/>
      <c r="V12" s="629"/>
      <c r="W12" s="629"/>
      <c r="X12" s="629"/>
      <c r="Y12" s="630"/>
      <c r="Z12" s="655">
        <v>0.1</v>
      </c>
      <c r="AA12" s="655"/>
      <c r="AB12" s="655"/>
      <c r="AC12" s="655"/>
      <c r="AD12" s="656">
        <v>21537</v>
      </c>
      <c r="AE12" s="656"/>
      <c r="AF12" s="656"/>
      <c r="AG12" s="656"/>
      <c r="AH12" s="656"/>
      <c r="AI12" s="656"/>
      <c r="AJ12" s="656"/>
      <c r="AK12" s="656"/>
      <c r="AL12" s="631">
        <v>0.2</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5668556</v>
      </c>
      <c r="BH12" s="629"/>
      <c r="BI12" s="629"/>
      <c r="BJ12" s="629"/>
      <c r="BK12" s="629"/>
      <c r="BL12" s="629"/>
      <c r="BM12" s="629"/>
      <c r="BN12" s="630"/>
      <c r="BO12" s="655">
        <v>59.2</v>
      </c>
      <c r="BP12" s="655"/>
      <c r="BQ12" s="655"/>
      <c r="BR12" s="655"/>
      <c r="BS12" s="656" t="s">
        <v>235</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685387</v>
      </c>
      <c r="CS12" s="629"/>
      <c r="CT12" s="629"/>
      <c r="CU12" s="629"/>
      <c r="CV12" s="629"/>
      <c r="CW12" s="629"/>
      <c r="CX12" s="629"/>
      <c r="CY12" s="630"/>
      <c r="CZ12" s="655">
        <v>2.7</v>
      </c>
      <c r="DA12" s="655"/>
      <c r="DB12" s="655"/>
      <c r="DC12" s="655"/>
      <c r="DD12" s="634">
        <v>658</v>
      </c>
      <c r="DE12" s="629"/>
      <c r="DF12" s="629"/>
      <c r="DG12" s="629"/>
      <c r="DH12" s="629"/>
      <c r="DI12" s="629"/>
      <c r="DJ12" s="629"/>
      <c r="DK12" s="629"/>
      <c r="DL12" s="629"/>
      <c r="DM12" s="629"/>
      <c r="DN12" s="629"/>
      <c r="DO12" s="629"/>
      <c r="DP12" s="630"/>
      <c r="DQ12" s="634">
        <v>494929</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235</v>
      </c>
      <c r="S13" s="629"/>
      <c r="T13" s="629"/>
      <c r="U13" s="629"/>
      <c r="V13" s="629"/>
      <c r="W13" s="629"/>
      <c r="X13" s="629"/>
      <c r="Y13" s="630"/>
      <c r="Z13" s="655" t="s">
        <v>235</v>
      </c>
      <c r="AA13" s="655"/>
      <c r="AB13" s="655"/>
      <c r="AC13" s="655"/>
      <c r="AD13" s="656" t="s">
        <v>246</v>
      </c>
      <c r="AE13" s="656"/>
      <c r="AF13" s="656"/>
      <c r="AG13" s="656"/>
      <c r="AH13" s="656"/>
      <c r="AI13" s="656"/>
      <c r="AJ13" s="656"/>
      <c r="AK13" s="656"/>
      <c r="AL13" s="631" t="s">
        <v>235</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5655664</v>
      </c>
      <c r="BH13" s="629"/>
      <c r="BI13" s="629"/>
      <c r="BJ13" s="629"/>
      <c r="BK13" s="629"/>
      <c r="BL13" s="629"/>
      <c r="BM13" s="629"/>
      <c r="BN13" s="630"/>
      <c r="BO13" s="655">
        <v>59</v>
      </c>
      <c r="BP13" s="655"/>
      <c r="BQ13" s="655"/>
      <c r="BR13" s="655"/>
      <c r="BS13" s="656" t="s">
        <v>235</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2571097</v>
      </c>
      <c r="CS13" s="629"/>
      <c r="CT13" s="629"/>
      <c r="CU13" s="629"/>
      <c r="CV13" s="629"/>
      <c r="CW13" s="629"/>
      <c r="CX13" s="629"/>
      <c r="CY13" s="630"/>
      <c r="CZ13" s="655">
        <v>10.1</v>
      </c>
      <c r="DA13" s="655"/>
      <c r="DB13" s="655"/>
      <c r="DC13" s="655"/>
      <c r="DD13" s="634">
        <v>1473237</v>
      </c>
      <c r="DE13" s="629"/>
      <c r="DF13" s="629"/>
      <c r="DG13" s="629"/>
      <c r="DH13" s="629"/>
      <c r="DI13" s="629"/>
      <c r="DJ13" s="629"/>
      <c r="DK13" s="629"/>
      <c r="DL13" s="629"/>
      <c r="DM13" s="629"/>
      <c r="DN13" s="629"/>
      <c r="DO13" s="629"/>
      <c r="DP13" s="630"/>
      <c r="DQ13" s="634">
        <v>1306559</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246</v>
      </c>
      <c r="S14" s="629"/>
      <c r="T14" s="629"/>
      <c r="U14" s="629"/>
      <c r="V14" s="629"/>
      <c r="W14" s="629"/>
      <c r="X14" s="629"/>
      <c r="Y14" s="630"/>
      <c r="Z14" s="655" t="s">
        <v>235</v>
      </c>
      <c r="AA14" s="655"/>
      <c r="AB14" s="655"/>
      <c r="AC14" s="655"/>
      <c r="AD14" s="656" t="s">
        <v>138</v>
      </c>
      <c r="AE14" s="656"/>
      <c r="AF14" s="656"/>
      <c r="AG14" s="656"/>
      <c r="AH14" s="656"/>
      <c r="AI14" s="656"/>
      <c r="AJ14" s="656"/>
      <c r="AK14" s="656"/>
      <c r="AL14" s="631" t="s">
        <v>235</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189966</v>
      </c>
      <c r="BH14" s="629"/>
      <c r="BI14" s="629"/>
      <c r="BJ14" s="629"/>
      <c r="BK14" s="629"/>
      <c r="BL14" s="629"/>
      <c r="BM14" s="629"/>
      <c r="BN14" s="630"/>
      <c r="BO14" s="655">
        <v>2</v>
      </c>
      <c r="BP14" s="655"/>
      <c r="BQ14" s="655"/>
      <c r="BR14" s="655"/>
      <c r="BS14" s="656" t="s">
        <v>138</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897451</v>
      </c>
      <c r="CS14" s="629"/>
      <c r="CT14" s="629"/>
      <c r="CU14" s="629"/>
      <c r="CV14" s="629"/>
      <c r="CW14" s="629"/>
      <c r="CX14" s="629"/>
      <c r="CY14" s="630"/>
      <c r="CZ14" s="655">
        <v>3.5</v>
      </c>
      <c r="DA14" s="655"/>
      <c r="DB14" s="655"/>
      <c r="DC14" s="655"/>
      <c r="DD14" s="634">
        <v>166922</v>
      </c>
      <c r="DE14" s="629"/>
      <c r="DF14" s="629"/>
      <c r="DG14" s="629"/>
      <c r="DH14" s="629"/>
      <c r="DI14" s="629"/>
      <c r="DJ14" s="629"/>
      <c r="DK14" s="629"/>
      <c r="DL14" s="629"/>
      <c r="DM14" s="629"/>
      <c r="DN14" s="629"/>
      <c r="DO14" s="629"/>
      <c r="DP14" s="630"/>
      <c r="DQ14" s="634">
        <v>686474</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235</v>
      </c>
      <c r="S15" s="629"/>
      <c r="T15" s="629"/>
      <c r="U15" s="629"/>
      <c r="V15" s="629"/>
      <c r="W15" s="629"/>
      <c r="X15" s="629"/>
      <c r="Y15" s="630"/>
      <c r="Z15" s="655" t="s">
        <v>138</v>
      </c>
      <c r="AA15" s="655"/>
      <c r="AB15" s="655"/>
      <c r="AC15" s="655"/>
      <c r="AD15" s="656" t="s">
        <v>246</v>
      </c>
      <c r="AE15" s="656"/>
      <c r="AF15" s="656"/>
      <c r="AG15" s="656"/>
      <c r="AH15" s="656"/>
      <c r="AI15" s="656"/>
      <c r="AJ15" s="656"/>
      <c r="AK15" s="656"/>
      <c r="AL15" s="631" t="s">
        <v>235</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398707</v>
      </c>
      <c r="BH15" s="629"/>
      <c r="BI15" s="629"/>
      <c r="BJ15" s="629"/>
      <c r="BK15" s="629"/>
      <c r="BL15" s="629"/>
      <c r="BM15" s="629"/>
      <c r="BN15" s="630"/>
      <c r="BO15" s="655">
        <v>4.2</v>
      </c>
      <c r="BP15" s="655"/>
      <c r="BQ15" s="655"/>
      <c r="BR15" s="655"/>
      <c r="BS15" s="656" t="s">
        <v>138</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2729533</v>
      </c>
      <c r="CS15" s="629"/>
      <c r="CT15" s="629"/>
      <c r="CU15" s="629"/>
      <c r="CV15" s="629"/>
      <c r="CW15" s="629"/>
      <c r="CX15" s="629"/>
      <c r="CY15" s="630"/>
      <c r="CZ15" s="655">
        <v>10.7</v>
      </c>
      <c r="DA15" s="655"/>
      <c r="DB15" s="655"/>
      <c r="DC15" s="655"/>
      <c r="DD15" s="634">
        <v>943241</v>
      </c>
      <c r="DE15" s="629"/>
      <c r="DF15" s="629"/>
      <c r="DG15" s="629"/>
      <c r="DH15" s="629"/>
      <c r="DI15" s="629"/>
      <c r="DJ15" s="629"/>
      <c r="DK15" s="629"/>
      <c r="DL15" s="629"/>
      <c r="DM15" s="629"/>
      <c r="DN15" s="629"/>
      <c r="DO15" s="629"/>
      <c r="DP15" s="630"/>
      <c r="DQ15" s="634">
        <v>2244950</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12748</v>
      </c>
      <c r="S16" s="629"/>
      <c r="T16" s="629"/>
      <c r="U16" s="629"/>
      <c r="V16" s="629"/>
      <c r="W16" s="629"/>
      <c r="X16" s="629"/>
      <c r="Y16" s="630"/>
      <c r="Z16" s="655">
        <v>0</v>
      </c>
      <c r="AA16" s="655"/>
      <c r="AB16" s="655"/>
      <c r="AC16" s="655"/>
      <c r="AD16" s="656">
        <v>12748</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138</v>
      </c>
      <c r="BH16" s="629"/>
      <c r="BI16" s="629"/>
      <c r="BJ16" s="629"/>
      <c r="BK16" s="629"/>
      <c r="BL16" s="629"/>
      <c r="BM16" s="629"/>
      <c r="BN16" s="630"/>
      <c r="BO16" s="655" t="s">
        <v>246</v>
      </c>
      <c r="BP16" s="655"/>
      <c r="BQ16" s="655"/>
      <c r="BR16" s="655"/>
      <c r="BS16" s="656" t="s">
        <v>138</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1760</v>
      </c>
      <c r="CS16" s="629"/>
      <c r="CT16" s="629"/>
      <c r="CU16" s="629"/>
      <c r="CV16" s="629"/>
      <c r="CW16" s="629"/>
      <c r="CX16" s="629"/>
      <c r="CY16" s="630"/>
      <c r="CZ16" s="655">
        <v>0</v>
      </c>
      <c r="DA16" s="655"/>
      <c r="DB16" s="655"/>
      <c r="DC16" s="655"/>
      <c r="DD16" s="634" t="s">
        <v>138</v>
      </c>
      <c r="DE16" s="629"/>
      <c r="DF16" s="629"/>
      <c r="DG16" s="629"/>
      <c r="DH16" s="629"/>
      <c r="DI16" s="629"/>
      <c r="DJ16" s="629"/>
      <c r="DK16" s="629"/>
      <c r="DL16" s="629"/>
      <c r="DM16" s="629"/>
      <c r="DN16" s="629"/>
      <c r="DO16" s="629"/>
      <c r="DP16" s="630"/>
      <c r="DQ16" s="634">
        <v>174</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120274</v>
      </c>
      <c r="S17" s="629"/>
      <c r="T17" s="629"/>
      <c r="U17" s="629"/>
      <c r="V17" s="629"/>
      <c r="W17" s="629"/>
      <c r="X17" s="629"/>
      <c r="Y17" s="630"/>
      <c r="Z17" s="655">
        <v>0.5</v>
      </c>
      <c r="AA17" s="655"/>
      <c r="AB17" s="655"/>
      <c r="AC17" s="655"/>
      <c r="AD17" s="656">
        <v>120274</v>
      </c>
      <c r="AE17" s="656"/>
      <c r="AF17" s="656"/>
      <c r="AG17" s="656"/>
      <c r="AH17" s="656"/>
      <c r="AI17" s="656"/>
      <c r="AJ17" s="656"/>
      <c r="AK17" s="656"/>
      <c r="AL17" s="631">
        <v>0.9</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235</v>
      </c>
      <c r="BH17" s="629"/>
      <c r="BI17" s="629"/>
      <c r="BJ17" s="629"/>
      <c r="BK17" s="629"/>
      <c r="BL17" s="629"/>
      <c r="BM17" s="629"/>
      <c r="BN17" s="630"/>
      <c r="BO17" s="655" t="s">
        <v>138</v>
      </c>
      <c r="BP17" s="655"/>
      <c r="BQ17" s="655"/>
      <c r="BR17" s="655"/>
      <c r="BS17" s="656" t="s">
        <v>138</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1927504</v>
      </c>
      <c r="CS17" s="629"/>
      <c r="CT17" s="629"/>
      <c r="CU17" s="629"/>
      <c r="CV17" s="629"/>
      <c r="CW17" s="629"/>
      <c r="CX17" s="629"/>
      <c r="CY17" s="630"/>
      <c r="CZ17" s="655">
        <v>7.6</v>
      </c>
      <c r="DA17" s="655"/>
      <c r="DB17" s="655"/>
      <c r="DC17" s="655"/>
      <c r="DD17" s="634" t="s">
        <v>138</v>
      </c>
      <c r="DE17" s="629"/>
      <c r="DF17" s="629"/>
      <c r="DG17" s="629"/>
      <c r="DH17" s="629"/>
      <c r="DI17" s="629"/>
      <c r="DJ17" s="629"/>
      <c r="DK17" s="629"/>
      <c r="DL17" s="629"/>
      <c r="DM17" s="629"/>
      <c r="DN17" s="629"/>
      <c r="DO17" s="629"/>
      <c r="DP17" s="630"/>
      <c r="DQ17" s="634">
        <v>1927504</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122695</v>
      </c>
      <c r="S18" s="629"/>
      <c r="T18" s="629"/>
      <c r="U18" s="629"/>
      <c r="V18" s="629"/>
      <c r="W18" s="629"/>
      <c r="X18" s="629"/>
      <c r="Y18" s="630"/>
      <c r="Z18" s="655">
        <v>0.5</v>
      </c>
      <c r="AA18" s="655"/>
      <c r="AB18" s="655"/>
      <c r="AC18" s="655"/>
      <c r="AD18" s="656">
        <v>122695</v>
      </c>
      <c r="AE18" s="656"/>
      <c r="AF18" s="656"/>
      <c r="AG18" s="656"/>
      <c r="AH18" s="656"/>
      <c r="AI18" s="656"/>
      <c r="AJ18" s="656"/>
      <c r="AK18" s="656"/>
      <c r="AL18" s="631">
        <v>0.9</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246</v>
      </c>
      <c r="BH18" s="629"/>
      <c r="BI18" s="629"/>
      <c r="BJ18" s="629"/>
      <c r="BK18" s="629"/>
      <c r="BL18" s="629"/>
      <c r="BM18" s="629"/>
      <c r="BN18" s="630"/>
      <c r="BO18" s="655" t="s">
        <v>246</v>
      </c>
      <c r="BP18" s="655"/>
      <c r="BQ18" s="655"/>
      <c r="BR18" s="655"/>
      <c r="BS18" s="656" t="s">
        <v>235</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138</v>
      </c>
      <c r="CS18" s="629"/>
      <c r="CT18" s="629"/>
      <c r="CU18" s="629"/>
      <c r="CV18" s="629"/>
      <c r="CW18" s="629"/>
      <c r="CX18" s="629"/>
      <c r="CY18" s="630"/>
      <c r="CZ18" s="655" t="s">
        <v>138</v>
      </c>
      <c r="DA18" s="655"/>
      <c r="DB18" s="655"/>
      <c r="DC18" s="655"/>
      <c r="DD18" s="634" t="s">
        <v>235</v>
      </c>
      <c r="DE18" s="629"/>
      <c r="DF18" s="629"/>
      <c r="DG18" s="629"/>
      <c r="DH18" s="629"/>
      <c r="DI18" s="629"/>
      <c r="DJ18" s="629"/>
      <c r="DK18" s="629"/>
      <c r="DL18" s="629"/>
      <c r="DM18" s="629"/>
      <c r="DN18" s="629"/>
      <c r="DO18" s="629"/>
      <c r="DP18" s="630"/>
      <c r="DQ18" s="634" t="s">
        <v>235</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35070</v>
      </c>
      <c r="S19" s="629"/>
      <c r="T19" s="629"/>
      <c r="U19" s="629"/>
      <c r="V19" s="629"/>
      <c r="W19" s="629"/>
      <c r="X19" s="629"/>
      <c r="Y19" s="630"/>
      <c r="Z19" s="655">
        <v>0.1</v>
      </c>
      <c r="AA19" s="655"/>
      <c r="AB19" s="655"/>
      <c r="AC19" s="655"/>
      <c r="AD19" s="656">
        <v>35070</v>
      </c>
      <c r="AE19" s="656"/>
      <c r="AF19" s="656"/>
      <c r="AG19" s="656"/>
      <c r="AH19" s="656"/>
      <c r="AI19" s="656"/>
      <c r="AJ19" s="656"/>
      <c r="AK19" s="656"/>
      <c r="AL19" s="631">
        <v>0.3</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t="s">
        <v>138</v>
      </c>
      <c r="BH19" s="629"/>
      <c r="BI19" s="629"/>
      <c r="BJ19" s="629"/>
      <c r="BK19" s="629"/>
      <c r="BL19" s="629"/>
      <c r="BM19" s="629"/>
      <c r="BN19" s="630"/>
      <c r="BO19" s="655" t="s">
        <v>138</v>
      </c>
      <c r="BP19" s="655"/>
      <c r="BQ19" s="655"/>
      <c r="BR19" s="655"/>
      <c r="BS19" s="656" t="s">
        <v>138</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246</v>
      </c>
      <c r="CS19" s="629"/>
      <c r="CT19" s="629"/>
      <c r="CU19" s="629"/>
      <c r="CV19" s="629"/>
      <c r="CW19" s="629"/>
      <c r="CX19" s="629"/>
      <c r="CY19" s="630"/>
      <c r="CZ19" s="655" t="s">
        <v>138</v>
      </c>
      <c r="DA19" s="655"/>
      <c r="DB19" s="655"/>
      <c r="DC19" s="655"/>
      <c r="DD19" s="634" t="s">
        <v>138</v>
      </c>
      <c r="DE19" s="629"/>
      <c r="DF19" s="629"/>
      <c r="DG19" s="629"/>
      <c r="DH19" s="629"/>
      <c r="DI19" s="629"/>
      <c r="DJ19" s="629"/>
      <c r="DK19" s="629"/>
      <c r="DL19" s="629"/>
      <c r="DM19" s="629"/>
      <c r="DN19" s="629"/>
      <c r="DO19" s="629"/>
      <c r="DP19" s="630"/>
      <c r="DQ19" s="634" t="s">
        <v>138</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4636</v>
      </c>
      <c r="S20" s="629"/>
      <c r="T20" s="629"/>
      <c r="U20" s="629"/>
      <c r="V20" s="629"/>
      <c r="W20" s="629"/>
      <c r="X20" s="629"/>
      <c r="Y20" s="630"/>
      <c r="Z20" s="655">
        <v>0</v>
      </c>
      <c r="AA20" s="655"/>
      <c r="AB20" s="655"/>
      <c r="AC20" s="655"/>
      <c r="AD20" s="656">
        <v>4636</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t="s">
        <v>138</v>
      </c>
      <c r="BH20" s="629"/>
      <c r="BI20" s="629"/>
      <c r="BJ20" s="629"/>
      <c r="BK20" s="629"/>
      <c r="BL20" s="629"/>
      <c r="BM20" s="629"/>
      <c r="BN20" s="630"/>
      <c r="BO20" s="655" t="s">
        <v>138</v>
      </c>
      <c r="BP20" s="655"/>
      <c r="BQ20" s="655"/>
      <c r="BR20" s="655"/>
      <c r="BS20" s="656" t="s">
        <v>235</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25425396</v>
      </c>
      <c r="CS20" s="629"/>
      <c r="CT20" s="629"/>
      <c r="CU20" s="629"/>
      <c r="CV20" s="629"/>
      <c r="CW20" s="629"/>
      <c r="CX20" s="629"/>
      <c r="CY20" s="630"/>
      <c r="CZ20" s="655">
        <v>100</v>
      </c>
      <c r="DA20" s="655"/>
      <c r="DB20" s="655"/>
      <c r="DC20" s="655"/>
      <c r="DD20" s="634">
        <v>3311900</v>
      </c>
      <c r="DE20" s="629"/>
      <c r="DF20" s="629"/>
      <c r="DG20" s="629"/>
      <c r="DH20" s="629"/>
      <c r="DI20" s="629"/>
      <c r="DJ20" s="629"/>
      <c r="DK20" s="629"/>
      <c r="DL20" s="629"/>
      <c r="DM20" s="629"/>
      <c r="DN20" s="629"/>
      <c r="DO20" s="629"/>
      <c r="DP20" s="630"/>
      <c r="DQ20" s="634">
        <v>15793107</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2637</v>
      </c>
      <c r="S21" s="629"/>
      <c r="T21" s="629"/>
      <c r="U21" s="629"/>
      <c r="V21" s="629"/>
      <c r="W21" s="629"/>
      <c r="X21" s="629"/>
      <c r="Y21" s="630"/>
      <c r="Z21" s="655">
        <v>0</v>
      </c>
      <c r="AA21" s="655"/>
      <c r="AB21" s="655"/>
      <c r="AC21" s="655"/>
      <c r="AD21" s="656">
        <v>2637</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t="s">
        <v>281</v>
      </c>
      <c r="BH21" s="629"/>
      <c r="BI21" s="629"/>
      <c r="BJ21" s="629"/>
      <c r="BK21" s="629"/>
      <c r="BL21" s="629"/>
      <c r="BM21" s="629"/>
      <c r="BN21" s="630"/>
      <c r="BO21" s="655" t="s">
        <v>235</v>
      </c>
      <c r="BP21" s="655"/>
      <c r="BQ21" s="655"/>
      <c r="BR21" s="655"/>
      <c r="BS21" s="656" t="s">
        <v>235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282</v>
      </c>
      <c r="C22" s="692"/>
      <c r="D22" s="692"/>
      <c r="E22" s="692"/>
      <c r="F22" s="692"/>
      <c r="G22" s="692"/>
      <c r="H22" s="692"/>
      <c r="I22" s="692"/>
      <c r="J22" s="692"/>
      <c r="K22" s="692"/>
      <c r="L22" s="692"/>
      <c r="M22" s="692"/>
      <c r="N22" s="692"/>
      <c r="O22" s="692"/>
      <c r="P22" s="692"/>
      <c r="Q22" s="693"/>
      <c r="R22" s="628">
        <v>80352</v>
      </c>
      <c r="S22" s="629"/>
      <c r="T22" s="629"/>
      <c r="U22" s="629"/>
      <c r="V22" s="629"/>
      <c r="W22" s="629"/>
      <c r="X22" s="629"/>
      <c r="Y22" s="630"/>
      <c r="Z22" s="655">
        <v>0.3</v>
      </c>
      <c r="AA22" s="655"/>
      <c r="AB22" s="655"/>
      <c r="AC22" s="655"/>
      <c r="AD22" s="656">
        <v>80352</v>
      </c>
      <c r="AE22" s="656"/>
      <c r="AF22" s="656"/>
      <c r="AG22" s="656"/>
      <c r="AH22" s="656"/>
      <c r="AI22" s="656"/>
      <c r="AJ22" s="656"/>
      <c r="AK22" s="656"/>
      <c r="AL22" s="631">
        <v>0.6</v>
      </c>
      <c r="AM22" s="632"/>
      <c r="AN22" s="632"/>
      <c r="AO22" s="657"/>
      <c r="AP22" s="721" t="s">
        <v>283</v>
      </c>
      <c r="AQ22" s="728"/>
      <c r="AR22" s="728"/>
      <c r="AS22" s="728"/>
      <c r="AT22" s="728"/>
      <c r="AU22" s="728"/>
      <c r="AV22" s="728"/>
      <c r="AW22" s="728"/>
      <c r="AX22" s="728"/>
      <c r="AY22" s="728"/>
      <c r="AZ22" s="728"/>
      <c r="BA22" s="728"/>
      <c r="BB22" s="728"/>
      <c r="BC22" s="728"/>
      <c r="BD22" s="728"/>
      <c r="BE22" s="728"/>
      <c r="BF22" s="723"/>
      <c r="BG22" s="628" t="s">
        <v>235</v>
      </c>
      <c r="BH22" s="629"/>
      <c r="BI22" s="629"/>
      <c r="BJ22" s="629"/>
      <c r="BK22" s="629"/>
      <c r="BL22" s="629"/>
      <c r="BM22" s="629"/>
      <c r="BN22" s="630"/>
      <c r="BO22" s="655" t="s">
        <v>235</v>
      </c>
      <c r="BP22" s="655"/>
      <c r="BQ22" s="655"/>
      <c r="BR22" s="655"/>
      <c r="BS22" s="656" t="s">
        <v>138</v>
      </c>
      <c r="BT22" s="656"/>
      <c r="BU22" s="656"/>
      <c r="BV22" s="656"/>
      <c r="BW22" s="656"/>
      <c r="BX22" s="656"/>
      <c r="BY22" s="656"/>
      <c r="BZ22" s="656"/>
      <c r="CA22" s="656"/>
      <c r="CB22" s="714"/>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3289079</v>
      </c>
      <c r="S23" s="629"/>
      <c r="T23" s="629"/>
      <c r="U23" s="629"/>
      <c r="V23" s="629"/>
      <c r="W23" s="629"/>
      <c r="X23" s="629"/>
      <c r="Y23" s="630"/>
      <c r="Z23" s="655">
        <v>12.5</v>
      </c>
      <c r="AA23" s="655"/>
      <c r="AB23" s="655"/>
      <c r="AC23" s="655"/>
      <c r="AD23" s="656">
        <v>2365158</v>
      </c>
      <c r="AE23" s="656"/>
      <c r="AF23" s="656"/>
      <c r="AG23" s="656"/>
      <c r="AH23" s="656"/>
      <c r="AI23" s="656"/>
      <c r="AJ23" s="656"/>
      <c r="AK23" s="656"/>
      <c r="AL23" s="631">
        <v>17</v>
      </c>
      <c r="AM23" s="632"/>
      <c r="AN23" s="632"/>
      <c r="AO23" s="657"/>
      <c r="AP23" s="721" t="s">
        <v>286</v>
      </c>
      <c r="AQ23" s="728"/>
      <c r="AR23" s="728"/>
      <c r="AS23" s="728"/>
      <c r="AT23" s="728"/>
      <c r="AU23" s="728"/>
      <c r="AV23" s="728"/>
      <c r="AW23" s="728"/>
      <c r="AX23" s="728"/>
      <c r="AY23" s="728"/>
      <c r="AZ23" s="728"/>
      <c r="BA23" s="728"/>
      <c r="BB23" s="728"/>
      <c r="BC23" s="728"/>
      <c r="BD23" s="728"/>
      <c r="BE23" s="728"/>
      <c r="BF23" s="723"/>
      <c r="BG23" s="628" t="s">
        <v>235</v>
      </c>
      <c r="BH23" s="629"/>
      <c r="BI23" s="629"/>
      <c r="BJ23" s="629"/>
      <c r="BK23" s="629"/>
      <c r="BL23" s="629"/>
      <c r="BM23" s="629"/>
      <c r="BN23" s="630"/>
      <c r="BO23" s="655" t="s">
        <v>281</v>
      </c>
      <c r="BP23" s="655"/>
      <c r="BQ23" s="655"/>
      <c r="BR23" s="655"/>
      <c r="BS23" s="656" t="s">
        <v>235</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2365158</v>
      </c>
      <c r="S24" s="629"/>
      <c r="T24" s="629"/>
      <c r="U24" s="629"/>
      <c r="V24" s="629"/>
      <c r="W24" s="629"/>
      <c r="X24" s="629"/>
      <c r="Y24" s="630"/>
      <c r="Z24" s="655">
        <v>9</v>
      </c>
      <c r="AA24" s="655"/>
      <c r="AB24" s="655"/>
      <c r="AC24" s="655"/>
      <c r="AD24" s="656">
        <v>2365158</v>
      </c>
      <c r="AE24" s="656"/>
      <c r="AF24" s="656"/>
      <c r="AG24" s="656"/>
      <c r="AH24" s="656"/>
      <c r="AI24" s="656"/>
      <c r="AJ24" s="656"/>
      <c r="AK24" s="656"/>
      <c r="AL24" s="631">
        <v>17</v>
      </c>
      <c r="AM24" s="632"/>
      <c r="AN24" s="632"/>
      <c r="AO24" s="657"/>
      <c r="AP24" s="721" t="s">
        <v>293</v>
      </c>
      <c r="AQ24" s="728"/>
      <c r="AR24" s="728"/>
      <c r="AS24" s="728"/>
      <c r="AT24" s="728"/>
      <c r="AU24" s="728"/>
      <c r="AV24" s="728"/>
      <c r="AW24" s="728"/>
      <c r="AX24" s="728"/>
      <c r="AY24" s="728"/>
      <c r="AZ24" s="728"/>
      <c r="BA24" s="728"/>
      <c r="BB24" s="728"/>
      <c r="BC24" s="728"/>
      <c r="BD24" s="728"/>
      <c r="BE24" s="728"/>
      <c r="BF24" s="723"/>
      <c r="BG24" s="628" t="s">
        <v>138</v>
      </c>
      <c r="BH24" s="629"/>
      <c r="BI24" s="629"/>
      <c r="BJ24" s="629"/>
      <c r="BK24" s="629"/>
      <c r="BL24" s="629"/>
      <c r="BM24" s="629"/>
      <c r="BN24" s="630"/>
      <c r="BO24" s="655" t="s">
        <v>138</v>
      </c>
      <c r="BP24" s="655"/>
      <c r="BQ24" s="655"/>
      <c r="BR24" s="655"/>
      <c r="BS24" s="656" t="s">
        <v>138</v>
      </c>
      <c r="BT24" s="656"/>
      <c r="BU24" s="656"/>
      <c r="BV24" s="656"/>
      <c r="BW24" s="656"/>
      <c r="BX24" s="656"/>
      <c r="BY24" s="656"/>
      <c r="BZ24" s="656"/>
      <c r="CA24" s="656"/>
      <c r="CB24" s="714"/>
      <c r="CD24" s="684" t="s">
        <v>294</v>
      </c>
      <c r="CE24" s="685"/>
      <c r="CF24" s="685"/>
      <c r="CG24" s="685"/>
      <c r="CH24" s="685"/>
      <c r="CI24" s="685"/>
      <c r="CJ24" s="685"/>
      <c r="CK24" s="685"/>
      <c r="CL24" s="685"/>
      <c r="CM24" s="685"/>
      <c r="CN24" s="685"/>
      <c r="CO24" s="685"/>
      <c r="CP24" s="685"/>
      <c r="CQ24" s="686"/>
      <c r="CR24" s="681">
        <v>13001348</v>
      </c>
      <c r="CS24" s="682"/>
      <c r="CT24" s="682"/>
      <c r="CU24" s="682"/>
      <c r="CV24" s="682"/>
      <c r="CW24" s="682"/>
      <c r="CX24" s="682"/>
      <c r="CY24" s="725"/>
      <c r="CZ24" s="726">
        <v>51.1</v>
      </c>
      <c r="DA24" s="699"/>
      <c r="DB24" s="699"/>
      <c r="DC24" s="729"/>
      <c r="DD24" s="724">
        <v>7787913</v>
      </c>
      <c r="DE24" s="682"/>
      <c r="DF24" s="682"/>
      <c r="DG24" s="682"/>
      <c r="DH24" s="682"/>
      <c r="DI24" s="682"/>
      <c r="DJ24" s="682"/>
      <c r="DK24" s="725"/>
      <c r="DL24" s="724">
        <v>7584122</v>
      </c>
      <c r="DM24" s="682"/>
      <c r="DN24" s="682"/>
      <c r="DO24" s="682"/>
      <c r="DP24" s="682"/>
      <c r="DQ24" s="682"/>
      <c r="DR24" s="682"/>
      <c r="DS24" s="682"/>
      <c r="DT24" s="682"/>
      <c r="DU24" s="682"/>
      <c r="DV24" s="725"/>
      <c r="DW24" s="726">
        <v>51.1</v>
      </c>
      <c r="DX24" s="699"/>
      <c r="DY24" s="699"/>
      <c r="DZ24" s="699"/>
      <c r="EA24" s="699"/>
      <c r="EB24" s="699"/>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923921</v>
      </c>
      <c r="S25" s="629"/>
      <c r="T25" s="629"/>
      <c r="U25" s="629"/>
      <c r="V25" s="629"/>
      <c r="W25" s="629"/>
      <c r="X25" s="629"/>
      <c r="Y25" s="630"/>
      <c r="Z25" s="655">
        <v>3.5</v>
      </c>
      <c r="AA25" s="655"/>
      <c r="AB25" s="655"/>
      <c r="AC25" s="655"/>
      <c r="AD25" s="656" t="s">
        <v>246</v>
      </c>
      <c r="AE25" s="656"/>
      <c r="AF25" s="656"/>
      <c r="AG25" s="656"/>
      <c r="AH25" s="656"/>
      <c r="AI25" s="656"/>
      <c r="AJ25" s="656"/>
      <c r="AK25" s="656"/>
      <c r="AL25" s="631" t="s">
        <v>138</v>
      </c>
      <c r="AM25" s="632"/>
      <c r="AN25" s="632"/>
      <c r="AO25" s="657"/>
      <c r="AP25" s="721" t="s">
        <v>296</v>
      </c>
      <c r="AQ25" s="728"/>
      <c r="AR25" s="728"/>
      <c r="AS25" s="728"/>
      <c r="AT25" s="728"/>
      <c r="AU25" s="728"/>
      <c r="AV25" s="728"/>
      <c r="AW25" s="728"/>
      <c r="AX25" s="728"/>
      <c r="AY25" s="728"/>
      <c r="AZ25" s="728"/>
      <c r="BA25" s="728"/>
      <c r="BB25" s="728"/>
      <c r="BC25" s="728"/>
      <c r="BD25" s="728"/>
      <c r="BE25" s="728"/>
      <c r="BF25" s="723"/>
      <c r="BG25" s="628" t="s">
        <v>138</v>
      </c>
      <c r="BH25" s="629"/>
      <c r="BI25" s="629"/>
      <c r="BJ25" s="629"/>
      <c r="BK25" s="629"/>
      <c r="BL25" s="629"/>
      <c r="BM25" s="629"/>
      <c r="BN25" s="630"/>
      <c r="BO25" s="655" t="s">
        <v>138</v>
      </c>
      <c r="BP25" s="655"/>
      <c r="BQ25" s="655"/>
      <c r="BR25" s="655"/>
      <c r="BS25" s="656" t="s">
        <v>235</v>
      </c>
      <c r="BT25" s="656"/>
      <c r="BU25" s="656"/>
      <c r="BV25" s="656"/>
      <c r="BW25" s="656"/>
      <c r="BX25" s="656"/>
      <c r="BY25" s="656"/>
      <c r="BZ25" s="656"/>
      <c r="CA25" s="656"/>
      <c r="CB25" s="714"/>
      <c r="CD25" s="670" t="s">
        <v>297</v>
      </c>
      <c r="CE25" s="667"/>
      <c r="CF25" s="667"/>
      <c r="CG25" s="667"/>
      <c r="CH25" s="667"/>
      <c r="CI25" s="667"/>
      <c r="CJ25" s="667"/>
      <c r="CK25" s="667"/>
      <c r="CL25" s="667"/>
      <c r="CM25" s="667"/>
      <c r="CN25" s="667"/>
      <c r="CO25" s="667"/>
      <c r="CP25" s="667"/>
      <c r="CQ25" s="668"/>
      <c r="CR25" s="628">
        <v>4796978</v>
      </c>
      <c r="CS25" s="639"/>
      <c r="CT25" s="639"/>
      <c r="CU25" s="639"/>
      <c r="CV25" s="639"/>
      <c r="CW25" s="639"/>
      <c r="CX25" s="639"/>
      <c r="CY25" s="640"/>
      <c r="CZ25" s="631">
        <v>18.899999999999999</v>
      </c>
      <c r="DA25" s="641"/>
      <c r="DB25" s="641"/>
      <c r="DC25" s="642"/>
      <c r="DD25" s="634">
        <v>4266318</v>
      </c>
      <c r="DE25" s="639"/>
      <c r="DF25" s="639"/>
      <c r="DG25" s="639"/>
      <c r="DH25" s="639"/>
      <c r="DI25" s="639"/>
      <c r="DJ25" s="639"/>
      <c r="DK25" s="640"/>
      <c r="DL25" s="634">
        <v>4181627</v>
      </c>
      <c r="DM25" s="639"/>
      <c r="DN25" s="639"/>
      <c r="DO25" s="639"/>
      <c r="DP25" s="639"/>
      <c r="DQ25" s="639"/>
      <c r="DR25" s="639"/>
      <c r="DS25" s="639"/>
      <c r="DT25" s="639"/>
      <c r="DU25" s="639"/>
      <c r="DV25" s="640"/>
      <c r="DW25" s="631">
        <v>28.2</v>
      </c>
      <c r="DX25" s="641"/>
      <c r="DY25" s="641"/>
      <c r="DZ25" s="641"/>
      <c r="EA25" s="641"/>
      <c r="EB25" s="641"/>
      <c r="EC25" s="662"/>
    </row>
    <row r="26" spans="2:133" ht="11.25" customHeight="1" x14ac:dyDescent="0.15">
      <c r="B26" s="625" t="s">
        <v>298</v>
      </c>
      <c r="C26" s="626"/>
      <c r="D26" s="626"/>
      <c r="E26" s="626"/>
      <c r="F26" s="626"/>
      <c r="G26" s="626"/>
      <c r="H26" s="626"/>
      <c r="I26" s="626"/>
      <c r="J26" s="626"/>
      <c r="K26" s="626"/>
      <c r="L26" s="626"/>
      <c r="M26" s="626"/>
      <c r="N26" s="626"/>
      <c r="O26" s="626"/>
      <c r="P26" s="626"/>
      <c r="Q26" s="627"/>
      <c r="R26" s="628" t="s">
        <v>235</v>
      </c>
      <c r="S26" s="629"/>
      <c r="T26" s="629"/>
      <c r="U26" s="629"/>
      <c r="V26" s="629"/>
      <c r="W26" s="629"/>
      <c r="X26" s="629"/>
      <c r="Y26" s="630"/>
      <c r="Z26" s="655" t="s">
        <v>235</v>
      </c>
      <c r="AA26" s="655"/>
      <c r="AB26" s="655"/>
      <c r="AC26" s="655"/>
      <c r="AD26" s="656" t="s">
        <v>138</v>
      </c>
      <c r="AE26" s="656"/>
      <c r="AF26" s="656"/>
      <c r="AG26" s="656"/>
      <c r="AH26" s="656"/>
      <c r="AI26" s="656"/>
      <c r="AJ26" s="656"/>
      <c r="AK26" s="656"/>
      <c r="AL26" s="631" t="s">
        <v>138</v>
      </c>
      <c r="AM26" s="632"/>
      <c r="AN26" s="632"/>
      <c r="AO26" s="657"/>
      <c r="AP26" s="721" t="s">
        <v>299</v>
      </c>
      <c r="AQ26" s="722"/>
      <c r="AR26" s="722"/>
      <c r="AS26" s="722"/>
      <c r="AT26" s="722"/>
      <c r="AU26" s="722"/>
      <c r="AV26" s="722"/>
      <c r="AW26" s="722"/>
      <c r="AX26" s="722"/>
      <c r="AY26" s="722"/>
      <c r="AZ26" s="722"/>
      <c r="BA26" s="722"/>
      <c r="BB26" s="722"/>
      <c r="BC26" s="722"/>
      <c r="BD26" s="722"/>
      <c r="BE26" s="722"/>
      <c r="BF26" s="723"/>
      <c r="BG26" s="628" t="s">
        <v>138</v>
      </c>
      <c r="BH26" s="629"/>
      <c r="BI26" s="629"/>
      <c r="BJ26" s="629"/>
      <c r="BK26" s="629"/>
      <c r="BL26" s="629"/>
      <c r="BM26" s="629"/>
      <c r="BN26" s="630"/>
      <c r="BO26" s="655" t="s">
        <v>138</v>
      </c>
      <c r="BP26" s="655"/>
      <c r="BQ26" s="655"/>
      <c r="BR26" s="655"/>
      <c r="BS26" s="656" t="s">
        <v>235</v>
      </c>
      <c r="BT26" s="656"/>
      <c r="BU26" s="656"/>
      <c r="BV26" s="656"/>
      <c r="BW26" s="656"/>
      <c r="BX26" s="656"/>
      <c r="BY26" s="656"/>
      <c r="BZ26" s="656"/>
      <c r="CA26" s="656"/>
      <c r="CB26" s="714"/>
      <c r="CD26" s="670" t="s">
        <v>300</v>
      </c>
      <c r="CE26" s="667"/>
      <c r="CF26" s="667"/>
      <c r="CG26" s="667"/>
      <c r="CH26" s="667"/>
      <c r="CI26" s="667"/>
      <c r="CJ26" s="667"/>
      <c r="CK26" s="667"/>
      <c r="CL26" s="667"/>
      <c r="CM26" s="667"/>
      <c r="CN26" s="667"/>
      <c r="CO26" s="667"/>
      <c r="CP26" s="667"/>
      <c r="CQ26" s="668"/>
      <c r="CR26" s="628">
        <v>3154915</v>
      </c>
      <c r="CS26" s="629"/>
      <c r="CT26" s="629"/>
      <c r="CU26" s="629"/>
      <c r="CV26" s="629"/>
      <c r="CW26" s="629"/>
      <c r="CX26" s="629"/>
      <c r="CY26" s="630"/>
      <c r="CZ26" s="631">
        <v>12.4</v>
      </c>
      <c r="DA26" s="641"/>
      <c r="DB26" s="641"/>
      <c r="DC26" s="642"/>
      <c r="DD26" s="634">
        <v>2770811</v>
      </c>
      <c r="DE26" s="629"/>
      <c r="DF26" s="629"/>
      <c r="DG26" s="629"/>
      <c r="DH26" s="629"/>
      <c r="DI26" s="629"/>
      <c r="DJ26" s="629"/>
      <c r="DK26" s="630"/>
      <c r="DL26" s="634" t="s">
        <v>138</v>
      </c>
      <c r="DM26" s="629"/>
      <c r="DN26" s="629"/>
      <c r="DO26" s="629"/>
      <c r="DP26" s="629"/>
      <c r="DQ26" s="629"/>
      <c r="DR26" s="629"/>
      <c r="DS26" s="629"/>
      <c r="DT26" s="629"/>
      <c r="DU26" s="629"/>
      <c r="DV26" s="630"/>
      <c r="DW26" s="631" t="s">
        <v>138</v>
      </c>
      <c r="DX26" s="641"/>
      <c r="DY26" s="641"/>
      <c r="DZ26" s="641"/>
      <c r="EA26" s="641"/>
      <c r="EB26" s="641"/>
      <c r="EC26" s="662"/>
    </row>
    <row r="27" spans="2:133" ht="11.25" customHeight="1" x14ac:dyDescent="0.15">
      <c r="B27" s="625" t="s">
        <v>301</v>
      </c>
      <c r="C27" s="626"/>
      <c r="D27" s="626"/>
      <c r="E27" s="626"/>
      <c r="F27" s="626"/>
      <c r="G27" s="626"/>
      <c r="H27" s="626"/>
      <c r="I27" s="626"/>
      <c r="J27" s="626"/>
      <c r="K27" s="626"/>
      <c r="L27" s="626"/>
      <c r="M27" s="626"/>
      <c r="N27" s="626"/>
      <c r="O27" s="626"/>
      <c r="P27" s="626"/>
      <c r="Q27" s="627"/>
      <c r="R27" s="628">
        <v>14769686</v>
      </c>
      <c r="S27" s="629"/>
      <c r="T27" s="629"/>
      <c r="U27" s="629"/>
      <c r="V27" s="629"/>
      <c r="W27" s="629"/>
      <c r="X27" s="629"/>
      <c r="Y27" s="630"/>
      <c r="Z27" s="655">
        <v>56.1</v>
      </c>
      <c r="AA27" s="655"/>
      <c r="AB27" s="655"/>
      <c r="AC27" s="655"/>
      <c r="AD27" s="656">
        <v>13845765</v>
      </c>
      <c r="AE27" s="656"/>
      <c r="AF27" s="656"/>
      <c r="AG27" s="656"/>
      <c r="AH27" s="656"/>
      <c r="AI27" s="656"/>
      <c r="AJ27" s="656"/>
      <c r="AK27" s="656"/>
      <c r="AL27" s="631">
        <v>99.6</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9582012</v>
      </c>
      <c r="BH27" s="629"/>
      <c r="BI27" s="629"/>
      <c r="BJ27" s="629"/>
      <c r="BK27" s="629"/>
      <c r="BL27" s="629"/>
      <c r="BM27" s="629"/>
      <c r="BN27" s="630"/>
      <c r="BO27" s="655">
        <v>100</v>
      </c>
      <c r="BP27" s="655"/>
      <c r="BQ27" s="655"/>
      <c r="BR27" s="655"/>
      <c r="BS27" s="656">
        <v>186992</v>
      </c>
      <c r="BT27" s="656"/>
      <c r="BU27" s="656"/>
      <c r="BV27" s="656"/>
      <c r="BW27" s="656"/>
      <c r="BX27" s="656"/>
      <c r="BY27" s="656"/>
      <c r="BZ27" s="656"/>
      <c r="CA27" s="656"/>
      <c r="CB27" s="714"/>
      <c r="CD27" s="670" t="s">
        <v>303</v>
      </c>
      <c r="CE27" s="667"/>
      <c r="CF27" s="667"/>
      <c r="CG27" s="667"/>
      <c r="CH27" s="667"/>
      <c r="CI27" s="667"/>
      <c r="CJ27" s="667"/>
      <c r="CK27" s="667"/>
      <c r="CL27" s="667"/>
      <c r="CM27" s="667"/>
      <c r="CN27" s="667"/>
      <c r="CO27" s="667"/>
      <c r="CP27" s="667"/>
      <c r="CQ27" s="668"/>
      <c r="CR27" s="628">
        <v>6276866</v>
      </c>
      <c r="CS27" s="639"/>
      <c r="CT27" s="639"/>
      <c r="CU27" s="639"/>
      <c r="CV27" s="639"/>
      <c r="CW27" s="639"/>
      <c r="CX27" s="639"/>
      <c r="CY27" s="640"/>
      <c r="CZ27" s="631">
        <v>24.7</v>
      </c>
      <c r="DA27" s="641"/>
      <c r="DB27" s="641"/>
      <c r="DC27" s="642"/>
      <c r="DD27" s="634">
        <v>1594091</v>
      </c>
      <c r="DE27" s="639"/>
      <c r="DF27" s="639"/>
      <c r="DG27" s="639"/>
      <c r="DH27" s="639"/>
      <c r="DI27" s="639"/>
      <c r="DJ27" s="639"/>
      <c r="DK27" s="640"/>
      <c r="DL27" s="634">
        <v>1474991</v>
      </c>
      <c r="DM27" s="639"/>
      <c r="DN27" s="639"/>
      <c r="DO27" s="639"/>
      <c r="DP27" s="639"/>
      <c r="DQ27" s="639"/>
      <c r="DR27" s="639"/>
      <c r="DS27" s="639"/>
      <c r="DT27" s="639"/>
      <c r="DU27" s="639"/>
      <c r="DV27" s="640"/>
      <c r="DW27" s="631">
        <v>9.9</v>
      </c>
      <c r="DX27" s="641"/>
      <c r="DY27" s="641"/>
      <c r="DZ27" s="641"/>
      <c r="EA27" s="641"/>
      <c r="EB27" s="641"/>
      <c r="EC27" s="662"/>
    </row>
    <row r="28" spans="2:133" ht="11.25" customHeight="1" x14ac:dyDescent="0.15">
      <c r="B28" s="625" t="s">
        <v>304</v>
      </c>
      <c r="C28" s="626"/>
      <c r="D28" s="626"/>
      <c r="E28" s="626"/>
      <c r="F28" s="626"/>
      <c r="G28" s="626"/>
      <c r="H28" s="626"/>
      <c r="I28" s="626"/>
      <c r="J28" s="626"/>
      <c r="K28" s="626"/>
      <c r="L28" s="626"/>
      <c r="M28" s="626"/>
      <c r="N28" s="626"/>
      <c r="O28" s="626"/>
      <c r="P28" s="626"/>
      <c r="Q28" s="627"/>
      <c r="R28" s="628">
        <v>9313</v>
      </c>
      <c r="S28" s="629"/>
      <c r="T28" s="629"/>
      <c r="U28" s="629"/>
      <c r="V28" s="629"/>
      <c r="W28" s="629"/>
      <c r="X28" s="629"/>
      <c r="Y28" s="630"/>
      <c r="Z28" s="655">
        <v>0</v>
      </c>
      <c r="AA28" s="655"/>
      <c r="AB28" s="655"/>
      <c r="AC28" s="655"/>
      <c r="AD28" s="656">
        <v>9313</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1927504</v>
      </c>
      <c r="CS28" s="629"/>
      <c r="CT28" s="629"/>
      <c r="CU28" s="629"/>
      <c r="CV28" s="629"/>
      <c r="CW28" s="629"/>
      <c r="CX28" s="629"/>
      <c r="CY28" s="630"/>
      <c r="CZ28" s="631">
        <v>7.6</v>
      </c>
      <c r="DA28" s="641"/>
      <c r="DB28" s="641"/>
      <c r="DC28" s="642"/>
      <c r="DD28" s="634">
        <v>1927504</v>
      </c>
      <c r="DE28" s="629"/>
      <c r="DF28" s="629"/>
      <c r="DG28" s="629"/>
      <c r="DH28" s="629"/>
      <c r="DI28" s="629"/>
      <c r="DJ28" s="629"/>
      <c r="DK28" s="630"/>
      <c r="DL28" s="634">
        <v>1927504</v>
      </c>
      <c r="DM28" s="629"/>
      <c r="DN28" s="629"/>
      <c r="DO28" s="629"/>
      <c r="DP28" s="629"/>
      <c r="DQ28" s="629"/>
      <c r="DR28" s="629"/>
      <c r="DS28" s="629"/>
      <c r="DT28" s="629"/>
      <c r="DU28" s="629"/>
      <c r="DV28" s="630"/>
      <c r="DW28" s="631">
        <v>13</v>
      </c>
      <c r="DX28" s="641"/>
      <c r="DY28" s="641"/>
      <c r="DZ28" s="641"/>
      <c r="EA28" s="641"/>
      <c r="EB28" s="641"/>
      <c r="EC28" s="662"/>
    </row>
    <row r="29" spans="2:133" ht="11.25" customHeight="1" x14ac:dyDescent="0.15">
      <c r="B29" s="625" t="s">
        <v>306</v>
      </c>
      <c r="C29" s="626"/>
      <c r="D29" s="626"/>
      <c r="E29" s="626"/>
      <c r="F29" s="626"/>
      <c r="G29" s="626"/>
      <c r="H29" s="626"/>
      <c r="I29" s="626"/>
      <c r="J29" s="626"/>
      <c r="K29" s="626"/>
      <c r="L29" s="626"/>
      <c r="M29" s="626"/>
      <c r="N29" s="626"/>
      <c r="O29" s="626"/>
      <c r="P29" s="626"/>
      <c r="Q29" s="627"/>
      <c r="R29" s="628">
        <v>542669</v>
      </c>
      <c r="S29" s="629"/>
      <c r="T29" s="629"/>
      <c r="U29" s="629"/>
      <c r="V29" s="629"/>
      <c r="W29" s="629"/>
      <c r="X29" s="629"/>
      <c r="Y29" s="630"/>
      <c r="Z29" s="655">
        <v>2.1</v>
      </c>
      <c r="AA29" s="655"/>
      <c r="AB29" s="655"/>
      <c r="AC29" s="655"/>
      <c r="AD29" s="656" t="s">
        <v>246</v>
      </c>
      <c r="AE29" s="656"/>
      <c r="AF29" s="656"/>
      <c r="AG29" s="656"/>
      <c r="AH29" s="656"/>
      <c r="AI29" s="656"/>
      <c r="AJ29" s="656"/>
      <c r="AK29" s="656"/>
      <c r="AL29" s="631" t="s">
        <v>138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307</v>
      </c>
      <c r="CE29" s="716"/>
      <c r="CF29" s="670" t="s">
        <v>308</v>
      </c>
      <c r="CG29" s="667"/>
      <c r="CH29" s="667"/>
      <c r="CI29" s="667"/>
      <c r="CJ29" s="667"/>
      <c r="CK29" s="667"/>
      <c r="CL29" s="667"/>
      <c r="CM29" s="667"/>
      <c r="CN29" s="667"/>
      <c r="CO29" s="667"/>
      <c r="CP29" s="667"/>
      <c r="CQ29" s="668"/>
      <c r="CR29" s="628">
        <v>1927432</v>
      </c>
      <c r="CS29" s="639"/>
      <c r="CT29" s="639"/>
      <c r="CU29" s="639"/>
      <c r="CV29" s="639"/>
      <c r="CW29" s="639"/>
      <c r="CX29" s="639"/>
      <c r="CY29" s="640"/>
      <c r="CZ29" s="631">
        <v>7.6</v>
      </c>
      <c r="DA29" s="641"/>
      <c r="DB29" s="641"/>
      <c r="DC29" s="642"/>
      <c r="DD29" s="634">
        <v>1927432</v>
      </c>
      <c r="DE29" s="639"/>
      <c r="DF29" s="639"/>
      <c r="DG29" s="639"/>
      <c r="DH29" s="639"/>
      <c r="DI29" s="639"/>
      <c r="DJ29" s="639"/>
      <c r="DK29" s="640"/>
      <c r="DL29" s="634">
        <v>1927432</v>
      </c>
      <c r="DM29" s="639"/>
      <c r="DN29" s="639"/>
      <c r="DO29" s="639"/>
      <c r="DP29" s="639"/>
      <c r="DQ29" s="639"/>
      <c r="DR29" s="639"/>
      <c r="DS29" s="639"/>
      <c r="DT29" s="639"/>
      <c r="DU29" s="639"/>
      <c r="DV29" s="640"/>
      <c r="DW29" s="631">
        <v>13</v>
      </c>
      <c r="DX29" s="641"/>
      <c r="DY29" s="641"/>
      <c r="DZ29" s="641"/>
      <c r="EA29" s="641"/>
      <c r="EB29" s="641"/>
      <c r="EC29" s="662"/>
    </row>
    <row r="30" spans="2:133" ht="11.25" customHeight="1" x14ac:dyDescent="0.15">
      <c r="B30" s="625" t="s">
        <v>309</v>
      </c>
      <c r="C30" s="626"/>
      <c r="D30" s="626"/>
      <c r="E30" s="626"/>
      <c r="F30" s="626"/>
      <c r="G30" s="626"/>
      <c r="H30" s="626"/>
      <c r="I30" s="626"/>
      <c r="J30" s="626"/>
      <c r="K30" s="626"/>
      <c r="L30" s="626"/>
      <c r="M30" s="626"/>
      <c r="N30" s="626"/>
      <c r="O30" s="626"/>
      <c r="P30" s="626"/>
      <c r="Q30" s="627"/>
      <c r="R30" s="628">
        <v>321753</v>
      </c>
      <c r="S30" s="629"/>
      <c r="T30" s="629"/>
      <c r="U30" s="629"/>
      <c r="V30" s="629"/>
      <c r="W30" s="629"/>
      <c r="X30" s="629"/>
      <c r="Y30" s="630"/>
      <c r="Z30" s="655">
        <v>1.2</v>
      </c>
      <c r="AA30" s="655"/>
      <c r="AB30" s="655"/>
      <c r="AC30" s="655"/>
      <c r="AD30" s="656">
        <v>31001</v>
      </c>
      <c r="AE30" s="656"/>
      <c r="AF30" s="656"/>
      <c r="AG30" s="656"/>
      <c r="AH30" s="656"/>
      <c r="AI30" s="656"/>
      <c r="AJ30" s="656"/>
      <c r="AK30" s="656"/>
      <c r="AL30" s="631">
        <v>0.2</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310</v>
      </c>
      <c r="BH30" s="712"/>
      <c r="BI30" s="712"/>
      <c r="BJ30" s="712"/>
      <c r="BK30" s="712"/>
      <c r="BL30" s="712"/>
      <c r="BM30" s="712"/>
      <c r="BN30" s="712"/>
      <c r="BO30" s="712"/>
      <c r="BP30" s="712"/>
      <c r="BQ30" s="713"/>
      <c r="BR30" s="687" t="s">
        <v>311</v>
      </c>
      <c r="BS30" s="712"/>
      <c r="BT30" s="712"/>
      <c r="BU30" s="712"/>
      <c r="BV30" s="712"/>
      <c r="BW30" s="712"/>
      <c r="BX30" s="712"/>
      <c r="BY30" s="712"/>
      <c r="BZ30" s="712"/>
      <c r="CA30" s="712"/>
      <c r="CB30" s="713"/>
      <c r="CD30" s="717"/>
      <c r="CE30" s="718"/>
      <c r="CF30" s="670" t="s">
        <v>312</v>
      </c>
      <c r="CG30" s="667"/>
      <c r="CH30" s="667"/>
      <c r="CI30" s="667"/>
      <c r="CJ30" s="667"/>
      <c r="CK30" s="667"/>
      <c r="CL30" s="667"/>
      <c r="CM30" s="667"/>
      <c r="CN30" s="667"/>
      <c r="CO30" s="667"/>
      <c r="CP30" s="667"/>
      <c r="CQ30" s="668"/>
      <c r="CR30" s="628">
        <v>1833414</v>
      </c>
      <c r="CS30" s="629"/>
      <c r="CT30" s="629"/>
      <c r="CU30" s="629"/>
      <c r="CV30" s="629"/>
      <c r="CW30" s="629"/>
      <c r="CX30" s="629"/>
      <c r="CY30" s="630"/>
      <c r="CZ30" s="631">
        <v>7.2</v>
      </c>
      <c r="DA30" s="641"/>
      <c r="DB30" s="641"/>
      <c r="DC30" s="642"/>
      <c r="DD30" s="634">
        <v>1833414</v>
      </c>
      <c r="DE30" s="629"/>
      <c r="DF30" s="629"/>
      <c r="DG30" s="629"/>
      <c r="DH30" s="629"/>
      <c r="DI30" s="629"/>
      <c r="DJ30" s="629"/>
      <c r="DK30" s="630"/>
      <c r="DL30" s="634">
        <v>1833414</v>
      </c>
      <c r="DM30" s="629"/>
      <c r="DN30" s="629"/>
      <c r="DO30" s="629"/>
      <c r="DP30" s="629"/>
      <c r="DQ30" s="629"/>
      <c r="DR30" s="629"/>
      <c r="DS30" s="629"/>
      <c r="DT30" s="629"/>
      <c r="DU30" s="629"/>
      <c r="DV30" s="630"/>
      <c r="DW30" s="631">
        <v>12.4</v>
      </c>
      <c r="DX30" s="641"/>
      <c r="DY30" s="641"/>
      <c r="DZ30" s="641"/>
      <c r="EA30" s="641"/>
      <c r="EB30" s="641"/>
      <c r="EC30" s="662"/>
    </row>
    <row r="31" spans="2:133" ht="11.25" customHeight="1" x14ac:dyDescent="0.15">
      <c r="B31" s="625" t="s">
        <v>313</v>
      </c>
      <c r="C31" s="626"/>
      <c r="D31" s="626"/>
      <c r="E31" s="626"/>
      <c r="F31" s="626"/>
      <c r="G31" s="626"/>
      <c r="H31" s="626"/>
      <c r="I31" s="626"/>
      <c r="J31" s="626"/>
      <c r="K31" s="626"/>
      <c r="L31" s="626"/>
      <c r="M31" s="626"/>
      <c r="N31" s="626"/>
      <c r="O31" s="626"/>
      <c r="P31" s="626"/>
      <c r="Q31" s="627"/>
      <c r="R31" s="628">
        <v>237796</v>
      </c>
      <c r="S31" s="629"/>
      <c r="T31" s="629"/>
      <c r="U31" s="629"/>
      <c r="V31" s="629"/>
      <c r="W31" s="629"/>
      <c r="X31" s="629"/>
      <c r="Y31" s="630"/>
      <c r="Z31" s="655">
        <v>0.9</v>
      </c>
      <c r="AA31" s="655"/>
      <c r="AB31" s="655"/>
      <c r="AC31" s="655"/>
      <c r="AD31" s="656" t="s">
        <v>246</v>
      </c>
      <c r="AE31" s="656"/>
      <c r="AF31" s="656"/>
      <c r="AG31" s="656"/>
      <c r="AH31" s="656"/>
      <c r="AI31" s="656"/>
      <c r="AJ31" s="656"/>
      <c r="AK31" s="656"/>
      <c r="AL31" s="631" t="s">
        <v>235</v>
      </c>
      <c r="AM31" s="632"/>
      <c r="AN31" s="632"/>
      <c r="AO31" s="657"/>
      <c r="AP31" s="701" t="s">
        <v>314</v>
      </c>
      <c r="AQ31" s="702"/>
      <c r="AR31" s="702"/>
      <c r="AS31" s="702"/>
      <c r="AT31" s="707" t="s">
        <v>315</v>
      </c>
      <c r="AU31" s="217"/>
      <c r="AV31" s="217"/>
      <c r="AW31" s="217"/>
      <c r="AX31" s="694" t="s">
        <v>189</v>
      </c>
      <c r="AY31" s="695"/>
      <c r="AZ31" s="695"/>
      <c r="BA31" s="695"/>
      <c r="BB31" s="695"/>
      <c r="BC31" s="695"/>
      <c r="BD31" s="695"/>
      <c r="BE31" s="695"/>
      <c r="BF31" s="696"/>
      <c r="BG31" s="697">
        <v>99.2</v>
      </c>
      <c r="BH31" s="698"/>
      <c r="BI31" s="698"/>
      <c r="BJ31" s="698"/>
      <c r="BK31" s="698"/>
      <c r="BL31" s="698"/>
      <c r="BM31" s="699">
        <v>96.5</v>
      </c>
      <c r="BN31" s="698"/>
      <c r="BO31" s="698"/>
      <c r="BP31" s="698"/>
      <c r="BQ31" s="700"/>
      <c r="BR31" s="697">
        <v>98.4</v>
      </c>
      <c r="BS31" s="698"/>
      <c r="BT31" s="698"/>
      <c r="BU31" s="698"/>
      <c r="BV31" s="698"/>
      <c r="BW31" s="698"/>
      <c r="BX31" s="699">
        <v>95.5</v>
      </c>
      <c r="BY31" s="698"/>
      <c r="BZ31" s="698"/>
      <c r="CA31" s="698"/>
      <c r="CB31" s="700"/>
      <c r="CD31" s="717"/>
      <c r="CE31" s="718"/>
      <c r="CF31" s="670" t="s">
        <v>316</v>
      </c>
      <c r="CG31" s="667"/>
      <c r="CH31" s="667"/>
      <c r="CI31" s="667"/>
      <c r="CJ31" s="667"/>
      <c r="CK31" s="667"/>
      <c r="CL31" s="667"/>
      <c r="CM31" s="667"/>
      <c r="CN31" s="667"/>
      <c r="CO31" s="667"/>
      <c r="CP31" s="667"/>
      <c r="CQ31" s="668"/>
      <c r="CR31" s="628">
        <v>94018</v>
      </c>
      <c r="CS31" s="639"/>
      <c r="CT31" s="639"/>
      <c r="CU31" s="639"/>
      <c r="CV31" s="639"/>
      <c r="CW31" s="639"/>
      <c r="CX31" s="639"/>
      <c r="CY31" s="640"/>
      <c r="CZ31" s="631">
        <v>0.4</v>
      </c>
      <c r="DA31" s="641"/>
      <c r="DB31" s="641"/>
      <c r="DC31" s="642"/>
      <c r="DD31" s="634">
        <v>94018</v>
      </c>
      <c r="DE31" s="639"/>
      <c r="DF31" s="639"/>
      <c r="DG31" s="639"/>
      <c r="DH31" s="639"/>
      <c r="DI31" s="639"/>
      <c r="DJ31" s="639"/>
      <c r="DK31" s="640"/>
      <c r="DL31" s="634">
        <v>94018</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15">
      <c r="B32" s="625" t="s">
        <v>317</v>
      </c>
      <c r="C32" s="626"/>
      <c r="D32" s="626"/>
      <c r="E32" s="626"/>
      <c r="F32" s="626"/>
      <c r="G32" s="626"/>
      <c r="H32" s="626"/>
      <c r="I32" s="626"/>
      <c r="J32" s="626"/>
      <c r="K32" s="626"/>
      <c r="L32" s="626"/>
      <c r="M32" s="626"/>
      <c r="N32" s="626"/>
      <c r="O32" s="626"/>
      <c r="P32" s="626"/>
      <c r="Q32" s="627"/>
      <c r="R32" s="628">
        <v>5277859</v>
      </c>
      <c r="S32" s="629"/>
      <c r="T32" s="629"/>
      <c r="U32" s="629"/>
      <c r="V32" s="629"/>
      <c r="W32" s="629"/>
      <c r="X32" s="629"/>
      <c r="Y32" s="630"/>
      <c r="Z32" s="655">
        <v>20.100000000000001</v>
      </c>
      <c r="AA32" s="655"/>
      <c r="AB32" s="655"/>
      <c r="AC32" s="655"/>
      <c r="AD32" s="656" t="s">
        <v>235</v>
      </c>
      <c r="AE32" s="656"/>
      <c r="AF32" s="656"/>
      <c r="AG32" s="656"/>
      <c r="AH32" s="656"/>
      <c r="AI32" s="656"/>
      <c r="AJ32" s="656"/>
      <c r="AK32" s="656"/>
      <c r="AL32" s="631" t="s">
        <v>138</v>
      </c>
      <c r="AM32" s="632"/>
      <c r="AN32" s="632"/>
      <c r="AO32" s="657"/>
      <c r="AP32" s="703"/>
      <c r="AQ32" s="704"/>
      <c r="AR32" s="704"/>
      <c r="AS32" s="704"/>
      <c r="AT32" s="708"/>
      <c r="AU32" s="216" t="s">
        <v>318</v>
      </c>
      <c r="AV32" s="216"/>
      <c r="AW32" s="216"/>
      <c r="AX32" s="625" t="s">
        <v>319</v>
      </c>
      <c r="AY32" s="626"/>
      <c r="AZ32" s="626"/>
      <c r="BA32" s="626"/>
      <c r="BB32" s="626"/>
      <c r="BC32" s="626"/>
      <c r="BD32" s="626"/>
      <c r="BE32" s="626"/>
      <c r="BF32" s="627"/>
      <c r="BG32" s="710">
        <v>99.2</v>
      </c>
      <c r="BH32" s="639"/>
      <c r="BI32" s="639"/>
      <c r="BJ32" s="639"/>
      <c r="BK32" s="639"/>
      <c r="BL32" s="639"/>
      <c r="BM32" s="632">
        <v>96.1</v>
      </c>
      <c r="BN32" s="711"/>
      <c r="BO32" s="711"/>
      <c r="BP32" s="711"/>
      <c r="BQ32" s="666"/>
      <c r="BR32" s="710">
        <v>99</v>
      </c>
      <c r="BS32" s="639"/>
      <c r="BT32" s="639"/>
      <c r="BU32" s="639"/>
      <c r="BV32" s="639"/>
      <c r="BW32" s="639"/>
      <c r="BX32" s="632">
        <v>95.3</v>
      </c>
      <c r="BY32" s="711"/>
      <c r="BZ32" s="711"/>
      <c r="CA32" s="711"/>
      <c r="CB32" s="666"/>
      <c r="CD32" s="719"/>
      <c r="CE32" s="720"/>
      <c r="CF32" s="670" t="s">
        <v>320</v>
      </c>
      <c r="CG32" s="667"/>
      <c r="CH32" s="667"/>
      <c r="CI32" s="667"/>
      <c r="CJ32" s="667"/>
      <c r="CK32" s="667"/>
      <c r="CL32" s="667"/>
      <c r="CM32" s="667"/>
      <c r="CN32" s="667"/>
      <c r="CO32" s="667"/>
      <c r="CP32" s="667"/>
      <c r="CQ32" s="668"/>
      <c r="CR32" s="628">
        <v>72</v>
      </c>
      <c r="CS32" s="629"/>
      <c r="CT32" s="629"/>
      <c r="CU32" s="629"/>
      <c r="CV32" s="629"/>
      <c r="CW32" s="629"/>
      <c r="CX32" s="629"/>
      <c r="CY32" s="630"/>
      <c r="CZ32" s="631">
        <v>0</v>
      </c>
      <c r="DA32" s="641"/>
      <c r="DB32" s="641"/>
      <c r="DC32" s="642"/>
      <c r="DD32" s="634">
        <v>72</v>
      </c>
      <c r="DE32" s="629"/>
      <c r="DF32" s="629"/>
      <c r="DG32" s="629"/>
      <c r="DH32" s="629"/>
      <c r="DI32" s="629"/>
      <c r="DJ32" s="629"/>
      <c r="DK32" s="630"/>
      <c r="DL32" s="634">
        <v>72</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321</v>
      </c>
      <c r="C33" s="692"/>
      <c r="D33" s="692"/>
      <c r="E33" s="692"/>
      <c r="F33" s="692"/>
      <c r="G33" s="692"/>
      <c r="H33" s="692"/>
      <c r="I33" s="692"/>
      <c r="J33" s="692"/>
      <c r="K33" s="692"/>
      <c r="L33" s="692"/>
      <c r="M33" s="692"/>
      <c r="N33" s="692"/>
      <c r="O33" s="692"/>
      <c r="P33" s="692"/>
      <c r="Q33" s="693"/>
      <c r="R33" s="628">
        <v>1216</v>
      </c>
      <c r="S33" s="629"/>
      <c r="T33" s="629"/>
      <c r="U33" s="629"/>
      <c r="V33" s="629"/>
      <c r="W33" s="629"/>
      <c r="X33" s="629"/>
      <c r="Y33" s="630"/>
      <c r="Z33" s="655">
        <v>0</v>
      </c>
      <c r="AA33" s="655"/>
      <c r="AB33" s="655"/>
      <c r="AC33" s="655"/>
      <c r="AD33" s="656">
        <v>1216</v>
      </c>
      <c r="AE33" s="656"/>
      <c r="AF33" s="656"/>
      <c r="AG33" s="656"/>
      <c r="AH33" s="656"/>
      <c r="AI33" s="656"/>
      <c r="AJ33" s="656"/>
      <c r="AK33" s="656"/>
      <c r="AL33" s="631">
        <v>0</v>
      </c>
      <c r="AM33" s="632"/>
      <c r="AN33" s="632"/>
      <c r="AO33" s="657"/>
      <c r="AP33" s="705"/>
      <c r="AQ33" s="706"/>
      <c r="AR33" s="706"/>
      <c r="AS33" s="706"/>
      <c r="AT33" s="709"/>
      <c r="AU33" s="218"/>
      <c r="AV33" s="218"/>
      <c r="AW33" s="218"/>
      <c r="AX33" s="605" t="s">
        <v>322</v>
      </c>
      <c r="AY33" s="606"/>
      <c r="AZ33" s="606"/>
      <c r="BA33" s="606"/>
      <c r="BB33" s="606"/>
      <c r="BC33" s="606"/>
      <c r="BD33" s="606"/>
      <c r="BE33" s="606"/>
      <c r="BF33" s="607"/>
      <c r="BG33" s="690">
        <v>99.2</v>
      </c>
      <c r="BH33" s="609"/>
      <c r="BI33" s="609"/>
      <c r="BJ33" s="609"/>
      <c r="BK33" s="609"/>
      <c r="BL33" s="609"/>
      <c r="BM33" s="647">
        <v>96.6</v>
      </c>
      <c r="BN33" s="609"/>
      <c r="BO33" s="609"/>
      <c r="BP33" s="609"/>
      <c r="BQ33" s="658"/>
      <c r="BR33" s="690">
        <v>98.1</v>
      </c>
      <c r="BS33" s="609"/>
      <c r="BT33" s="609"/>
      <c r="BU33" s="609"/>
      <c r="BV33" s="609"/>
      <c r="BW33" s="609"/>
      <c r="BX33" s="647">
        <v>95.5</v>
      </c>
      <c r="BY33" s="609"/>
      <c r="BZ33" s="609"/>
      <c r="CA33" s="609"/>
      <c r="CB33" s="658"/>
      <c r="CD33" s="670" t="s">
        <v>323</v>
      </c>
      <c r="CE33" s="667"/>
      <c r="CF33" s="667"/>
      <c r="CG33" s="667"/>
      <c r="CH33" s="667"/>
      <c r="CI33" s="667"/>
      <c r="CJ33" s="667"/>
      <c r="CK33" s="667"/>
      <c r="CL33" s="667"/>
      <c r="CM33" s="667"/>
      <c r="CN33" s="667"/>
      <c r="CO33" s="667"/>
      <c r="CP33" s="667"/>
      <c r="CQ33" s="668"/>
      <c r="CR33" s="628">
        <v>9110388</v>
      </c>
      <c r="CS33" s="639"/>
      <c r="CT33" s="639"/>
      <c r="CU33" s="639"/>
      <c r="CV33" s="639"/>
      <c r="CW33" s="639"/>
      <c r="CX33" s="639"/>
      <c r="CY33" s="640"/>
      <c r="CZ33" s="631">
        <v>35.799999999999997</v>
      </c>
      <c r="DA33" s="641"/>
      <c r="DB33" s="641"/>
      <c r="DC33" s="642"/>
      <c r="DD33" s="634">
        <v>6592125</v>
      </c>
      <c r="DE33" s="639"/>
      <c r="DF33" s="639"/>
      <c r="DG33" s="639"/>
      <c r="DH33" s="639"/>
      <c r="DI33" s="639"/>
      <c r="DJ33" s="639"/>
      <c r="DK33" s="640"/>
      <c r="DL33" s="634">
        <v>4740128</v>
      </c>
      <c r="DM33" s="639"/>
      <c r="DN33" s="639"/>
      <c r="DO33" s="639"/>
      <c r="DP33" s="639"/>
      <c r="DQ33" s="639"/>
      <c r="DR33" s="639"/>
      <c r="DS33" s="639"/>
      <c r="DT33" s="639"/>
      <c r="DU33" s="639"/>
      <c r="DV33" s="640"/>
      <c r="DW33" s="631">
        <v>32</v>
      </c>
      <c r="DX33" s="641"/>
      <c r="DY33" s="641"/>
      <c r="DZ33" s="641"/>
      <c r="EA33" s="641"/>
      <c r="EB33" s="641"/>
      <c r="EC33" s="662"/>
    </row>
    <row r="34" spans="2:133" ht="11.25" customHeight="1" x14ac:dyDescent="0.15">
      <c r="B34" s="625" t="s">
        <v>324</v>
      </c>
      <c r="C34" s="626"/>
      <c r="D34" s="626"/>
      <c r="E34" s="626"/>
      <c r="F34" s="626"/>
      <c r="G34" s="626"/>
      <c r="H34" s="626"/>
      <c r="I34" s="626"/>
      <c r="J34" s="626"/>
      <c r="K34" s="626"/>
      <c r="L34" s="626"/>
      <c r="M34" s="626"/>
      <c r="N34" s="626"/>
      <c r="O34" s="626"/>
      <c r="P34" s="626"/>
      <c r="Q34" s="627"/>
      <c r="R34" s="628">
        <v>1690258</v>
      </c>
      <c r="S34" s="629"/>
      <c r="T34" s="629"/>
      <c r="U34" s="629"/>
      <c r="V34" s="629"/>
      <c r="W34" s="629"/>
      <c r="X34" s="629"/>
      <c r="Y34" s="630"/>
      <c r="Z34" s="655">
        <v>6.4</v>
      </c>
      <c r="AA34" s="655"/>
      <c r="AB34" s="655"/>
      <c r="AC34" s="655"/>
      <c r="AD34" s="656" t="s">
        <v>138</v>
      </c>
      <c r="AE34" s="656"/>
      <c r="AF34" s="656"/>
      <c r="AG34" s="656"/>
      <c r="AH34" s="656"/>
      <c r="AI34" s="656"/>
      <c r="AJ34" s="656"/>
      <c r="AK34" s="656"/>
      <c r="AL34" s="631" t="s">
        <v>235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325</v>
      </c>
      <c r="CE34" s="667"/>
      <c r="CF34" s="667"/>
      <c r="CG34" s="667"/>
      <c r="CH34" s="667"/>
      <c r="CI34" s="667"/>
      <c r="CJ34" s="667"/>
      <c r="CK34" s="667"/>
      <c r="CL34" s="667"/>
      <c r="CM34" s="667"/>
      <c r="CN34" s="667"/>
      <c r="CO34" s="667"/>
      <c r="CP34" s="667"/>
      <c r="CQ34" s="668"/>
      <c r="CR34" s="628">
        <v>3121261</v>
      </c>
      <c r="CS34" s="629"/>
      <c r="CT34" s="629"/>
      <c r="CU34" s="629"/>
      <c r="CV34" s="629"/>
      <c r="CW34" s="629"/>
      <c r="CX34" s="629"/>
      <c r="CY34" s="630"/>
      <c r="CZ34" s="631">
        <v>12.3</v>
      </c>
      <c r="DA34" s="641"/>
      <c r="DB34" s="641"/>
      <c r="DC34" s="642"/>
      <c r="DD34" s="634">
        <v>1981348</v>
      </c>
      <c r="DE34" s="629"/>
      <c r="DF34" s="629"/>
      <c r="DG34" s="629"/>
      <c r="DH34" s="629"/>
      <c r="DI34" s="629"/>
      <c r="DJ34" s="629"/>
      <c r="DK34" s="630"/>
      <c r="DL34" s="634">
        <v>1436100</v>
      </c>
      <c r="DM34" s="629"/>
      <c r="DN34" s="629"/>
      <c r="DO34" s="629"/>
      <c r="DP34" s="629"/>
      <c r="DQ34" s="629"/>
      <c r="DR34" s="629"/>
      <c r="DS34" s="629"/>
      <c r="DT34" s="629"/>
      <c r="DU34" s="629"/>
      <c r="DV34" s="630"/>
      <c r="DW34" s="631">
        <v>9.6999999999999993</v>
      </c>
      <c r="DX34" s="641"/>
      <c r="DY34" s="641"/>
      <c r="DZ34" s="641"/>
      <c r="EA34" s="641"/>
      <c r="EB34" s="641"/>
      <c r="EC34" s="662"/>
    </row>
    <row r="35" spans="2:133" ht="11.25" customHeight="1" x14ac:dyDescent="0.15">
      <c r="B35" s="625" t="s">
        <v>326</v>
      </c>
      <c r="C35" s="626"/>
      <c r="D35" s="626"/>
      <c r="E35" s="626"/>
      <c r="F35" s="626"/>
      <c r="G35" s="626"/>
      <c r="H35" s="626"/>
      <c r="I35" s="626"/>
      <c r="J35" s="626"/>
      <c r="K35" s="626"/>
      <c r="L35" s="626"/>
      <c r="M35" s="626"/>
      <c r="N35" s="626"/>
      <c r="O35" s="626"/>
      <c r="P35" s="626"/>
      <c r="Q35" s="627"/>
      <c r="R35" s="628">
        <v>29094</v>
      </c>
      <c r="S35" s="629"/>
      <c r="T35" s="629"/>
      <c r="U35" s="629"/>
      <c r="V35" s="629"/>
      <c r="W35" s="629"/>
      <c r="X35" s="629"/>
      <c r="Y35" s="630"/>
      <c r="Z35" s="655">
        <v>0.1</v>
      </c>
      <c r="AA35" s="655"/>
      <c r="AB35" s="655"/>
      <c r="AC35" s="655"/>
      <c r="AD35" s="656">
        <v>4849</v>
      </c>
      <c r="AE35" s="656"/>
      <c r="AF35" s="656"/>
      <c r="AG35" s="656"/>
      <c r="AH35" s="656"/>
      <c r="AI35" s="656"/>
      <c r="AJ35" s="656"/>
      <c r="AK35" s="656"/>
      <c r="AL35" s="631">
        <v>0</v>
      </c>
      <c r="AM35" s="632"/>
      <c r="AN35" s="632"/>
      <c r="AO35" s="657"/>
      <c r="AP35" s="221"/>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329</v>
      </c>
      <c r="CE35" s="667"/>
      <c r="CF35" s="667"/>
      <c r="CG35" s="667"/>
      <c r="CH35" s="667"/>
      <c r="CI35" s="667"/>
      <c r="CJ35" s="667"/>
      <c r="CK35" s="667"/>
      <c r="CL35" s="667"/>
      <c r="CM35" s="667"/>
      <c r="CN35" s="667"/>
      <c r="CO35" s="667"/>
      <c r="CP35" s="667"/>
      <c r="CQ35" s="668"/>
      <c r="CR35" s="628">
        <v>196043</v>
      </c>
      <c r="CS35" s="639"/>
      <c r="CT35" s="639"/>
      <c r="CU35" s="639"/>
      <c r="CV35" s="639"/>
      <c r="CW35" s="639"/>
      <c r="CX35" s="639"/>
      <c r="CY35" s="640"/>
      <c r="CZ35" s="631">
        <v>0.8</v>
      </c>
      <c r="DA35" s="641"/>
      <c r="DB35" s="641"/>
      <c r="DC35" s="642"/>
      <c r="DD35" s="634">
        <v>153369</v>
      </c>
      <c r="DE35" s="639"/>
      <c r="DF35" s="639"/>
      <c r="DG35" s="639"/>
      <c r="DH35" s="639"/>
      <c r="DI35" s="639"/>
      <c r="DJ35" s="639"/>
      <c r="DK35" s="640"/>
      <c r="DL35" s="634">
        <v>153275</v>
      </c>
      <c r="DM35" s="639"/>
      <c r="DN35" s="639"/>
      <c r="DO35" s="639"/>
      <c r="DP35" s="639"/>
      <c r="DQ35" s="639"/>
      <c r="DR35" s="639"/>
      <c r="DS35" s="639"/>
      <c r="DT35" s="639"/>
      <c r="DU35" s="639"/>
      <c r="DV35" s="640"/>
      <c r="DW35" s="631">
        <v>1</v>
      </c>
      <c r="DX35" s="641"/>
      <c r="DY35" s="641"/>
      <c r="DZ35" s="641"/>
      <c r="EA35" s="641"/>
      <c r="EB35" s="641"/>
      <c r="EC35" s="662"/>
    </row>
    <row r="36" spans="2:133" ht="11.25" customHeight="1" x14ac:dyDescent="0.15">
      <c r="B36" s="625" t="s">
        <v>330</v>
      </c>
      <c r="C36" s="626"/>
      <c r="D36" s="626"/>
      <c r="E36" s="626"/>
      <c r="F36" s="626"/>
      <c r="G36" s="626"/>
      <c r="H36" s="626"/>
      <c r="I36" s="626"/>
      <c r="J36" s="626"/>
      <c r="K36" s="626"/>
      <c r="L36" s="626"/>
      <c r="M36" s="626"/>
      <c r="N36" s="626"/>
      <c r="O36" s="626"/>
      <c r="P36" s="626"/>
      <c r="Q36" s="627"/>
      <c r="R36" s="628">
        <v>398988</v>
      </c>
      <c r="S36" s="629"/>
      <c r="T36" s="629"/>
      <c r="U36" s="629"/>
      <c r="V36" s="629"/>
      <c r="W36" s="629"/>
      <c r="X36" s="629"/>
      <c r="Y36" s="630"/>
      <c r="Z36" s="655">
        <v>1.5</v>
      </c>
      <c r="AA36" s="655"/>
      <c r="AB36" s="655"/>
      <c r="AC36" s="655"/>
      <c r="AD36" s="656" t="s">
        <v>246</v>
      </c>
      <c r="AE36" s="656"/>
      <c r="AF36" s="656"/>
      <c r="AG36" s="656"/>
      <c r="AH36" s="656"/>
      <c r="AI36" s="656"/>
      <c r="AJ36" s="656"/>
      <c r="AK36" s="656"/>
      <c r="AL36" s="631" t="s">
        <v>235</v>
      </c>
      <c r="AM36" s="632"/>
      <c r="AN36" s="632"/>
      <c r="AO36" s="657"/>
      <c r="AP36" s="221"/>
      <c r="AQ36" s="678" t="s">
        <v>331</v>
      </c>
      <c r="AR36" s="679"/>
      <c r="AS36" s="679"/>
      <c r="AT36" s="679"/>
      <c r="AU36" s="679"/>
      <c r="AV36" s="679"/>
      <c r="AW36" s="679"/>
      <c r="AX36" s="679"/>
      <c r="AY36" s="680"/>
      <c r="AZ36" s="681">
        <v>3332069</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172641</v>
      </c>
      <c r="BW36" s="682"/>
      <c r="BX36" s="682"/>
      <c r="BY36" s="682"/>
      <c r="BZ36" s="682"/>
      <c r="CA36" s="682"/>
      <c r="CB36" s="683"/>
      <c r="CD36" s="670" t="s">
        <v>333</v>
      </c>
      <c r="CE36" s="667"/>
      <c r="CF36" s="667"/>
      <c r="CG36" s="667"/>
      <c r="CH36" s="667"/>
      <c r="CI36" s="667"/>
      <c r="CJ36" s="667"/>
      <c r="CK36" s="667"/>
      <c r="CL36" s="667"/>
      <c r="CM36" s="667"/>
      <c r="CN36" s="667"/>
      <c r="CO36" s="667"/>
      <c r="CP36" s="667"/>
      <c r="CQ36" s="668"/>
      <c r="CR36" s="628">
        <v>2306867</v>
      </c>
      <c r="CS36" s="629"/>
      <c r="CT36" s="629"/>
      <c r="CU36" s="629"/>
      <c r="CV36" s="629"/>
      <c r="CW36" s="629"/>
      <c r="CX36" s="629"/>
      <c r="CY36" s="630"/>
      <c r="CZ36" s="631">
        <v>9.1</v>
      </c>
      <c r="DA36" s="641"/>
      <c r="DB36" s="641"/>
      <c r="DC36" s="642"/>
      <c r="DD36" s="634">
        <v>1953507</v>
      </c>
      <c r="DE36" s="629"/>
      <c r="DF36" s="629"/>
      <c r="DG36" s="629"/>
      <c r="DH36" s="629"/>
      <c r="DI36" s="629"/>
      <c r="DJ36" s="629"/>
      <c r="DK36" s="630"/>
      <c r="DL36" s="634">
        <v>1279089</v>
      </c>
      <c r="DM36" s="629"/>
      <c r="DN36" s="629"/>
      <c r="DO36" s="629"/>
      <c r="DP36" s="629"/>
      <c r="DQ36" s="629"/>
      <c r="DR36" s="629"/>
      <c r="DS36" s="629"/>
      <c r="DT36" s="629"/>
      <c r="DU36" s="629"/>
      <c r="DV36" s="630"/>
      <c r="DW36" s="631">
        <v>8.6</v>
      </c>
      <c r="DX36" s="641"/>
      <c r="DY36" s="641"/>
      <c r="DZ36" s="641"/>
      <c r="EA36" s="641"/>
      <c r="EB36" s="641"/>
      <c r="EC36" s="662"/>
    </row>
    <row r="37" spans="2:133" ht="11.25" customHeight="1" x14ac:dyDescent="0.15">
      <c r="B37" s="625" t="s">
        <v>334</v>
      </c>
      <c r="C37" s="626"/>
      <c r="D37" s="626"/>
      <c r="E37" s="626"/>
      <c r="F37" s="626"/>
      <c r="G37" s="626"/>
      <c r="H37" s="626"/>
      <c r="I37" s="626"/>
      <c r="J37" s="626"/>
      <c r="K37" s="626"/>
      <c r="L37" s="626"/>
      <c r="M37" s="626"/>
      <c r="N37" s="626"/>
      <c r="O37" s="626"/>
      <c r="P37" s="626"/>
      <c r="Q37" s="627"/>
      <c r="R37" s="628">
        <v>334443</v>
      </c>
      <c r="S37" s="629"/>
      <c r="T37" s="629"/>
      <c r="U37" s="629"/>
      <c r="V37" s="629"/>
      <c r="W37" s="629"/>
      <c r="X37" s="629"/>
      <c r="Y37" s="630"/>
      <c r="Z37" s="655">
        <v>1.3</v>
      </c>
      <c r="AA37" s="655"/>
      <c r="AB37" s="655"/>
      <c r="AC37" s="655"/>
      <c r="AD37" s="656" t="s">
        <v>235</v>
      </c>
      <c r="AE37" s="656"/>
      <c r="AF37" s="656"/>
      <c r="AG37" s="656"/>
      <c r="AH37" s="656"/>
      <c r="AI37" s="656"/>
      <c r="AJ37" s="656"/>
      <c r="AK37" s="656"/>
      <c r="AL37" s="631" t="s">
        <v>246</v>
      </c>
      <c r="AM37" s="632"/>
      <c r="AN37" s="632"/>
      <c r="AO37" s="657"/>
      <c r="AQ37" s="663" t="s">
        <v>335</v>
      </c>
      <c r="AR37" s="664"/>
      <c r="AS37" s="664"/>
      <c r="AT37" s="664"/>
      <c r="AU37" s="664"/>
      <c r="AV37" s="664"/>
      <c r="AW37" s="664"/>
      <c r="AX37" s="664"/>
      <c r="AY37" s="665"/>
      <c r="AZ37" s="628">
        <v>450434</v>
      </c>
      <c r="BA37" s="629"/>
      <c r="BB37" s="629"/>
      <c r="BC37" s="629"/>
      <c r="BD37" s="639"/>
      <c r="BE37" s="639"/>
      <c r="BF37" s="666"/>
      <c r="BG37" s="670" t="s">
        <v>336</v>
      </c>
      <c r="BH37" s="667"/>
      <c r="BI37" s="667"/>
      <c r="BJ37" s="667"/>
      <c r="BK37" s="667"/>
      <c r="BL37" s="667"/>
      <c r="BM37" s="667"/>
      <c r="BN37" s="667"/>
      <c r="BO37" s="667"/>
      <c r="BP37" s="667"/>
      <c r="BQ37" s="667"/>
      <c r="BR37" s="667"/>
      <c r="BS37" s="667"/>
      <c r="BT37" s="667"/>
      <c r="BU37" s="668"/>
      <c r="BV37" s="628">
        <v>82528</v>
      </c>
      <c r="BW37" s="629"/>
      <c r="BX37" s="629"/>
      <c r="BY37" s="629"/>
      <c r="BZ37" s="629"/>
      <c r="CA37" s="629"/>
      <c r="CB37" s="669"/>
      <c r="CD37" s="670" t="s">
        <v>337</v>
      </c>
      <c r="CE37" s="667"/>
      <c r="CF37" s="667"/>
      <c r="CG37" s="667"/>
      <c r="CH37" s="667"/>
      <c r="CI37" s="667"/>
      <c r="CJ37" s="667"/>
      <c r="CK37" s="667"/>
      <c r="CL37" s="667"/>
      <c r="CM37" s="667"/>
      <c r="CN37" s="667"/>
      <c r="CO37" s="667"/>
      <c r="CP37" s="667"/>
      <c r="CQ37" s="668"/>
      <c r="CR37" s="628">
        <v>353044</v>
      </c>
      <c r="CS37" s="639"/>
      <c r="CT37" s="639"/>
      <c r="CU37" s="639"/>
      <c r="CV37" s="639"/>
      <c r="CW37" s="639"/>
      <c r="CX37" s="639"/>
      <c r="CY37" s="640"/>
      <c r="CZ37" s="631">
        <v>1.4</v>
      </c>
      <c r="DA37" s="641"/>
      <c r="DB37" s="641"/>
      <c r="DC37" s="642"/>
      <c r="DD37" s="634">
        <v>182981</v>
      </c>
      <c r="DE37" s="639"/>
      <c r="DF37" s="639"/>
      <c r="DG37" s="639"/>
      <c r="DH37" s="639"/>
      <c r="DI37" s="639"/>
      <c r="DJ37" s="639"/>
      <c r="DK37" s="640"/>
      <c r="DL37" s="634">
        <v>167056</v>
      </c>
      <c r="DM37" s="639"/>
      <c r="DN37" s="639"/>
      <c r="DO37" s="639"/>
      <c r="DP37" s="639"/>
      <c r="DQ37" s="639"/>
      <c r="DR37" s="639"/>
      <c r="DS37" s="639"/>
      <c r="DT37" s="639"/>
      <c r="DU37" s="639"/>
      <c r="DV37" s="640"/>
      <c r="DW37" s="631">
        <v>1.1000000000000001</v>
      </c>
      <c r="DX37" s="641"/>
      <c r="DY37" s="641"/>
      <c r="DZ37" s="641"/>
      <c r="EA37" s="641"/>
      <c r="EB37" s="641"/>
      <c r="EC37" s="662"/>
    </row>
    <row r="38" spans="2:133" ht="11.25" customHeight="1" x14ac:dyDescent="0.15">
      <c r="B38" s="625" t="s">
        <v>338</v>
      </c>
      <c r="C38" s="626"/>
      <c r="D38" s="626"/>
      <c r="E38" s="626"/>
      <c r="F38" s="626"/>
      <c r="G38" s="626"/>
      <c r="H38" s="626"/>
      <c r="I38" s="626"/>
      <c r="J38" s="626"/>
      <c r="K38" s="626"/>
      <c r="L38" s="626"/>
      <c r="M38" s="626"/>
      <c r="N38" s="626"/>
      <c r="O38" s="626"/>
      <c r="P38" s="626"/>
      <c r="Q38" s="627"/>
      <c r="R38" s="628">
        <v>384091</v>
      </c>
      <c r="S38" s="629"/>
      <c r="T38" s="629"/>
      <c r="U38" s="629"/>
      <c r="V38" s="629"/>
      <c r="W38" s="629"/>
      <c r="X38" s="629"/>
      <c r="Y38" s="630"/>
      <c r="Z38" s="655">
        <v>1.5</v>
      </c>
      <c r="AA38" s="655"/>
      <c r="AB38" s="655"/>
      <c r="AC38" s="655"/>
      <c r="AD38" s="656" t="s">
        <v>138</v>
      </c>
      <c r="AE38" s="656"/>
      <c r="AF38" s="656"/>
      <c r="AG38" s="656"/>
      <c r="AH38" s="656"/>
      <c r="AI38" s="656"/>
      <c r="AJ38" s="656"/>
      <c r="AK38" s="656"/>
      <c r="AL38" s="631" t="s">
        <v>281</v>
      </c>
      <c r="AM38" s="632"/>
      <c r="AN38" s="632"/>
      <c r="AO38" s="657"/>
      <c r="AQ38" s="663" t="s">
        <v>339</v>
      </c>
      <c r="AR38" s="664"/>
      <c r="AS38" s="664"/>
      <c r="AT38" s="664"/>
      <c r="AU38" s="664"/>
      <c r="AV38" s="664"/>
      <c r="AW38" s="664"/>
      <c r="AX38" s="664"/>
      <c r="AY38" s="665"/>
      <c r="AZ38" s="628">
        <v>384198</v>
      </c>
      <c r="BA38" s="629"/>
      <c r="BB38" s="629"/>
      <c r="BC38" s="629"/>
      <c r="BD38" s="639"/>
      <c r="BE38" s="639"/>
      <c r="BF38" s="666"/>
      <c r="BG38" s="670" t="s">
        <v>340</v>
      </c>
      <c r="BH38" s="667"/>
      <c r="BI38" s="667"/>
      <c r="BJ38" s="667"/>
      <c r="BK38" s="667"/>
      <c r="BL38" s="667"/>
      <c r="BM38" s="667"/>
      <c r="BN38" s="667"/>
      <c r="BO38" s="667"/>
      <c r="BP38" s="667"/>
      <c r="BQ38" s="667"/>
      <c r="BR38" s="667"/>
      <c r="BS38" s="667"/>
      <c r="BT38" s="667"/>
      <c r="BU38" s="668"/>
      <c r="BV38" s="628">
        <v>6714</v>
      </c>
      <c r="BW38" s="629"/>
      <c r="BX38" s="629"/>
      <c r="BY38" s="629"/>
      <c r="BZ38" s="629"/>
      <c r="CA38" s="629"/>
      <c r="CB38" s="669"/>
      <c r="CD38" s="670" t="s">
        <v>341</v>
      </c>
      <c r="CE38" s="667"/>
      <c r="CF38" s="667"/>
      <c r="CG38" s="667"/>
      <c r="CH38" s="667"/>
      <c r="CI38" s="667"/>
      <c r="CJ38" s="667"/>
      <c r="CK38" s="667"/>
      <c r="CL38" s="667"/>
      <c r="CM38" s="667"/>
      <c r="CN38" s="667"/>
      <c r="CO38" s="667"/>
      <c r="CP38" s="667"/>
      <c r="CQ38" s="668"/>
      <c r="CR38" s="628">
        <v>2490947</v>
      </c>
      <c r="CS38" s="629"/>
      <c r="CT38" s="629"/>
      <c r="CU38" s="629"/>
      <c r="CV38" s="629"/>
      <c r="CW38" s="629"/>
      <c r="CX38" s="629"/>
      <c r="CY38" s="630"/>
      <c r="CZ38" s="631">
        <v>9.8000000000000007</v>
      </c>
      <c r="DA38" s="641"/>
      <c r="DB38" s="641"/>
      <c r="DC38" s="642"/>
      <c r="DD38" s="634">
        <v>2046331</v>
      </c>
      <c r="DE38" s="629"/>
      <c r="DF38" s="629"/>
      <c r="DG38" s="629"/>
      <c r="DH38" s="629"/>
      <c r="DI38" s="629"/>
      <c r="DJ38" s="629"/>
      <c r="DK38" s="630"/>
      <c r="DL38" s="634">
        <v>1871664</v>
      </c>
      <c r="DM38" s="629"/>
      <c r="DN38" s="629"/>
      <c r="DO38" s="629"/>
      <c r="DP38" s="629"/>
      <c r="DQ38" s="629"/>
      <c r="DR38" s="629"/>
      <c r="DS38" s="629"/>
      <c r="DT38" s="629"/>
      <c r="DU38" s="629"/>
      <c r="DV38" s="630"/>
      <c r="DW38" s="631">
        <v>12.6</v>
      </c>
      <c r="DX38" s="641"/>
      <c r="DY38" s="641"/>
      <c r="DZ38" s="641"/>
      <c r="EA38" s="641"/>
      <c r="EB38" s="641"/>
      <c r="EC38" s="662"/>
    </row>
    <row r="39" spans="2:133" ht="11.25" customHeight="1" x14ac:dyDescent="0.15">
      <c r="B39" s="625" t="s">
        <v>342</v>
      </c>
      <c r="C39" s="626"/>
      <c r="D39" s="626"/>
      <c r="E39" s="626"/>
      <c r="F39" s="626"/>
      <c r="G39" s="626"/>
      <c r="H39" s="626"/>
      <c r="I39" s="626"/>
      <c r="J39" s="626"/>
      <c r="K39" s="626"/>
      <c r="L39" s="626"/>
      <c r="M39" s="626"/>
      <c r="N39" s="626"/>
      <c r="O39" s="626"/>
      <c r="P39" s="626"/>
      <c r="Q39" s="627"/>
      <c r="R39" s="628">
        <v>356764</v>
      </c>
      <c r="S39" s="629"/>
      <c r="T39" s="629"/>
      <c r="U39" s="629"/>
      <c r="V39" s="629"/>
      <c r="W39" s="629"/>
      <c r="X39" s="629"/>
      <c r="Y39" s="630"/>
      <c r="Z39" s="655">
        <v>1.4</v>
      </c>
      <c r="AA39" s="655"/>
      <c r="AB39" s="655"/>
      <c r="AC39" s="655"/>
      <c r="AD39" s="656">
        <v>3900</v>
      </c>
      <c r="AE39" s="656"/>
      <c r="AF39" s="656"/>
      <c r="AG39" s="656"/>
      <c r="AH39" s="656"/>
      <c r="AI39" s="656"/>
      <c r="AJ39" s="656"/>
      <c r="AK39" s="656"/>
      <c r="AL39" s="631">
        <v>0</v>
      </c>
      <c r="AM39" s="632"/>
      <c r="AN39" s="632"/>
      <c r="AO39" s="657"/>
      <c r="AQ39" s="663" t="s">
        <v>343</v>
      </c>
      <c r="AR39" s="664"/>
      <c r="AS39" s="664"/>
      <c r="AT39" s="664"/>
      <c r="AU39" s="664"/>
      <c r="AV39" s="664"/>
      <c r="AW39" s="664"/>
      <c r="AX39" s="664"/>
      <c r="AY39" s="665"/>
      <c r="AZ39" s="628">
        <v>50662</v>
      </c>
      <c r="BA39" s="629"/>
      <c r="BB39" s="629"/>
      <c r="BC39" s="629"/>
      <c r="BD39" s="639"/>
      <c r="BE39" s="639"/>
      <c r="BF39" s="666"/>
      <c r="BG39" s="670" t="s">
        <v>344</v>
      </c>
      <c r="BH39" s="667"/>
      <c r="BI39" s="667"/>
      <c r="BJ39" s="667"/>
      <c r="BK39" s="667"/>
      <c r="BL39" s="667"/>
      <c r="BM39" s="667"/>
      <c r="BN39" s="667"/>
      <c r="BO39" s="667"/>
      <c r="BP39" s="667"/>
      <c r="BQ39" s="667"/>
      <c r="BR39" s="667"/>
      <c r="BS39" s="667"/>
      <c r="BT39" s="667"/>
      <c r="BU39" s="668"/>
      <c r="BV39" s="628">
        <v>9913</v>
      </c>
      <c r="BW39" s="629"/>
      <c r="BX39" s="629"/>
      <c r="BY39" s="629"/>
      <c r="BZ39" s="629"/>
      <c r="CA39" s="629"/>
      <c r="CB39" s="669"/>
      <c r="CD39" s="670" t="s">
        <v>345</v>
      </c>
      <c r="CE39" s="667"/>
      <c r="CF39" s="667"/>
      <c r="CG39" s="667"/>
      <c r="CH39" s="667"/>
      <c r="CI39" s="667"/>
      <c r="CJ39" s="667"/>
      <c r="CK39" s="667"/>
      <c r="CL39" s="667"/>
      <c r="CM39" s="667"/>
      <c r="CN39" s="667"/>
      <c r="CO39" s="667"/>
      <c r="CP39" s="667"/>
      <c r="CQ39" s="668"/>
      <c r="CR39" s="628">
        <v>750700</v>
      </c>
      <c r="CS39" s="639"/>
      <c r="CT39" s="639"/>
      <c r="CU39" s="639"/>
      <c r="CV39" s="639"/>
      <c r="CW39" s="639"/>
      <c r="CX39" s="639"/>
      <c r="CY39" s="640"/>
      <c r="CZ39" s="631">
        <v>3</v>
      </c>
      <c r="DA39" s="641"/>
      <c r="DB39" s="641"/>
      <c r="DC39" s="642"/>
      <c r="DD39" s="634">
        <v>353000</v>
      </c>
      <c r="DE39" s="639"/>
      <c r="DF39" s="639"/>
      <c r="DG39" s="639"/>
      <c r="DH39" s="639"/>
      <c r="DI39" s="639"/>
      <c r="DJ39" s="639"/>
      <c r="DK39" s="640"/>
      <c r="DL39" s="634" t="s">
        <v>138</v>
      </c>
      <c r="DM39" s="639"/>
      <c r="DN39" s="639"/>
      <c r="DO39" s="639"/>
      <c r="DP39" s="639"/>
      <c r="DQ39" s="639"/>
      <c r="DR39" s="639"/>
      <c r="DS39" s="639"/>
      <c r="DT39" s="639"/>
      <c r="DU39" s="639"/>
      <c r="DV39" s="640"/>
      <c r="DW39" s="631" t="s">
        <v>138</v>
      </c>
      <c r="DX39" s="641"/>
      <c r="DY39" s="641"/>
      <c r="DZ39" s="641"/>
      <c r="EA39" s="641"/>
      <c r="EB39" s="641"/>
      <c r="EC39" s="662"/>
    </row>
    <row r="40" spans="2:133" ht="11.25" customHeight="1" x14ac:dyDescent="0.15">
      <c r="B40" s="625" t="s">
        <v>346</v>
      </c>
      <c r="C40" s="626"/>
      <c r="D40" s="626"/>
      <c r="E40" s="626"/>
      <c r="F40" s="626"/>
      <c r="G40" s="626"/>
      <c r="H40" s="626"/>
      <c r="I40" s="626"/>
      <c r="J40" s="626"/>
      <c r="K40" s="626"/>
      <c r="L40" s="626"/>
      <c r="M40" s="626"/>
      <c r="N40" s="626"/>
      <c r="O40" s="626"/>
      <c r="P40" s="626"/>
      <c r="Q40" s="627"/>
      <c r="R40" s="628">
        <v>1956800</v>
      </c>
      <c r="S40" s="629"/>
      <c r="T40" s="629"/>
      <c r="U40" s="629"/>
      <c r="V40" s="629"/>
      <c r="W40" s="629"/>
      <c r="X40" s="629"/>
      <c r="Y40" s="630"/>
      <c r="Z40" s="655">
        <v>7.4</v>
      </c>
      <c r="AA40" s="655"/>
      <c r="AB40" s="655"/>
      <c r="AC40" s="655"/>
      <c r="AD40" s="656" t="s">
        <v>235</v>
      </c>
      <c r="AE40" s="656"/>
      <c r="AF40" s="656"/>
      <c r="AG40" s="656"/>
      <c r="AH40" s="656"/>
      <c r="AI40" s="656"/>
      <c r="AJ40" s="656"/>
      <c r="AK40" s="656"/>
      <c r="AL40" s="631" t="s">
        <v>235</v>
      </c>
      <c r="AM40" s="632"/>
      <c r="AN40" s="632"/>
      <c r="AO40" s="657"/>
      <c r="AQ40" s="663" t="s">
        <v>347</v>
      </c>
      <c r="AR40" s="664"/>
      <c r="AS40" s="664"/>
      <c r="AT40" s="664"/>
      <c r="AU40" s="664"/>
      <c r="AV40" s="664"/>
      <c r="AW40" s="664"/>
      <c r="AX40" s="664"/>
      <c r="AY40" s="665"/>
      <c r="AZ40" s="628">
        <v>6490</v>
      </c>
      <c r="BA40" s="629"/>
      <c r="BB40" s="629"/>
      <c r="BC40" s="629"/>
      <c r="BD40" s="639"/>
      <c r="BE40" s="639"/>
      <c r="BF40" s="666"/>
      <c r="BG40" s="671" t="s">
        <v>348</v>
      </c>
      <c r="BH40" s="672"/>
      <c r="BI40" s="672"/>
      <c r="BJ40" s="672"/>
      <c r="BK40" s="672"/>
      <c r="BL40" s="222"/>
      <c r="BM40" s="667" t="s">
        <v>349</v>
      </c>
      <c r="BN40" s="667"/>
      <c r="BO40" s="667"/>
      <c r="BP40" s="667"/>
      <c r="BQ40" s="667"/>
      <c r="BR40" s="667"/>
      <c r="BS40" s="667"/>
      <c r="BT40" s="667"/>
      <c r="BU40" s="668"/>
      <c r="BV40" s="628">
        <v>101</v>
      </c>
      <c r="BW40" s="629"/>
      <c r="BX40" s="629"/>
      <c r="BY40" s="629"/>
      <c r="BZ40" s="629"/>
      <c r="CA40" s="629"/>
      <c r="CB40" s="669"/>
      <c r="CD40" s="670" t="s">
        <v>350</v>
      </c>
      <c r="CE40" s="667"/>
      <c r="CF40" s="667"/>
      <c r="CG40" s="667"/>
      <c r="CH40" s="667"/>
      <c r="CI40" s="667"/>
      <c r="CJ40" s="667"/>
      <c r="CK40" s="667"/>
      <c r="CL40" s="667"/>
      <c r="CM40" s="667"/>
      <c r="CN40" s="667"/>
      <c r="CO40" s="667"/>
      <c r="CP40" s="667"/>
      <c r="CQ40" s="668"/>
      <c r="CR40" s="628">
        <v>244570</v>
      </c>
      <c r="CS40" s="629"/>
      <c r="CT40" s="629"/>
      <c r="CU40" s="629"/>
      <c r="CV40" s="629"/>
      <c r="CW40" s="629"/>
      <c r="CX40" s="629"/>
      <c r="CY40" s="630"/>
      <c r="CZ40" s="631">
        <v>1</v>
      </c>
      <c r="DA40" s="641"/>
      <c r="DB40" s="641"/>
      <c r="DC40" s="642"/>
      <c r="DD40" s="634">
        <v>104570</v>
      </c>
      <c r="DE40" s="629"/>
      <c r="DF40" s="629"/>
      <c r="DG40" s="629"/>
      <c r="DH40" s="629"/>
      <c r="DI40" s="629"/>
      <c r="DJ40" s="629"/>
      <c r="DK40" s="630"/>
      <c r="DL40" s="634" t="s">
        <v>235</v>
      </c>
      <c r="DM40" s="629"/>
      <c r="DN40" s="629"/>
      <c r="DO40" s="629"/>
      <c r="DP40" s="629"/>
      <c r="DQ40" s="629"/>
      <c r="DR40" s="629"/>
      <c r="DS40" s="629"/>
      <c r="DT40" s="629"/>
      <c r="DU40" s="629"/>
      <c r="DV40" s="630"/>
      <c r="DW40" s="631" t="s">
        <v>235</v>
      </c>
      <c r="DX40" s="641"/>
      <c r="DY40" s="641"/>
      <c r="DZ40" s="641"/>
      <c r="EA40" s="641"/>
      <c r="EB40" s="641"/>
      <c r="EC40" s="662"/>
    </row>
    <row r="41" spans="2:133" ht="11.25" customHeight="1" x14ac:dyDescent="0.15">
      <c r="B41" s="625" t="s">
        <v>351</v>
      </c>
      <c r="C41" s="626"/>
      <c r="D41" s="626"/>
      <c r="E41" s="626"/>
      <c r="F41" s="626"/>
      <c r="G41" s="626"/>
      <c r="H41" s="626"/>
      <c r="I41" s="626"/>
      <c r="J41" s="626"/>
      <c r="K41" s="626"/>
      <c r="L41" s="626"/>
      <c r="M41" s="626"/>
      <c r="N41" s="626"/>
      <c r="O41" s="626"/>
      <c r="P41" s="626"/>
      <c r="Q41" s="627"/>
      <c r="R41" s="628" t="s">
        <v>235</v>
      </c>
      <c r="S41" s="629"/>
      <c r="T41" s="629"/>
      <c r="U41" s="629"/>
      <c r="V41" s="629"/>
      <c r="W41" s="629"/>
      <c r="X41" s="629"/>
      <c r="Y41" s="630"/>
      <c r="Z41" s="655" t="s">
        <v>138</v>
      </c>
      <c r="AA41" s="655"/>
      <c r="AB41" s="655"/>
      <c r="AC41" s="655"/>
      <c r="AD41" s="656" t="s">
        <v>235</v>
      </c>
      <c r="AE41" s="656"/>
      <c r="AF41" s="656"/>
      <c r="AG41" s="656"/>
      <c r="AH41" s="656"/>
      <c r="AI41" s="656"/>
      <c r="AJ41" s="656"/>
      <c r="AK41" s="656"/>
      <c r="AL41" s="631" t="s">
        <v>235</v>
      </c>
      <c r="AM41" s="632"/>
      <c r="AN41" s="632"/>
      <c r="AO41" s="657"/>
      <c r="AQ41" s="663" t="s">
        <v>352</v>
      </c>
      <c r="AR41" s="664"/>
      <c r="AS41" s="664"/>
      <c r="AT41" s="664"/>
      <c r="AU41" s="664"/>
      <c r="AV41" s="664"/>
      <c r="AW41" s="664"/>
      <c r="AX41" s="664"/>
      <c r="AY41" s="665"/>
      <c r="AZ41" s="628">
        <v>528751</v>
      </c>
      <c r="BA41" s="629"/>
      <c r="BB41" s="629"/>
      <c r="BC41" s="629"/>
      <c r="BD41" s="639"/>
      <c r="BE41" s="639"/>
      <c r="BF41" s="666"/>
      <c r="BG41" s="671"/>
      <c r="BH41" s="672"/>
      <c r="BI41" s="672"/>
      <c r="BJ41" s="672"/>
      <c r="BK41" s="672"/>
      <c r="BL41" s="222"/>
      <c r="BM41" s="667" t="s">
        <v>353</v>
      </c>
      <c r="BN41" s="667"/>
      <c r="BO41" s="667"/>
      <c r="BP41" s="667"/>
      <c r="BQ41" s="667"/>
      <c r="BR41" s="667"/>
      <c r="BS41" s="667"/>
      <c r="BT41" s="667"/>
      <c r="BU41" s="668"/>
      <c r="BV41" s="628" t="s">
        <v>246</v>
      </c>
      <c r="BW41" s="629"/>
      <c r="BX41" s="629"/>
      <c r="BY41" s="629"/>
      <c r="BZ41" s="629"/>
      <c r="CA41" s="629"/>
      <c r="CB41" s="669"/>
      <c r="CD41" s="670" t="s">
        <v>354</v>
      </c>
      <c r="CE41" s="667"/>
      <c r="CF41" s="667"/>
      <c r="CG41" s="667"/>
      <c r="CH41" s="667"/>
      <c r="CI41" s="667"/>
      <c r="CJ41" s="667"/>
      <c r="CK41" s="667"/>
      <c r="CL41" s="667"/>
      <c r="CM41" s="667"/>
      <c r="CN41" s="667"/>
      <c r="CO41" s="667"/>
      <c r="CP41" s="667"/>
      <c r="CQ41" s="668"/>
      <c r="CR41" s="628" t="s">
        <v>235</v>
      </c>
      <c r="CS41" s="639"/>
      <c r="CT41" s="639"/>
      <c r="CU41" s="639"/>
      <c r="CV41" s="639"/>
      <c r="CW41" s="639"/>
      <c r="CX41" s="639"/>
      <c r="CY41" s="640"/>
      <c r="CZ41" s="631" t="s">
        <v>246</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355</v>
      </c>
      <c r="C42" s="626"/>
      <c r="D42" s="626"/>
      <c r="E42" s="626"/>
      <c r="F42" s="626"/>
      <c r="G42" s="626"/>
      <c r="H42" s="626"/>
      <c r="I42" s="626"/>
      <c r="J42" s="626"/>
      <c r="K42" s="626"/>
      <c r="L42" s="626"/>
      <c r="M42" s="626"/>
      <c r="N42" s="626"/>
      <c r="O42" s="626"/>
      <c r="P42" s="626"/>
      <c r="Q42" s="627"/>
      <c r="R42" s="628" t="s">
        <v>246</v>
      </c>
      <c r="S42" s="629"/>
      <c r="T42" s="629"/>
      <c r="U42" s="629"/>
      <c r="V42" s="629"/>
      <c r="W42" s="629"/>
      <c r="X42" s="629"/>
      <c r="Y42" s="630"/>
      <c r="Z42" s="655" t="s">
        <v>138</v>
      </c>
      <c r="AA42" s="655"/>
      <c r="AB42" s="655"/>
      <c r="AC42" s="655"/>
      <c r="AD42" s="656" t="s">
        <v>281</v>
      </c>
      <c r="AE42" s="656"/>
      <c r="AF42" s="656"/>
      <c r="AG42" s="656"/>
      <c r="AH42" s="656"/>
      <c r="AI42" s="656"/>
      <c r="AJ42" s="656"/>
      <c r="AK42" s="656"/>
      <c r="AL42" s="631" t="s">
        <v>138</v>
      </c>
      <c r="AM42" s="632"/>
      <c r="AN42" s="632"/>
      <c r="AO42" s="657"/>
      <c r="AQ42" s="675" t="s">
        <v>356</v>
      </c>
      <c r="AR42" s="676"/>
      <c r="AS42" s="676"/>
      <c r="AT42" s="676"/>
      <c r="AU42" s="676"/>
      <c r="AV42" s="676"/>
      <c r="AW42" s="676"/>
      <c r="AX42" s="676"/>
      <c r="AY42" s="677"/>
      <c r="AZ42" s="608">
        <v>1911534</v>
      </c>
      <c r="BA42" s="643"/>
      <c r="BB42" s="643"/>
      <c r="BC42" s="643"/>
      <c r="BD42" s="609"/>
      <c r="BE42" s="609"/>
      <c r="BF42" s="658"/>
      <c r="BG42" s="673"/>
      <c r="BH42" s="674"/>
      <c r="BI42" s="674"/>
      <c r="BJ42" s="674"/>
      <c r="BK42" s="674"/>
      <c r="BL42" s="223"/>
      <c r="BM42" s="659" t="s">
        <v>357</v>
      </c>
      <c r="BN42" s="659"/>
      <c r="BO42" s="659"/>
      <c r="BP42" s="659"/>
      <c r="BQ42" s="659"/>
      <c r="BR42" s="659"/>
      <c r="BS42" s="659"/>
      <c r="BT42" s="659"/>
      <c r="BU42" s="660"/>
      <c r="BV42" s="608">
        <v>451</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3313660</v>
      </c>
      <c r="CS42" s="639"/>
      <c r="CT42" s="639"/>
      <c r="CU42" s="639"/>
      <c r="CV42" s="639"/>
      <c r="CW42" s="639"/>
      <c r="CX42" s="639"/>
      <c r="CY42" s="640"/>
      <c r="CZ42" s="631">
        <v>13</v>
      </c>
      <c r="DA42" s="641"/>
      <c r="DB42" s="641"/>
      <c r="DC42" s="642"/>
      <c r="DD42" s="634">
        <v>1413069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359</v>
      </c>
      <c r="C43" s="626"/>
      <c r="D43" s="626"/>
      <c r="E43" s="626"/>
      <c r="F43" s="626"/>
      <c r="G43" s="626"/>
      <c r="H43" s="626"/>
      <c r="I43" s="626"/>
      <c r="J43" s="626"/>
      <c r="K43" s="626"/>
      <c r="L43" s="626"/>
      <c r="M43" s="626"/>
      <c r="N43" s="626"/>
      <c r="O43" s="626"/>
      <c r="P43" s="626"/>
      <c r="Q43" s="627"/>
      <c r="R43" s="628">
        <v>938900</v>
      </c>
      <c r="S43" s="629"/>
      <c r="T43" s="629"/>
      <c r="U43" s="629"/>
      <c r="V43" s="629"/>
      <c r="W43" s="629"/>
      <c r="X43" s="629"/>
      <c r="Y43" s="630"/>
      <c r="Z43" s="655">
        <v>3.6</v>
      </c>
      <c r="AA43" s="655"/>
      <c r="AB43" s="655"/>
      <c r="AC43" s="655"/>
      <c r="AD43" s="656" t="s">
        <v>138</v>
      </c>
      <c r="AE43" s="656"/>
      <c r="AF43" s="656"/>
      <c r="AG43" s="656"/>
      <c r="AH43" s="656"/>
      <c r="AI43" s="656"/>
      <c r="AJ43" s="656"/>
      <c r="AK43" s="656"/>
      <c r="AL43" s="631" t="s">
        <v>235</v>
      </c>
      <c r="AM43" s="632"/>
      <c r="AN43" s="632"/>
      <c r="AO43" s="657"/>
      <c r="BV43" s="224"/>
      <c r="BW43" s="224"/>
      <c r="BX43" s="224"/>
      <c r="BY43" s="224"/>
      <c r="BZ43" s="224"/>
      <c r="CA43" s="224"/>
      <c r="CB43" s="224"/>
      <c r="CD43" s="625" t="s">
        <v>360</v>
      </c>
      <c r="CE43" s="626"/>
      <c r="CF43" s="626"/>
      <c r="CG43" s="626"/>
      <c r="CH43" s="626"/>
      <c r="CI43" s="626"/>
      <c r="CJ43" s="626"/>
      <c r="CK43" s="626"/>
      <c r="CL43" s="626"/>
      <c r="CM43" s="626"/>
      <c r="CN43" s="626"/>
      <c r="CO43" s="626"/>
      <c r="CP43" s="626"/>
      <c r="CQ43" s="627"/>
      <c r="CR43" s="628">
        <v>62916</v>
      </c>
      <c r="CS43" s="639"/>
      <c r="CT43" s="639"/>
      <c r="CU43" s="639"/>
      <c r="CV43" s="639"/>
      <c r="CW43" s="639"/>
      <c r="CX43" s="639"/>
      <c r="CY43" s="640"/>
      <c r="CZ43" s="631">
        <v>0.2</v>
      </c>
      <c r="DA43" s="641"/>
      <c r="DB43" s="641"/>
      <c r="DC43" s="642"/>
      <c r="DD43" s="634">
        <v>26830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361</v>
      </c>
      <c r="C44" s="606"/>
      <c r="D44" s="606"/>
      <c r="E44" s="606"/>
      <c r="F44" s="606"/>
      <c r="G44" s="606"/>
      <c r="H44" s="606"/>
      <c r="I44" s="606"/>
      <c r="J44" s="606"/>
      <c r="K44" s="606"/>
      <c r="L44" s="606"/>
      <c r="M44" s="606"/>
      <c r="N44" s="606"/>
      <c r="O44" s="606"/>
      <c r="P44" s="606"/>
      <c r="Q44" s="607"/>
      <c r="R44" s="608">
        <v>26310730</v>
      </c>
      <c r="S44" s="643"/>
      <c r="T44" s="643"/>
      <c r="U44" s="643"/>
      <c r="V44" s="643"/>
      <c r="W44" s="643"/>
      <c r="X44" s="643"/>
      <c r="Y44" s="644"/>
      <c r="Z44" s="645">
        <v>100</v>
      </c>
      <c r="AA44" s="645"/>
      <c r="AB44" s="645"/>
      <c r="AC44" s="645"/>
      <c r="AD44" s="646">
        <v>13896044</v>
      </c>
      <c r="AE44" s="646"/>
      <c r="AF44" s="646"/>
      <c r="AG44" s="646"/>
      <c r="AH44" s="646"/>
      <c r="AI44" s="646"/>
      <c r="AJ44" s="646"/>
      <c r="AK44" s="646"/>
      <c r="AL44" s="611">
        <v>100</v>
      </c>
      <c r="AM44" s="647"/>
      <c r="AN44" s="647"/>
      <c r="AO44" s="648"/>
      <c r="CD44" s="649" t="s">
        <v>307</v>
      </c>
      <c r="CE44" s="650"/>
      <c r="CF44" s="625" t="s">
        <v>362</v>
      </c>
      <c r="CG44" s="626"/>
      <c r="CH44" s="626"/>
      <c r="CI44" s="626"/>
      <c r="CJ44" s="626"/>
      <c r="CK44" s="626"/>
      <c r="CL44" s="626"/>
      <c r="CM44" s="626"/>
      <c r="CN44" s="626"/>
      <c r="CO44" s="626"/>
      <c r="CP44" s="626"/>
      <c r="CQ44" s="627"/>
      <c r="CR44" s="628">
        <v>3311900</v>
      </c>
      <c r="CS44" s="629"/>
      <c r="CT44" s="629"/>
      <c r="CU44" s="629"/>
      <c r="CV44" s="629"/>
      <c r="CW44" s="629"/>
      <c r="CX44" s="629"/>
      <c r="CY44" s="630"/>
      <c r="CZ44" s="631">
        <v>13</v>
      </c>
      <c r="DA44" s="632"/>
      <c r="DB44" s="632"/>
      <c r="DC44" s="633"/>
      <c r="DD44" s="634">
        <v>1412895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363</v>
      </c>
      <c r="CG45" s="626"/>
      <c r="CH45" s="626"/>
      <c r="CI45" s="626"/>
      <c r="CJ45" s="626"/>
      <c r="CK45" s="626"/>
      <c r="CL45" s="626"/>
      <c r="CM45" s="626"/>
      <c r="CN45" s="626"/>
      <c r="CO45" s="626"/>
      <c r="CP45" s="626"/>
      <c r="CQ45" s="627"/>
      <c r="CR45" s="628">
        <v>771921</v>
      </c>
      <c r="CS45" s="639"/>
      <c r="CT45" s="639"/>
      <c r="CU45" s="639"/>
      <c r="CV45" s="639"/>
      <c r="CW45" s="639"/>
      <c r="CX45" s="639"/>
      <c r="CY45" s="640"/>
      <c r="CZ45" s="631">
        <v>3</v>
      </c>
      <c r="DA45" s="641"/>
      <c r="DB45" s="641"/>
      <c r="DC45" s="642"/>
      <c r="DD45" s="634">
        <v>39606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365</v>
      </c>
      <c r="CG46" s="626"/>
      <c r="CH46" s="626"/>
      <c r="CI46" s="626"/>
      <c r="CJ46" s="626"/>
      <c r="CK46" s="626"/>
      <c r="CL46" s="626"/>
      <c r="CM46" s="626"/>
      <c r="CN46" s="626"/>
      <c r="CO46" s="626"/>
      <c r="CP46" s="626"/>
      <c r="CQ46" s="627"/>
      <c r="CR46" s="628">
        <v>2125104</v>
      </c>
      <c r="CS46" s="629"/>
      <c r="CT46" s="629"/>
      <c r="CU46" s="629"/>
      <c r="CV46" s="629"/>
      <c r="CW46" s="629"/>
      <c r="CX46" s="629"/>
      <c r="CY46" s="630"/>
      <c r="CZ46" s="631">
        <v>8.4</v>
      </c>
      <c r="DA46" s="632"/>
      <c r="DB46" s="632"/>
      <c r="DC46" s="633"/>
      <c r="DD46" s="634">
        <v>1347102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v>1760</v>
      </c>
      <c r="CS47" s="639"/>
      <c r="CT47" s="639"/>
      <c r="CU47" s="639"/>
      <c r="CV47" s="639"/>
      <c r="CW47" s="639"/>
      <c r="CX47" s="639"/>
      <c r="CY47" s="640"/>
      <c r="CZ47" s="631">
        <v>0</v>
      </c>
      <c r="DA47" s="641"/>
      <c r="DB47" s="641"/>
      <c r="DC47" s="642"/>
      <c r="DD47" s="634">
        <v>174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138</v>
      </c>
      <c r="CS48" s="629"/>
      <c r="CT48" s="629"/>
      <c r="CU48" s="629"/>
      <c r="CV48" s="629"/>
      <c r="CW48" s="629"/>
      <c r="CX48" s="629"/>
      <c r="CY48" s="630"/>
      <c r="CZ48" s="631" t="s">
        <v>235</v>
      </c>
      <c r="DA48" s="632"/>
      <c r="DB48" s="632"/>
      <c r="DC48" s="633"/>
      <c r="DD48" s="634" t="s">
        <v>235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370</v>
      </c>
      <c r="CE49" s="606"/>
      <c r="CF49" s="606"/>
      <c r="CG49" s="606"/>
      <c r="CH49" s="606"/>
      <c r="CI49" s="606"/>
      <c r="CJ49" s="606"/>
      <c r="CK49" s="606"/>
      <c r="CL49" s="606"/>
      <c r="CM49" s="606"/>
      <c r="CN49" s="606"/>
      <c r="CO49" s="606"/>
      <c r="CP49" s="606"/>
      <c r="CQ49" s="607"/>
      <c r="CR49" s="608">
        <v>25425396</v>
      </c>
      <c r="CS49" s="609"/>
      <c r="CT49" s="609"/>
      <c r="CU49" s="609"/>
      <c r="CV49" s="609"/>
      <c r="CW49" s="609"/>
      <c r="CX49" s="609"/>
      <c r="CY49" s="610"/>
      <c r="CZ49" s="611">
        <v>100</v>
      </c>
      <c r="DA49" s="612"/>
      <c r="DB49" s="612"/>
      <c r="DC49" s="613"/>
      <c r="DD49" s="614">
        <v>15793107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xVM0oEDxeiKe2r190+NDIyVr8KQkUazJUQSvufSZlMVBMjk8P2gagX3TAkIFFstMSBVfo53sDNz3pmRNw/iTQ==" saltValue="h1mMv0rw5kzv8rK90HzwG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372</v>
      </c>
      <c r="DK2" s="1120"/>
      <c r="DL2" s="1120"/>
      <c r="DM2" s="1120"/>
      <c r="DN2" s="1120"/>
      <c r="DO2" s="1121"/>
      <c r="DP2" s="231"/>
      <c r="DQ2" s="1119" t="s">
        <v>373</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5"/>
      <c r="BA5" s="235"/>
      <c r="BB5" s="235"/>
      <c r="BC5" s="235"/>
      <c r="BD5" s="235"/>
      <c r="BE5" s="236"/>
      <c r="BF5" s="236"/>
      <c r="BG5" s="236"/>
      <c r="BH5" s="236"/>
      <c r="BI5" s="236"/>
      <c r="BJ5" s="236"/>
      <c r="BK5" s="236"/>
      <c r="BL5" s="236"/>
      <c r="BM5" s="236"/>
      <c r="BN5" s="236"/>
      <c r="BO5" s="236"/>
      <c r="BP5" s="236"/>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393</v>
      </c>
      <c r="C7" s="1076"/>
      <c r="D7" s="1076"/>
      <c r="E7" s="1076"/>
      <c r="F7" s="1076"/>
      <c r="G7" s="1076"/>
      <c r="H7" s="1076"/>
      <c r="I7" s="1076"/>
      <c r="J7" s="1076"/>
      <c r="K7" s="1076"/>
      <c r="L7" s="1076"/>
      <c r="M7" s="1076"/>
      <c r="N7" s="1076"/>
      <c r="O7" s="1076"/>
      <c r="P7" s="1077"/>
      <c r="Q7" s="1130">
        <v>26311</v>
      </c>
      <c r="R7" s="1131"/>
      <c r="S7" s="1131"/>
      <c r="T7" s="1131"/>
      <c r="U7" s="1131"/>
      <c r="V7" s="1131">
        <v>25426</v>
      </c>
      <c r="W7" s="1131"/>
      <c r="X7" s="1131"/>
      <c r="Y7" s="1131"/>
      <c r="Z7" s="1131"/>
      <c r="AA7" s="1131">
        <v>885</v>
      </c>
      <c r="AB7" s="1131"/>
      <c r="AC7" s="1131"/>
      <c r="AD7" s="1131"/>
      <c r="AE7" s="1132"/>
      <c r="AF7" s="1133">
        <v>772</v>
      </c>
      <c r="AG7" s="1134"/>
      <c r="AH7" s="1134"/>
      <c r="AI7" s="1134"/>
      <c r="AJ7" s="1135"/>
      <c r="AK7" s="1136">
        <v>334</v>
      </c>
      <c r="AL7" s="1137"/>
      <c r="AM7" s="1137"/>
      <c r="AN7" s="1137"/>
      <c r="AO7" s="1137"/>
      <c r="AP7" s="1137">
        <v>24473</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599</v>
      </c>
      <c r="BT7" s="1128"/>
      <c r="BU7" s="1128"/>
      <c r="BV7" s="1128"/>
      <c r="BW7" s="1128"/>
      <c r="BX7" s="1128"/>
      <c r="BY7" s="1128"/>
      <c r="BZ7" s="1128"/>
      <c r="CA7" s="1128"/>
      <c r="CB7" s="1128"/>
      <c r="CC7" s="1128"/>
      <c r="CD7" s="1128"/>
      <c r="CE7" s="1128"/>
      <c r="CF7" s="1128"/>
      <c r="CG7" s="1140"/>
      <c r="CH7" s="1124">
        <v>54</v>
      </c>
      <c r="CI7" s="1125"/>
      <c r="CJ7" s="1125"/>
      <c r="CK7" s="1125"/>
      <c r="CL7" s="1126"/>
      <c r="CM7" s="1124">
        <v>417</v>
      </c>
      <c r="CN7" s="1125"/>
      <c r="CO7" s="1125"/>
      <c r="CP7" s="1125"/>
      <c r="CQ7" s="1126"/>
      <c r="CR7" s="1124">
        <v>13</v>
      </c>
      <c r="CS7" s="1125"/>
      <c r="CT7" s="1125"/>
      <c r="CU7" s="1125"/>
      <c r="CV7" s="1126"/>
      <c r="CW7" s="1124" t="s">
        <v>601</v>
      </c>
      <c r="CX7" s="1125"/>
      <c r="CY7" s="1125"/>
      <c r="CZ7" s="1125"/>
      <c r="DA7" s="1126"/>
      <c r="DB7" s="1124" t="s">
        <v>601</v>
      </c>
      <c r="DC7" s="1125"/>
      <c r="DD7" s="1125"/>
      <c r="DE7" s="1125"/>
      <c r="DF7" s="1126"/>
      <c r="DG7" s="1124" t="s">
        <v>601</v>
      </c>
      <c r="DH7" s="1125"/>
      <c r="DI7" s="1125"/>
      <c r="DJ7" s="1125"/>
      <c r="DK7" s="1126"/>
      <c r="DL7" s="1124" t="s">
        <v>601</v>
      </c>
      <c r="DM7" s="1125"/>
      <c r="DN7" s="1125"/>
      <c r="DO7" s="1125"/>
      <c r="DP7" s="1126"/>
      <c r="DQ7" s="1124" t="s">
        <v>601</v>
      </c>
      <c r="DR7" s="1125"/>
      <c r="DS7" s="1125"/>
      <c r="DT7" s="1125"/>
      <c r="DU7" s="1126"/>
      <c r="DV7" s="1127"/>
      <c r="DW7" s="1128"/>
      <c r="DX7" s="1128"/>
      <c r="DY7" s="1128"/>
      <c r="DZ7" s="1129"/>
      <c r="EA7" s="237"/>
    </row>
    <row r="8" spans="1:131" s="238" customFormat="1" ht="26.25" customHeight="1" x14ac:dyDescent="0.15">
      <c r="A8" s="241">
        <v>2</v>
      </c>
      <c r="B8" s="1058" t="s">
        <v>394</v>
      </c>
      <c r="C8" s="1059"/>
      <c r="D8" s="1059"/>
      <c r="E8" s="1059"/>
      <c r="F8" s="1059"/>
      <c r="G8" s="1059"/>
      <c r="H8" s="1059"/>
      <c r="I8" s="1059"/>
      <c r="J8" s="1059"/>
      <c r="K8" s="1059"/>
      <c r="L8" s="1059"/>
      <c r="M8" s="1059"/>
      <c r="N8" s="1059"/>
      <c r="O8" s="1059"/>
      <c r="P8" s="1060"/>
      <c r="Q8" s="1066">
        <v>11</v>
      </c>
      <c r="R8" s="1067"/>
      <c r="S8" s="1067"/>
      <c r="T8" s="1067"/>
      <c r="U8" s="1067"/>
      <c r="V8" s="1067">
        <v>11</v>
      </c>
      <c r="W8" s="1067"/>
      <c r="X8" s="1067"/>
      <c r="Y8" s="1067"/>
      <c r="Z8" s="1067"/>
      <c r="AA8" s="1067" t="s">
        <v>601</v>
      </c>
      <c r="AB8" s="1067"/>
      <c r="AC8" s="1067"/>
      <c r="AD8" s="1067"/>
      <c r="AE8" s="1068"/>
      <c r="AF8" s="1063" t="s">
        <v>395</v>
      </c>
      <c r="AG8" s="1064"/>
      <c r="AH8" s="1064"/>
      <c r="AI8" s="1064"/>
      <c r="AJ8" s="1065"/>
      <c r="AK8" s="1108">
        <v>4</v>
      </c>
      <c r="AL8" s="1109"/>
      <c r="AM8" s="1109"/>
      <c r="AN8" s="1109"/>
      <c r="AO8" s="1109"/>
      <c r="AP8" s="1109" t="s">
        <v>601</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600</v>
      </c>
      <c r="BT8" s="1021"/>
      <c r="BU8" s="1021"/>
      <c r="BV8" s="1021"/>
      <c r="BW8" s="1021"/>
      <c r="BX8" s="1021"/>
      <c r="BY8" s="1021"/>
      <c r="BZ8" s="1021"/>
      <c r="CA8" s="1021"/>
      <c r="CB8" s="1021"/>
      <c r="CC8" s="1021"/>
      <c r="CD8" s="1021"/>
      <c r="CE8" s="1021"/>
      <c r="CF8" s="1021"/>
      <c r="CG8" s="1042"/>
      <c r="CH8" s="1017">
        <v>0</v>
      </c>
      <c r="CI8" s="1018"/>
      <c r="CJ8" s="1018"/>
      <c r="CK8" s="1018"/>
      <c r="CL8" s="1019"/>
      <c r="CM8" s="1017">
        <v>18</v>
      </c>
      <c r="CN8" s="1018"/>
      <c r="CO8" s="1018"/>
      <c r="CP8" s="1018"/>
      <c r="CQ8" s="1019"/>
      <c r="CR8" s="1017">
        <v>10</v>
      </c>
      <c r="CS8" s="1018"/>
      <c r="CT8" s="1018"/>
      <c r="CU8" s="1018"/>
      <c r="CV8" s="1019"/>
      <c r="CW8" s="1017">
        <v>27</v>
      </c>
      <c r="CX8" s="1018"/>
      <c r="CY8" s="1018"/>
      <c r="CZ8" s="1018"/>
      <c r="DA8" s="1019"/>
      <c r="DB8" s="1017" t="s">
        <v>601</v>
      </c>
      <c r="DC8" s="1018"/>
      <c r="DD8" s="1018"/>
      <c r="DE8" s="1018"/>
      <c r="DF8" s="1019"/>
      <c r="DG8" s="1017" t="s">
        <v>601</v>
      </c>
      <c r="DH8" s="1018"/>
      <c r="DI8" s="1018"/>
      <c r="DJ8" s="1018"/>
      <c r="DK8" s="1019"/>
      <c r="DL8" s="1017" t="s">
        <v>601</v>
      </c>
      <c r="DM8" s="1018"/>
      <c r="DN8" s="1018"/>
      <c r="DO8" s="1018"/>
      <c r="DP8" s="1019"/>
      <c r="DQ8" s="1017" t="s">
        <v>601</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396</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397</v>
      </c>
      <c r="B23" s="965" t="s">
        <v>398</v>
      </c>
      <c r="C23" s="966"/>
      <c r="D23" s="966"/>
      <c r="E23" s="966"/>
      <c r="F23" s="966"/>
      <c r="G23" s="966"/>
      <c r="H23" s="966"/>
      <c r="I23" s="966"/>
      <c r="J23" s="966"/>
      <c r="K23" s="966"/>
      <c r="L23" s="966"/>
      <c r="M23" s="966"/>
      <c r="N23" s="966"/>
      <c r="O23" s="966"/>
      <c r="P23" s="976"/>
      <c r="Q23" s="1095">
        <v>26318</v>
      </c>
      <c r="R23" s="1089"/>
      <c r="S23" s="1089"/>
      <c r="T23" s="1089"/>
      <c r="U23" s="1089"/>
      <c r="V23" s="1089">
        <v>25432</v>
      </c>
      <c r="W23" s="1089"/>
      <c r="X23" s="1089"/>
      <c r="Y23" s="1089"/>
      <c r="Z23" s="1089"/>
      <c r="AA23" s="1089">
        <v>885</v>
      </c>
      <c r="AB23" s="1089"/>
      <c r="AC23" s="1089"/>
      <c r="AD23" s="1089"/>
      <c r="AE23" s="1096"/>
      <c r="AF23" s="1097">
        <v>772</v>
      </c>
      <c r="AG23" s="1089"/>
      <c r="AH23" s="1089"/>
      <c r="AI23" s="1089"/>
      <c r="AJ23" s="1098"/>
      <c r="AK23" s="1099"/>
      <c r="AL23" s="1100"/>
      <c r="AM23" s="1100"/>
      <c r="AN23" s="1100"/>
      <c r="AO23" s="1100"/>
      <c r="AP23" s="1089">
        <v>24473</v>
      </c>
      <c r="AQ23" s="1089"/>
      <c r="AR23" s="1089"/>
      <c r="AS23" s="1089"/>
      <c r="AT23" s="1089"/>
      <c r="AU23" s="1090"/>
      <c r="AV23" s="1090"/>
      <c r="AW23" s="1090"/>
      <c r="AX23" s="1090"/>
      <c r="AY23" s="1091"/>
      <c r="AZ23" s="1092" t="s">
        <v>399</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402</v>
      </c>
      <c r="R26" s="1030"/>
      <c r="S26" s="1030"/>
      <c r="T26" s="1030"/>
      <c r="U26" s="1031"/>
      <c r="V26" s="1029" t="s">
        <v>403</v>
      </c>
      <c r="W26" s="1030"/>
      <c r="X26" s="1030"/>
      <c r="Y26" s="1030"/>
      <c r="Z26" s="1031"/>
      <c r="AA26" s="1029" t="s">
        <v>404</v>
      </c>
      <c r="AB26" s="1030"/>
      <c r="AC26" s="1030"/>
      <c r="AD26" s="1030"/>
      <c r="AE26" s="1030"/>
      <c r="AF26" s="1083" t="s">
        <v>405</v>
      </c>
      <c r="AG26" s="1036"/>
      <c r="AH26" s="1036"/>
      <c r="AI26" s="1036"/>
      <c r="AJ26" s="1084"/>
      <c r="AK26" s="1030" t="s">
        <v>406</v>
      </c>
      <c r="AL26" s="1030"/>
      <c r="AM26" s="1030"/>
      <c r="AN26" s="1030"/>
      <c r="AO26" s="1031"/>
      <c r="AP26" s="1029" t="s">
        <v>407</v>
      </c>
      <c r="AQ26" s="1030"/>
      <c r="AR26" s="1030"/>
      <c r="AS26" s="1030"/>
      <c r="AT26" s="1031"/>
      <c r="AU26" s="1029" t="s">
        <v>408</v>
      </c>
      <c r="AV26" s="1030"/>
      <c r="AW26" s="1030"/>
      <c r="AX26" s="1030"/>
      <c r="AY26" s="1031"/>
      <c r="AZ26" s="1029" t="s">
        <v>409</v>
      </c>
      <c r="BA26" s="1030"/>
      <c r="BB26" s="1030"/>
      <c r="BC26" s="1030"/>
      <c r="BD26" s="1031"/>
      <c r="BE26" s="1029" t="s">
        <v>383</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410</v>
      </c>
      <c r="C28" s="1076"/>
      <c r="D28" s="1076"/>
      <c r="E28" s="1076"/>
      <c r="F28" s="1076"/>
      <c r="G28" s="1076"/>
      <c r="H28" s="1076"/>
      <c r="I28" s="1076"/>
      <c r="J28" s="1076"/>
      <c r="K28" s="1076"/>
      <c r="L28" s="1076"/>
      <c r="M28" s="1076"/>
      <c r="N28" s="1076"/>
      <c r="O28" s="1076"/>
      <c r="P28" s="1077"/>
      <c r="Q28" s="1078">
        <v>6167</v>
      </c>
      <c r="R28" s="1079"/>
      <c r="S28" s="1079"/>
      <c r="T28" s="1079"/>
      <c r="U28" s="1079"/>
      <c r="V28" s="1079">
        <v>5994</v>
      </c>
      <c r="W28" s="1079"/>
      <c r="X28" s="1079"/>
      <c r="Y28" s="1079"/>
      <c r="Z28" s="1079"/>
      <c r="AA28" s="1079">
        <v>173</v>
      </c>
      <c r="AB28" s="1079"/>
      <c r="AC28" s="1079"/>
      <c r="AD28" s="1079"/>
      <c r="AE28" s="1080"/>
      <c r="AF28" s="1081">
        <v>173</v>
      </c>
      <c r="AG28" s="1079"/>
      <c r="AH28" s="1079"/>
      <c r="AI28" s="1079"/>
      <c r="AJ28" s="1082"/>
      <c r="AK28" s="1070">
        <v>529</v>
      </c>
      <c r="AL28" s="1071"/>
      <c r="AM28" s="1071"/>
      <c r="AN28" s="1071"/>
      <c r="AO28" s="1071"/>
      <c r="AP28" s="1071" t="s">
        <v>601</v>
      </c>
      <c r="AQ28" s="1071"/>
      <c r="AR28" s="1071"/>
      <c r="AS28" s="1071"/>
      <c r="AT28" s="1071"/>
      <c r="AU28" s="1071" t="s">
        <v>601</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411</v>
      </c>
      <c r="C29" s="1059"/>
      <c r="D29" s="1059"/>
      <c r="E29" s="1059"/>
      <c r="F29" s="1059"/>
      <c r="G29" s="1059"/>
      <c r="H29" s="1059"/>
      <c r="I29" s="1059"/>
      <c r="J29" s="1059"/>
      <c r="K29" s="1059"/>
      <c r="L29" s="1059"/>
      <c r="M29" s="1059"/>
      <c r="N29" s="1059"/>
      <c r="O29" s="1059"/>
      <c r="P29" s="1060"/>
      <c r="Q29" s="1066">
        <v>6</v>
      </c>
      <c r="R29" s="1067"/>
      <c r="S29" s="1067"/>
      <c r="T29" s="1067"/>
      <c r="U29" s="1067"/>
      <c r="V29" s="1067">
        <v>6</v>
      </c>
      <c r="W29" s="1067"/>
      <c r="X29" s="1067"/>
      <c r="Y29" s="1067"/>
      <c r="Z29" s="1067"/>
      <c r="AA29" s="1067" t="s">
        <v>601</v>
      </c>
      <c r="AB29" s="1067"/>
      <c r="AC29" s="1067"/>
      <c r="AD29" s="1067"/>
      <c r="AE29" s="1068"/>
      <c r="AF29" s="1063" t="s">
        <v>412</v>
      </c>
      <c r="AG29" s="1064"/>
      <c r="AH29" s="1064"/>
      <c r="AI29" s="1064"/>
      <c r="AJ29" s="1065"/>
      <c r="AK29" s="1008">
        <v>4</v>
      </c>
      <c r="AL29" s="999"/>
      <c r="AM29" s="999"/>
      <c r="AN29" s="999"/>
      <c r="AO29" s="999"/>
      <c r="AP29" s="999" t="s">
        <v>531</v>
      </c>
      <c r="AQ29" s="999"/>
      <c r="AR29" s="999"/>
      <c r="AS29" s="999"/>
      <c r="AT29" s="999"/>
      <c r="AU29" s="999" t="s">
        <v>531</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413</v>
      </c>
      <c r="C30" s="1059"/>
      <c r="D30" s="1059"/>
      <c r="E30" s="1059"/>
      <c r="F30" s="1059"/>
      <c r="G30" s="1059"/>
      <c r="H30" s="1059"/>
      <c r="I30" s="1059"/>
      <c r="J30" s="1059"/>
      <c r="K30" s="1059"/>
      <c r="L30" s="1059"/>
      <c r="M30" s="1059"/>
      <c r="N30" s="1059"/>
      <c r="O30" s="1059"/>
      <c r="P30" s="1060"/>
      <c r="Q30" s="1066">
        <v>5940</v>
      </c>
      <c r="R30" s="1067"/>
      <c r="S30" s="1067"/>
      <c r="T30" s="1067"/>
      <c r="U30" s="1067"/>
      <c r="V30" s="1067">
        <v>5817</v>
      </c>
      <c r="W30" s="1067"/>
      <c r="X30" s="1067"/>
      <c r="Y30" s="1067"/>
      <c r="Z30" s="1067"/>
      <c r="AA30" s="1067">
        <v>123</v>
      </c>
      <c r="AB30" s="1067"/>
      <c r="AC30" s="1067"/>
      <c r="AD30" s="1067"/>
      <c r="AE30" s="1068"/>
      <c r="AF30" s="1063">
        <v>123</v>
      </c>
      <c r="AG30" s="1064"/>
      <c r="AH30" s="1064"/>
      <c r="AI30" s="1064"/>
      <c r="AJ30" s="1065"/>
      <c r="AK30" s="1008">
        <v>946</v>
      </c>
      <c r="AL30" s="999"/>
      <c r="AM30" s="999"/>
      <c r="AN30" s="999"/>
      <c r="AO30" s="999"/>
      <c r="AP30" s="999" t="s">
        <v>601</v>
      </c>
      <c r="AQ30" s="999"/>
      <c r="AR30" s="999"/>
      <c r="AS30" s="999"/>
      <c r="AT30" s="999"/>
      <c r="AU30" s="999" t="s">
        <v>531</v>
      </c>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414</v>
      </c>
      <c r="C31" s="1059"/>
      <c r="D31" s="1059"/>
      <c r="E31" s="1059"/>
      <c r="F31" s="1059"/>
      <c r="G31" s="1059"/>
      <c r="H31" s="1059"/>
      <c r="I31" s="1059"/>
      <c r="J31" s="1059"/>
      <c r="K31" s="1059"/>
      <c r="L31" s="1059"/>
      <c r="M31" s="1059"/>
      <c r="N31" s="1059"/>
      <c r="O31" s="1059"/>
      <c r="P31" s="1060"/>
      <c r="Q31" s="1066">
        <v>59</v>
      </c>
      <c r="R31" s="1067"/>
      <c r="S31" s="1067"/>
      <c r="T31" s="1067"/>
      <c r="U31" s="1067"/>
      <c r="V31" s="1067">
        <v>59</v>
      </c>
      <c r="W31" s="1067"/>
      <c r="X31" s="1067"/>
      <c r="Y31" s="1067"/>
      <c r="Z31" s="1067"/>
      <c r="AA31" s="1067" t="s">
        <v>531</v>
      </c>
      <c r="AB31" s="1067"/>
      <c r="AC31" s="1067"/>
      <c r="AD31" s="1067"/>
      <c r="AE31" s="1068"/>
      <c r="AF31" s="1063" t="s">
        <v>415</v>
      </c>
      <c r="AG31" s="1064"/>
      <c r="AH31" s="1064"/>
      <c r="AI31" s="1064"/>
      <c r="AJ31" s="1065"/>
      <c r="AK31" s="1008">
        <v>11</v>
      </c>
      <c r="AL31" s="999"/>
      <c r="AM31" s="999"/>
      <c r="AN31" s="999"/>
      <c r="AO31" s="999"/>
      <c r="AP31" s="999" t="s">
        <v>601</v>
      </c>
      <c r="AQ31" s="999"/>
      <c r="AR31" s="999"/>
      <c r="AS31" s="999"/>
      <c r="AT31" s="999"/>
      <c r="AU31" s="999" t="s">
        <v>531</v>
      </c>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416</v>
      </c>
      <c r="C32" s="1059"/>
      <c r="D32" s="1059"/>
      <c r="E32" s="1059"/>
      <c r="F32" s="1059"/>
      <c r="G32" s="1059"/>
      <c r="H32" s="1059"/>
      <c r="I32" s="1059"/>
      <c r="J32" s="1059"/>
      <c r="K32" s="1059"/>
      <c r="L32" s="1059"/>
      <c r="M32" s="1059"/>
      <c r="N32" s="1059"/>
      <c r="O32" s="1059"/>
      <c r="P32" s="1060"/>
      <c r="Q32" s="1066">
        <v>62</v>
      </c>
      <c r="R32" s="1067"/>
      <c r="S32" s="1067"/>
      <c r="T32" s="1067"/>
      <c r="U32" s="1067"/>
      <c r="V32" s="1067">
        <v>62</v>
      </c>
      <c r="W32" s="1067"/>
      <c r="X32" s="1067"/>
      <c r="Y32" s="1067"/>
      <c r="Z32" s="1067"/>
      <c r="AA32" s="1067" t="s">
        <v>531</v>
      </c>
      <c r="AB32" s="1067"/>
      <c r="AC32" s="1067"/>
      <c r="AD32" s="1067"/>
      <c r="AE32" s="1068"/>
      <c r="AF32" s="1063" t="s">
        <v>417</v>
      </c>
      <c r="AG32" s="1064"/>
      <c r="AH32" s="1064"/>
      <c r="AI32" s="1064"/>
      <c r="AJ32" s="1065"/>
      <c r="AK32" s="1008">
        <v>51</v>
      </c>
      <c r="AL32" s="999"/>
      <c r="AM32" s="999"/>
      <c r="AN32" s="999"/>
      <c r="AO32" s="999"/>
      <c r="AP32" s="999">
        <v>22</v>
      </c>
      <c r="AQ32" s="999"/>
      <c r="AR32" s="999"/>
      <c r="AS32" s="999"/>
      <c r="AT32" s="999"/>
      <c r="AU32" s="999">
        <v>18</v>
      </c>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418</v>
      </c>
      <c r="C33" s="1059"/>
      <c r="D33" s="1059"/>
      <c r="E33" s="1059"/>
      <c r="F33" s="1059"/>
      <c r="G33" s="1059"/>
      <c r="H33" s="1059"/>
      <c r="I33" s="1059"/>
      <c r="J33" s="1059"/>
      <c r="K33" s="1059"/>
      <c r="L33" s="1059"/>
      <c r="M33" s="1059"/>
      <c r="N33" s="1059"/>
      <c r="O33" s="1059"/>
      <c r="P33" s="1060"/>
      <c r="Q33" s="1066">
        <v>985</v>
      </c>
      <c r="R33" s="1067"/>
      <c r="S33" s="1067"/>
      <c r="T33" s="1067"/>
      <c r="U33" s="1067"/>
      <c r="V33" s="1067">
        <v>984</v>
      </c>
      <c r="W33" s="1067"/>
      <c r="X33" s="1067"/>
      <c r="Y33" s="1067"/>
      <c r="Z33" s="1067"/>
      <c r="AA33" s="1067">
        <v>1</v>
      </c>
      <c r="AB33" s="1067"/>
      <c r="AC33" s="1067"/>
      <c r="AD33" s="1067"/>
      <c r="AE33" s="1068"/>
      <c r="AF33" s="1063">
        <v>1</v>
      </c>
      <c r="AG33" s="1064"/>
      <c r="AH33" s="1064"/>
      <c r="AI33" s="1064"/>
      <c r="AJ33" s="1065"/>
      <c r="AK33" s="1008">
        <v>264</v>
      </c>
      <c r="AL33" s="999"/>
      <c r="AM33" s="999"/>
      <c r="AN33" s="999"/>
      <c r="AO33" s="999"/>
      <c r="AP33" s="999" t="s">
        <v>601</v>
      </c>
      <c r="AQ33" s="999"/>
      <c r="AR33" s="999"/>
      <c r="AS33" s="999"/>
      <c r="AT33" s="999"/>
      <c r="AU33" s="999" t="s">
        <v>601</v>
      </c>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419</v>
      </c>
      <c r="C34" s="1059"/>
      <c r="D34" s="1059"/>
      <c r="E34" s="1059"/>
      <c r="F34" s="1059"/>
      <c r="G34" s="1059"/>
      <c r="H34" s="1059"/>
      <c r="I34" s="1059"/>
      <c r="J34" s="1059"/>
      <c r="K34" s="1059"/>
      <c r="L34" s="1059"/>
      <c r="M34" s="1059"/>
      <c r="N34" s="1059"/>
      <c r="O34" s="1059"/>
      <c r="P34" s="1060"/>
      <c r="Q34" s="1066">
        <v>6880</v>
      </c>
      <c r="R34" s="1067"/>
      <c r="S34" s="1067"/>
      <c r="T34" s="1067"/>
      <c r="U34" s="1067"/>
      <c r="V34" s="1067">
        <v>6583</v>
      </c>
      <c r="W34" s="1067"/>
      <c r="X34" s="1067"/>
      <c r="Y34" s="1067"/>
      <c r="Z34" s="1067"/>
      <c r="AA34" s="1067">
        <v>298</v>
      </c>
      <c r="AB34" s="1067"/>
      <c r="AC34" s="1067"/>
      <c r="AD34" s="1067"/>
      <c r="AE34" s="1068"/>
      <c r="AF34" s="1063">
        <v>5293</v>
      </c>
      <c r="AG34" s="1064"/>
      <c r="AH34" s="1064"/>
      <c r="AI34" s="1064"/>
      <c r="AJ34" s="1065"/>
      <c r="AK34" s="1008">
        <v>450</v>
      </c>
      <c r="AL34" s="999"/>
      <c r="AM34" s="999"/>
      <c r="AN34" s="999"/>
      <c r="AO34" s="999"/>
      <c r="AP34" s="999">
        <v>5341</v>
      </c>
      <c r="AQ34" s="999"/>
      <c r="AR34" s="999"/>
      <c r="AS34" s="999"/>
      <c r="AT34" s="999"/>
      <c r="AU34" s="999">
        <v>2777</v>
      </c>
      <c r="AV34" s="999"/>
      <c r="AW34" s="999"/>
      <c r="AX34" s="999"/>
      <c r="AY34" s="999"/>
      <c r="AZ34" s="1069" t="s">
        <v>601</v>
      </c>
      <c r="BA34" s="1069"/>
      <c r="BB34" s="1069"/>
      <c r="BC34" s="1069"/>
      <c r="BD34" s="1069"/>
      <c r="BE34" s="1000" t="s">
        <v>420</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421</v>
      </c>
      <c r="C35" s="1059"/>
      <c r="D35" s="1059"/>
      <c r="E35" s="1059"/>
      <c r="F35" s="1059"/>
      <c r="G35" s="1059"/>
      <c r="H35" s="1059"/>
      <c r="I35" s="1059"/>
      <c r="J35" s="1059"/>
      <c r="K35" s="1059"/>
      <c r="L35" s="1059"/>
      <c r="M35" s="1059"/>
      <c r="N35" s="1059"/>
      <c r="O35" s="1059"/>
      <c r="P35" s="1060"/>
      <c r="Q35" s="1066">
        <v>849</v>
      </c>
      <c r="R35" s="1067"/>
      <c r="S35" s="1067"/>
      <c r="T35" s="1067"/>
      <c r="U35" s="1067"/>
      <c r="V35" s="1067">
        <v>849</v>
      </c>
      <c r="W35" s="1067"/>
      <c r="X35" s="1067"/>
      <c r="Y35" s="1067"/>
      <c r="Z35" s="1067"/>
      <c r="AA35" s="1067" t="s">
        <v>610</v>
      </c>
      <c r="AB35" s="1067"/>
      <c r="AC35" s="1067"/>
      <c r="AD35" s="1067"/>
      <c r="AE35" s="1068"/>
      <c r="AF35" s="1063">
        <v>48</v>
      </c>
      <c r="AG35" s="1064"/>
      <c r="AH35" s="1064"/>
      <c r="AI35" s="1064"/>
      <c r="AJ35" s="1065"/>
      <c r="AK35" s="1008">
        <v>384</v>
      </c>
      <c r="AL35" s="999"/>
      <c r="AM35" s="999"/>
      <c r="AN35" s="999"/>
      <c r="AO35" s="999"/>
      <c r="AP35" s="999">
        <v>7133</v>
      </c>
      <c r="AQ35" s="999"/>
      <c r="AR35" s="999"/>
      <c r="AS35" s="999"/>
      <c r="AT35" s="999"/>
      <c r="AU35" s="999">
        <v>3923</v>
      </c>
      <c r="AV35" s="999"/>
      <c r="AW35" s="999"/>
      <c r="AX35" s="999"/>
      <c r="AY35" s="999"/>
      <c r="AZ35" s="1069" t="s">
        <v>601</v>
      </c>
      <c r="BA35" s="1069"/>
      <c r="BB35" s="1069"/>
      <c r="BC35" s="1069"/>
      <c r="BD35" s="1069"/>
      <c r="BE35" s="1000" t="s">
        <v>420</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t="s">
        <v>422</v>
      </c>
      <c r="C36" s="1059"/>
      <c r="D36" s="1059"/>
      <c r="E36" s="1059"/>
      <c r="F36" s="1059"/>
      <c r="G36" s="1059"/>
      <c r="H36" s="1059"/>
      <c r="I36" s="1059"/>
      <c r="J36" s="1059"/>
      <c r="K36" s="1059"/>
      <c r="L36" s="1059"/>
      <c r="M36" s="1059"/>
      <c r="N36" s="1059"/>
      <c r="O36" s="1059"/>
      <c r="P36" s="1060"/>
      <c r="Q36" s="1066">
        <v>142</v>
      </c>
      <c r="R36" s="1067"/>
      <c r="S36" s="1067"/>
      <c r="T36" s="1067"/>
      <c r="U36" s="1067"/>
      <c r="V36" s="1067">
        <v>11</v>
      </c>
      <c r="W36" s="1067"/>
      <c r="X36" s="1067"/>
      <c r="Y36" s="1067"/>
      <c r="Z36" s="1067"/>
      <c r="AA36" s="1067">
        <v>131</v>
      </c>
      <c r="AB36" s="1067"/>
      <c r="AC36" s="1067"/>
      <c r="AD36" s="1067"/>
      <c r="AE36" s="1068"/>
      <c r="AF36" s="1063">
        <v>131</v>
      </c>
      <c r="AG36" s="1064"/>
      <c r="AH36" s="1064"/>
      <c r="AI36" s="1064"/>
      <c r="AJ36" s="1065"/>
      <c r="AK36" s="1008" t="s">
        <v>601</v>
      </c>
      <c r="AL36" s="999"/>
      <c r="AM36" s="999"/>
      <c r="AN36" s="999"/>
      <c r="AO36" s="999"/>
      <c r="AP36" s="999">
        <v>113</v>
      </c>
      <c r="AQ36" s="999"/>
      <c r="AR36" s="999"/>
      <c r="AS36" s="999"/>
      <c r="AT36" s="999"/>
      <c r="AU36" s="999" t="s">
        <v>601</v>
      </c>
      <c r="AV36" s="999"/>
      <c r="AW36" s="999"/>
      <c r="AX36" s="999"/>
      <c r="AY36" s="999"/>
      <c r="AZ36" s="1069" t="s">
        <v>601</v>
      </c>
      <c r="BA36" s="1069"/>
      <c r="BB36" s="1069"/>
      <c r="BC36" s="1069"/>
      <c r="BD36" s="1069"/>
      <c r="BE36" s="1000" t="s">
        <v>423</v>
      </c>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397</v>
      </c>
      <c r="B63" s="965" t="s">
        <v>425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5768</v>
      </c>
      <c r="AG63" s="987"/>
      <c r="AH63" s="987"/>
      <c r="AI63" s="987"/>
      <c r="AJ63" s="1050"/>
      <c r="AK63" s="1051"/>
      <c r="AL63" s="991"/>
      <c r="AM63" s="991"/>
      <c r="AN63" s="991"/>
      <c r="AO63" s="991"/>
      <c r="AP63" s="987">
        <v>12608</v>
      </c>
      <c r="AQ63" s="987"/>
      <c r="AR63" s="987"/>
      <c r="AS63" s="987"/>
      <c r="AT63" s="987"/>
      <c r="AU63" s="987">
        <v>6719</v>
      </c>
      <c r="AV63" s="987"/>
      <c r="AW63" s="987"/>
      <c r="AX63" s="987"/>
      <c r="AY63" s="987"/>
      <c r="AZ63" s="1045"/>
      <c r="BA63" s="1045"/>
      <c r="BB63" s="1045"/>
      <c r="BC63" s="1045"/>
      <c r="BD63" s="1045"/>
      <c r="BE63" s="988"/>
      <c r="BF63" s="988"/>
      <c r="BG63" s="988"/>
      <c r="BH63" s="988"/>
      <c r="BI63" s="989"/>
      <c r="BJ63" s="1046" t="s">
        <v>426</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428</v>
      </c>
      <c r="B66" s="1024"/>
      <c r="C66" s="1024"/>
      <c r="D66" s="1024"/>
      <c r="E66" s="1024"/>
      <c r="F66" s="1024"/>
      <c r="G66" s="1024"/>
      <c r="H66" s="1024"/>
      <c r="I66" s="1024"/>
      <c r="J66" s="1024"/>
      <c r="K66" s="1024"/>
      <c r="L66" s="1024"/>
      <c r="M66" s="1024"/>
      <c r="N66" s="1024"/>
      <c r="O66" s="1024"/>
      <c r="P66" s="1025"/>
      <c r="Q66" s="1029" t="s">
        <v>429</v>
      </c>
      <c r="R66" s="1030"/>
      <c r="S66" s="1030"/>
      <c r="T66" s="1030"/>
      <c r="U66" s="1031"/>
      <c r="V66" s="1029" t="s">
        <v>430</v>
      </c>
      <c r="W66" s="1030"/>
      <c r="X66" s="1030"/>
      <c r="Y66" s="1030"/>
      <c r="Z66" s="1031"/>
      <c r="AA66" s="1029" t="s">
        <v>404</v>
      </c>
      <c r="AB66" s="1030"/>
      <c r="AC66" s="1030"/>
      <c r="AD66" s="1030"/>
      <c r="AE66" s="1031"/>
      <c r="AF66" s="1035" t="s">
        <v>431</v>
      </c>
      <c r="AG66" s="1036"/>
      <c r="AH66" s="1036"/>
      <c r="AI66" s="1036"/>
      <c r="AJ66" s="1037"/>
      <c r="AK66" s="1029" t="s">
        <v>432</v>
      </c>
      <c r="AL66" s="1024"/>
      <c r="AM66" s="1024"/>
      <c r="AN66" s="1024"/>
      <c r="AO66" s="1025"/>
      <c r="AP66" s="1029" t="s">
        <v>433</v>
      </c>
      <c r="AQ66" s="1030"/>
      <c r="AR66" s="1030"/>
      <c r="AS66" s="1030"/>
      <c r="AT66" s="1031"/>
      <c r="AU66" s="1029" t="s">
        <v>434</v>
      </c>
      <c r="AV66" s="1030"/>
      <c r="AW66" s="1030"/>
      <c r="AX66" s="1030"/>
      <c r="AY66" s="1031"/>
      <c r="AZ66" s="1029" t="s">
        <v>383</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594</v>
      </c>
      <c r="C68" s="1014"/>
      <c r="D68" s="1014"/>
      <c r="E68" s="1014"/>
      <c r="F68" s="1014"/>
      <c r="G68" s="1014"/>
      <c r="H68" s="1014"/>
      <c r="I68" s="1014"/>
      <c r="J68" s="1014"/>
      <c r="K68" s="1014"/>
      <c r="L68" s="1014"/>
      <c r="M68" s="1014"/>
      <c r="N68" s="1014"/>
      <c r="O68" s="1014"/>
      <c r="P68" s="1015"/>
      <c r="Q68" s="1016">
        <v>775</v>
      </c>
      <c r="R68" s="1010"/>
      <c r="S68" s="1010"/>
      <c r="T68" s="1010"/>
      <c r="U68" s="1010"/>
      <c r="V68" s="1010">
        <v>775</v>
      </c>
      <c r="W68" s="1010"/>
      <c r="X68" s="1010"/>
      <c r="Y68" s="1010"/>
      <c r="Z68" s="1010"/>
      <c r="AA68" s="1010">
        <v>0</v>
      </c>
      <c r="AB68" s="1010"/>
      <c r="AC68" s="1010"/>
      <c r="AD68" s="1010"/>
      <c r="AE68" s="1010"/>
      <c r="AF68" s="1010">
        <v>0</v>
      </c>
      <c r="AG68" s="1010"/>
      <c r="AH68" s="1010"/>
      <c r="AI68" s="1010"/>
      <c r="AJ68" s="1010"/>
      <c r="AK68" s="1010" t="s">
        <v>601</v>
      </c>
      <c r="AL68" s="1010"/>
      <c r="AM68" s="1010"/>
      <c r="AN68" s="1010"/>
      <c r="AO68" s="1010"/>
      <c r="AP68" s="1010">
        <v>251</v>
      </c>
      <c r="AQ68" s="1010"/>
      <c r="AR68" s="1010"/>
      <c r="AS68" s="1010"/>
      <c r="AT68" s="1010"/>
      <c r="AU68" s="1010">
        <v>177</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595</v>
      </c>
      <c r="C69" s="1003"/>
      <c r="D69" s="1003"/>
      <c r="E69" s="1003"/>
      <c r="F69" s="1003"/>
      <c r="G69" s="1003"/>
      <c r="H69" s="1003"/>
      <c r="I69" s="1003"/>
      <c r="J69" s="1003"/>
      <c r="K69" s="1003"/>
      <c r="L69" s="1003"/>
      <c r="M69" s="1003"/>
      <c r="N69" s="1003"/>
      <c r="O69" s="1003"/>
      <c r="P69" s="1004"/>
      <c r="Q69" s="1005">
        <v>671</v>
      </c>
      <c r="R69" s="999"/>
      <c r="S69" s="999"/>
      <c r="T69" s="999"/>
      <c r="U69" s="999"/>
      <c r="V69" s="999">
        <v>594</v>
      </c>
      <c r="W69" s="999"/>
      <c r="X69" s="999"/>
      <c r="Y69" s="999"/>
      <c r="Z69" s="999"/>
      <c r="AA69" s="999">
        <v>76</v>
      </c>
      <c r="AB69" s="999"/>
      <c r="AC69" s="999"/>
      <c r="AD69" s="999"/>
      <c r="AE69" s="999"/>
      <c r="AF69" s="999">
        <v>76</v>
      </c>
      <c r="AG69" s="999"/>
      <c r="AH69" s="999"/>
      <c r="AI69" s="999"/>
      <c r="AJ69" s="999"/>
      <c r="AK69" s="999">
        <v>97</v>
      </c>
      <c r="AL69" s="999"/>
      <c r="AM69" s="999"/>
      <c r="AN69" s="999"/>
      <c r="AO69" s="999"/>
      <c r="AP69" s="999" t="s">
        <v>601</v>
      </c>
      <c r="AQ69" s="999"/>
      <c r="AR69" s="999"/>
      <c r="AS69" s="999"/>
      <c r="AT69" s="999"/>
      <c r="AU69" s="999" t="s">
        <v>601</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596</v>
      </c>
      <c r="C70" s="1003"/>
      <c r="D70" s="1003"/>
      <c r="E70" s="1003"/>
      <c r="F70" s="1003"/>
      <c r="G70" s="1003"/>
      <c r="H70" s="1003"/>
      <c r="I70" s="1003"/>
      <c r="J70" s="1003"/>
      <c r="K70" s="1003"/>
      <c r="L70" s="1003"/>
      <c r="M70" s="1003"/>
      <c r="N70" s="1003"/>
      <c r="O70" s="1003"/>
      <c r="P70" s="1004"/>
      <c r="Q70" s="1005">
        <v>150467</v>
      </c>
      <c r="R70" s="999"/>
      <c r="S70" s="999"/>
      <c r="T70" s="999"/>
      <c r="U70" s="999"/>
      <c r="V70" s="999">
        <v>145866</v>
      </c>
      <c r="W70" s="999"/>
      <c r="X70" s="999"/>
      <c r="Y70" s="999"/>
      <c r="Z70" s="999"/>
      <c r="AA70" s="999">
        <v>4601</v>
      </c>
      <c r="AB70" s="999"/>
      <c r="AC70" s="999"/>
      <c r="AD70" s="999"/>
      <c r="AE70" s="999"/>
      <c r="AF70" s="999">
        <v>4601</v>
      </c>
      <c r="AG70" s="999"/>
      <c r="AH70" s="999"/>
      <c r="AI70" s="999"/>
      <c r="AJ70" s="999"/>
      <c r="AK70" s="999">
        <v>3000</v>
      </c>
      <c r="AL70" s="999"/>
      <c r="AM70" s="999"/>
      <c r="AN70" s="999"/>
      <c r="AO70" s="999"/>
      <c r="AP70" s="999" t="s">
        <v>601</v>
      </c>
      <c r="AQ70" s="999"/>
      <c r="AR70" s="999"/>
      <c r="AS70" s="999"/>
      <c r="AT70" s="999"/>
      <c r="AU70" s="999" t="s">
        <v>601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597</v>
      </c>
      <c r="C71" s="1003"/>
      <c r="D71" s="1003"/>
      <c r="E71" s="1003"/>
      <c r="F71" s="1003"/>
      <c r="G71" s="1003"/>
      <c r="H71" s="1003"/>
      <c r="I71" s="1003"/>
      <c r="J71" s="1003"/>
      <c r="K71" s="1003"/>
      <c r="L71" s="1003"/>
      <c r="M71" s="1003"/>
      <c r="N71" s="1003"/>
      <c r="O71" s="1003"/>
      <c r="P71" s="1004"/>
      <c r="Q71" s="1005">
        <v>21933</v>
      </c>
      <c r="R71" s="999"/>
      <c r="S71" s="999"/>
      <c r="T71" s="999"/>
      <c r="U71" s="999"/>
      <c r="V71" s="999">
        <v>20389</v>
      </c>
      <c r="W71" s="999"/>
      <c r="X71" s="999"/>
      <c r="Y71" s="999"/>
      <c r="Z71" s="999"/>
      <c r="AA71" s="999">
        <v>1544</v>
      </c>
      <c r="AB71" s="999"/>
      <c r="AC71" s="999"/>
      <c r="AD71" s="999"/>
      <c r="AE71" s="999"/>
      <c r="AF71" s="999">
        <v>29459</v>
      </c>
      <c r="AG71" s="999"/>
      <c r="AH71" s="999"/>
      <c r="AI71" s="999"/>
      <c r="AJ71" s="999"/>
      <c r="AK71" s="999" t="s">
        <v>601</v>
      </c>
      <c r="AL71" s="999"/>
      <c r="AM71" s="999"/>
      <c r="AN71" s="999"/>
      <c r="AO71" s="999"/>
      <c r="AP71" s="999">
        <v>53900</v>
      </c>
      <c r="AQ71" s="999"/>
      <c r="AR71" s="999"/>
      <c r="AS71" s="999"/>
      <c r="AT71" s="999"/>
      <c r="AU71" s="999" t="s">
        <v>601</v>
      </c>
      <c r="AV71" s="999"/>
      <c r="AW71" s="999"/>
      <c r="AX71" s="999"/>
      <c r="AY71" s="999"/>
      <c r="AZ71" s="1000" t="s">
        <v>602</v>
      </c>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598</v>
      </c>
      <c r="C72" s="1003"/>
      <c r="D72" s="1003"/>
      <c r="E72" s="1003"/>
      <c r="F72" s="1003"/>
      <c r="G72" s="1003"/>
      <c r="H72" s="1003"/>
      <c r="I72" s="1003"/>
      <c r="J72" s="1003"/>
      <c r="K72" s="1003"/>
      <c r="L72" s="1003"/>
      <c r="M72" s="1003"/>
      <c r="N72" s="1003"/>
      <c r="O72" s="1003"/>
      <c r="P72" s="1004"/>
      <c r="Q72" s="1005">
        <v>751</v>
      </c>
      <c r="R72" s="999"/>
      <c r="S72" s="999"/>
      <c r="T72" s="999"/>
      <c r="U72" s="999"/>
      <c r="V72" s="999">
        <v>643</v>
      </c>
      <c r="W72" s="999"/>
      <c r="X72" s="999"/>
      <c r="Y72" s="999"/>
      <c r="Z72" s="999"/>
      <c r="AA72" s="999">
        <v>109</v>
      </c>
      <c r="AB72" s="999"/>
      <c r="AC72" s="999"/>
      <c r="AD72" s="999"/>
      <c r="AE72" s="999"/>
      <c r="AF72" s="999">
        <v>1652</v>
      </c>
      <c r="AG72" s="999"/>
      <c r="AH72" s="999"/>
      <c r="AI72" s="999"/>
      <c r="AJ72" s="999"/>
      <c r="AK72" s="999" t="s">
        <v>601</v>
      </c>
      <c r="AL72" s="999"/>
      <c r="AM72" s="999"/>
      <c r="AN72" s="999"/>
      <c r="AO72" s="999"/>
      <c r="AP72" s="999">
        <v>1192</v>
      </c>
      <c r="AQ72" s="999"/>
      <c r="AR72" s="999"/>
      <c r="AS72" s="999"/>
      <c r="AT72" s="999"/>
      <c r="AU72" s="999" t="s">
        <v>601</v>
      </c>
      <c r="AV72" s="999"/>
      <c r="AW72" s="999"/>
      <c r="AX72" s="999"/>
      <c r="AY72" s="999"/>
      <c r="AZ72" s="1000" t="s">
        <v>602</v>
      </c>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397</v>
      </c>
      <c r="B88" s="965" t="s">
        <v>435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35788</v>
      </c>
      <c r="AG88" s="987"/>
      <c r="AH88" s="987"/>
      <c r="AI88" s="987"/>
      <c r="AJ88" s="987"/>
      <c r="AK88" s="991"/>
      <c r="AL88" s="991"/>
      <c r="AM88" s="991"/>
      <c r="AN88" s="991"/>
      <c r="AO88" s="991"/>
      <c r="AP88" s="987">
        <v>55342</v>
      </c>
      <c r="AQ88" s="987"/>
      <c r="AR88" s="987"/>
      <c r="AS88" s="987"/>
      <c r="AT88" s="987"/>
      <c r="AU88" s="987">
        <v>177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5" t="s">
        <v>436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23</v>
      </c>
      <c r="CS102" s="981"/>
      <c r="CT102" s="981"/>
      <c r="CU102" s="981"/>
      <c r="CV102" s="982"/>
      <c r="CW102" s="980">
        <v>27</v>
      </c>
      <c r="CX102" s="981"/>
      <c r="CY102" s="981"/>
      <c r="CZ102" s="981"/>
      <c r="DA102" s="982"/>
      <c r="DB102" s="980" t="s">
        <v>610</v>
      </c>
      <c r="DC102" s="981"/>
      <c r="DD102" s="981"/>
      <c r="DE102" s="981"/>
      <c r="DF102" s="982"/>
      <c r="DG102" s="980" t="s">
        <v>610</v>
      </c>
      <c r="DH102" s="981"/>
      <c r="DI102" s="981"/>
      <c r="DJ102" s="981"/>
      <c r="DK102" s="982"/>
      <c r="DL102" s="980" t="s">
        <v>610</v>
      </c>
      <c r="DM102" s="981"/>
      <c r="DN102" s="981"/>
      <c r="DO102" s="981"/>
      <c r="DP102" s="982"/>
      <c r="DQ102" s="980" t="s">
        <v>610</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441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443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444</v>
      </c>
      <c r="AB109" s="924"/>
      <c r="AC109" s="924"/>
      <c r="AD109" s="924"/>
      <c r="AE109" s="925"/>
      <c r="AF109" s="926" t="s">
        <v>445</v>
      </c>
      <c r="AG109" s="924"/>
      <c r="AH109" s="924"/>
      <c r="AI109" s="924"/>
      <c r="AJ109" s="925"/>
      <c r="AK109" s="926" t="s">
        <v>310</v>
      </c>
      <c r="AL109" s="924"/>
      <c r="AM109" s="924"/>
      <c r="AN109" s="924"/>
      <c r="AO109" s="925"/>
      <c r="AP109" s="926" t="s">
        <v>446</v>
      </c>
      <c r="AQ109" s="924"/>
      <c r="AR109" s="924"/>
      <c r="AS109" s="924"/>
      <c r="AT109" s="957"/>
      <c r="AU109" s="923" t="s">
        <v>443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444</v>
      </c>
      <c r="BR109" s="924"/>
      <c r="BS109" s="924"/>
      <c r="BT109" s="924"/>
      <c r="BU109" s="925"/>
      <c r="BV109" s="926" t="s">
        <v>445</v>
      </c>
      <c r="BW109" s="924"/>
      <c r="BX109" s="924"/>
      <c r="BY109" s="924"/>
      <c r="BZ109" s="925"/>
      <c r="CA109" s="926" t="s">
        <v>310</v>
      </c>
      <c r="CB109" s="924"/>
      <c r="CC109" s="924"/>
      <c r="CD109" s="924"/>
      <c r="CE109" s="925"/>
      <c r="CF109" s="964" t="s">
        <v>446</v>
      </c>
      <c r="CG109" s="964"/>
      <c r="CH109" s="964"/>
      <c r="CI109" s="964"/>
      <c r="CJ109" s="964"/>
      <c r="CK109" s="926" t="s">
        <v>447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444</v>
      </c>
      <c r="DH109" s="924"/>
      <c r="DI109" s="924"/>
      <c r="DJ109" s="924"/>
      <c r="DK109" s="925"/>
      <c r="DL109" s="926" t="s">
        <v>445</v>
      </c>
      <c r="DM109" s="924"/>
      <c r="DN109" s="924"/>
      <c r="DO109" s="924"/>
      <c r="DP109" s="925"/>
      <c r="DQ109" s="926" t="s">
        <v>310</v>
      </c>
      <c r="DR109" s="924"/>
      <c r="DS109" s="924"/>
      <c r="DT109" s="924"/>
      <c r="DU109" s="925"/>
      <c r="DV109" s="926" t="s">
        <v>446</v>
      </c>
      <c r="DW109" s="924"/>
      <c r="DX109" s="924"/>
      <c r="DY109" s="924"/>
      <c r="DZ109" s="957"/>
    </row>
    <row r="110" spans="1:131" s="233" customFormat="1" ht="26.25" customHeight="1" x14ac:dyDescent="0.15">
      <c r="A110" s="835" t="s">
        <v>448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2024064</v>
      </c>
      <c r="AB110" s="917"/>
      <c r="AC110" s="917"/>
      <c r="AD110" s="917"/>
      <c r="AE110" s="918"/>
      <c r="AF110" s="919">
        <v>1921222</v>
      </c>
      <c r="AG110" s="917"/>
      <c r="AH110" s="917"/>
      <c r="AI110" s="917"/>
      <c r="AJ110" s="918"/>
      <c r="AK110" s="919">
        <v>1927432</v>
      </c>
      <c r="AL110" s="917"/>
      <c r="AM110" s="917"/>
      <c r="AN110" s="917"/>
      <c r="AO110" s="918"/>
      <c r="AP110" s="920">
        <v>14.8</v>
      </c>
      <c r="AQ110" s="921"/>
      <c r="AR110" s="921"/>
      <c r="AS110" s="921"/>
      <c r="AT110" s="922"/>
      <c r="AU110" s="958" t="s">
        <v>73</v>
      </c>
      <c r="AV110" s="959"/>
      <c r="AW110" s="959"/>
      <c r="AX110" s="959"/>
      <c r="AY110" s="959"/>
      <c r="AZ110" s="888" t="s">
        <v>449</v>
      </c>
      <c r="BA110" s="836"/>
      <c r="BB110" s="836"/>
      <c r="BC110" s="836"/>
      <c r="BD110" s="836"/>
      <c r="BE110" s="836"/>
      <c r="BF110" s="836"/>
      <c r="BG110" s="836"/>
      <c r="BH110" s="836"/>
      <c r="BI110" s="836"/>
      <c r="BJ110" s="836"/>
      <c r="BK110" s="836"/>
      <c r="BL110" s="836"/>
      <c r="BM110" s="836"/>
      <c r="BN110" s="836"/>
      <c r="BO110" s="836"/>
      <c r="BP110" s="837"/>
      <c r="BQ110" s="889">
        <v>23600540</v>
      </c>
      <c r="BR110" s="870"/>
      <c r="BS110" s="870"/>
      <c r="BT110" s="870"/>
      <c r="BU110" s="870"/>
      <c r="BV110" s="870">
        <v>24349320</v>
      </c>
      <c r="BW110" s="870"/>
      <c r="BX110" s="870"/>
      <c r="BY110" s="870"/>
      <c r="BZ110" s="870"/>
      <c r="CA110" s="870">
        <v>24472706</v>
      </c>
      <c r="CB110" s="870"/>
      <c r="CC110" s="870"/>
      <c r="CD110" s="870"/>
      <c r="CE110" s="870"/>
      <c r="CF110" s="894">
        <v>188</v>
      </c>
      <c r="CG110" s="895"/>
      <c r="CH110" s="895"/>
      <c r="CI110" s="895"/>
      <c r="CJ110" s="895"/>
      <c r="CK110" s="954" t="s">
        <v>450</v>
      </c>
      <c r="CL110" s="847"/>
      <c r="CM110" s="888" t="s">
        <v>451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415</v>
      </c>
      <c r="DH110" s="870"/>
      <c r="DI110" s="870"/>
      <c r="DJ110" s="870"/>
      <c r="DK110" s="870"/>
      <c r="DL110" s="870" t="s">
        <v>399</v>
      </c>
      <c r="DM110" s="870"/>
      <c r="DN110" s="870"/>
      <c r="DO110" s="870"/>
      <c r="DP110" s="870"/>
      <c r="DQ110" s="870" t="s">
        <v>399</v>
      </c>
      <c r="DR110" s="870"/>
      <c r="DS110" s="870"/>
      <c r="DT110" s="870"/>
      <c r="DU110" s="870"/>
      <c r="DV110" s="871" t="s">
        <v>399</v>
      </c>
      <c r="DW110" s="871"/>
      <c r="DX110" s="871"/>
      <c r="DY110" s="871"/>
      <c r="DZ110" s="872"/>
    </row>
    <row r="111" spans="1:131" s="233" customFormat="1" ht="26.25" customHeight="1" x14ac:dyDescent="0.15">
      <c r="A111" s="802" t="s">
        <v>452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453</v>
      </c>
      <c r="AB111" s="947"/>
      <c r="AC111" s="947"/>
      <c r="AD111" s="947"/>
      <c r="AE111" s="948"/>
      <c r="AF111" s="949" t="s">
        <v>454</v>
      </c>
      <c r="AG111" s="947"/>
      <c r="AH111" s="947"/>
      <c r="AI111" s="947"/>
      <c r="AJ111" s="948"/>
      <c r="AK111" s="949" t="s">
        <v>417</v>
      </c>
      <c r="AL111" s="947"/>
      <c r="AM111" s="947"/>
      <c r="AN111" s="947"/>
      <c r="AO111" s="948"/>
      <c r="AP111" s="950" t="s">
        <v>454</v>
      </c>
      <c r="AQ111" s="951"/>
      <c r="AR111" s="951"/>
      <c r="AS111" s="951"/>
      <c r="AT111" s="952"/>
      <c r="AU111" s="960"/>
      <c r="AV111" s="961"/>
      <c r="AW111" s="961"/>
      <c r="AX111" s="961"/>
      <c r="AY111" s="961"/>
      <c r="AZ111" s="843" t="s">
        <v>455</v>
      </c>
      <c r="BA111" s="780"/>
      <c r="BB111" s="780"/>
      <c r="BC111" s="780"/>
      <c r="BD111" s="780"/>
      <c r="BE111" s="780"/>
      <c r="BF111" s="780"/>
      <c r="BG111" s="780"/>
      <c r="BH111" s="780"/>
      <c r="BI111" s="780"/>
      <c r="BJ111" s="780"/>
      <c r="BK111" s="780"/>
      <c r="BL111" s="780"/>
      <c r="BM111" s="780"/>
      <c r="BN111" s="780"/>
      <c r="BO111" s="780"/>
      <c r="BP111" s="781"/>
      <c r="BQ111" s="844">
        <v>4030</v>
      </c>
      <c r="BR111" s="845"/>
      <c r="BS111" s="845"/>
      <c r="BT111" s="845"/>
      <c r="BU111" s="845"/>
      <c r="BV111" s="845">
        <v>2776</v>
      </c>
      <c r="BW111" s="845"/>
      <c r="BX111" s="845"/>
      <c r="BY111" s="845"/>
      <c r="BZ111" s="845"/>
      <c r="CA111" s="845">
        <v>1365</v>
      </c>
      <c r="CB111" s="845"/>
      <c r="CC111" s="845"/>
      <c r="CD111" s="845"/>
      <c r="CE111" s="845"/>
      <c r="CF111" s="903">
        <v>0</v>
      </c>
      <c r="CG111" s="904"/>
      <c r="CH111" s="904"/>
      <c r="CI111" s="904"/>
      <c r="CJ111" s="904"/>
      <c r="CK111" s="955"/>
      <c r="CL111" s="849"/>
      <c r="CM111" s="843" t="s">
        <v>456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453</v>
      </c>
      <c r="DH111" s="845"/>
      <c r="DI111" s="845"/>
      <c r="DJ111" s="845"/>
      <c r="DK111" s="845"/>
      <c r="DL111" s="845" t="s">
        <v>454</v>
      </c>
      <c r="DM111" s="845"/>
      <c r="DN111" s="845"/>
      <c r="DO111" s="845"/>
      <c r="DP111" s="845"/>
      <c r="DQ111" s="845" t="s">
        <v>453</v>
      </c>
      <c r="DR111" s="845"/>
      <c r="DS111" s="845"/>
      <c r="DT111" s="845"/>
      <c r="DU111" s="845"/>
      <c r="DV111" s="822" t="s">
        <v>415</v>
      </c>
      <c r="DW111" s="822"/>
      <c r="DX111" s="822"/>
      <c r="DY111" s="822"/>
      <c r="DZ111" s="823"/>
    </row>
    <row r="112" spans="1:131" s="233" customFormat="1" ht="26.25" customHeight="1" x14ac:dyDescent="0.15">
      <c r="A112" s="940" t="s">
        <v>457</v>
      </c>
      <c r="B112" s="941"/>
      <c r="C112" s="780" t="s">
        <v>458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454</v>
      </c>
      <c r="AB112" s="808"/>
      <c r="AC112" s="808"/>
      <c r="AD112" s="808"/>
      <c r="AE112" s="809"/>
      <c r="AF112" s="810" t="s">
        <v>415</v>
      </c>
      <c r="AG112" s="808"/>
      <c r="AH112" s="808"/>
      <c r="AI112" s="808"/>
      <c r="AJ112" s="809"/>
      <c r="AK112" s="810" t="s">
        <v>453</v>
      </c>
      <c r="AL112" s="808"/>
      <c r="AM112" s="808"/>
      <c r="AN112" s="808"/>
      <c r="AO112" s="809"/>
      <c r="AP112" s="852" t="s">
        <v>415</v>
      </c>
      <c r="AQ112" s="853"/>
      <c r="AR112" s="853"/>
      <c r="AS112" s="853"/>
      <c r="AT112" s="854"/>
      <c r="AU112" s="960"/>
      <c r="AV112" s="961"/>
      <c r="AW112" s="961"/>
      <c r="AX112" s="961"/>
      <c r="AY112" s="961"/>
      <c r="AZ112" s="843" t="s">
        <v>459</v>
      </c>
      <c r="BA112" s="780"/>
      <c r="BB112" s="780"/>
      <c r="BC112" s="780"/>
      <c r="BD112" s="780"/>
      <c r="BE112" s="780"/>
      <c r="BF112" s="780"/>
      <c r="BG112" s="780"/>
      <c r="BH112" s="780"/>
      <c r="BI112" s="780"/>
      <c r="BJ112" s="780"/>
      <c r="BK112" s="780"/>
      <c r="BL112" s="780"/>
      <c r="BM112" s="780"/>
      <c r="BN112" s="780"/>
      <c r="BO112" s="780"/>
      <c r="BP112" s="781"/>
      <c r="BQ112" s="844">
        <v>8246474</v>
      </c>
      <c r="BR112" s="845"/>
      <c r="BS112" s="845"/>
      <c r="BT112" s="845"/>
      <c r="BU112" s="845"/>
      <c r="BV112" s="845">
        <v>7416995</v>
      </c>
      <c r="BW112" s="845"/>
      <c r="BX112" s="845"/>
      <c r="BY112" s="845"/>
      <c r="BZ112" s="845"/>
      <c r="CA112" s="845">
        <v>6718650</v>
      </c>
      <c r="CB112" s="845"/>
      <c r="CC112" s="845"/>
      <c r="CD112" s="845"/>
      <c r="CE112" s="845"/>
      <c r="CF112" s="903">
        <v>51.6</v>
      </c>
      <c r="CG112" s="904"/>
      <c r="CH112" s="904"/>
      <c r="CI112" s="904"/>
      <c r="CJ112" s="904"/>
      <c r="CK112" s="955"/>
      <c r="CL112" s="849"/>
      <c r="CM112" s="843" t="s">
        <v>460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415</v>
      </c>
      <c r="DH112" s="845"/>
      <c r="DI112" s="845"/>
      <c r="DJ112" s="845"/>
      <c r="DK112" s="845"/>
      <c r="DL112" s="845" t="s">
        <v>415</v>
      </c>
      <c r="DM112" s="845"/>
      <c r="DN112" s="845"/>
      <c r="DO112" s="845"/>
      <c r="DP112" s="845"/>
      <c r="DQ112" s="845" t="s">
        <v>415</v>
      </c>
      <c r="DR112" s="845"/>
      <c r="DS112" s="845"/>
      <c r="DT112" s="845"/>
      <c r="DU112" s="845"/>
      <c r="DV112" s="822" t="s">
        <v>415</v>
      </c>
      <c r="DW112" s="822"/>
      <c r="DX112" s="822"/>
      <c r="DY112" s="822"/>
      <c r="DZ112" s="823"/>
    </row>
    <row r="113" spans="1:130" s="233" customFormat="1" ht="26.25" customHeight="1" x14ac:dyDescent="0.15">
      <c r="A113" s="942"/>
      <c r="B113" s="943"/>
      <c r="C113" s="780" t="s">
        <v>461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673292</v>
      </c>
      <c r="AB113" s="947"/>
      <c r="AC113" s="947"/>
      <c r="AD113" s="947"/>
      <c r="AE113" s="948"/>
      <c r="AF113" s="949">
        <v>522609</v>
      </c>
      <c r="AG113" s="947"/>
      <c r="AH113" s="947"/>
      <c r="AI113" s="947"/>
      <c r="AJ113" s="948"/>
      <c r="AK113" s="949">
        <v>489468</v>
      </c>
      <c r="AL113" s="947"/>
      <c r="AM113" s="947"/>
      <c r="AN113" s="947"/>
      <c r="AO113" s="948"/>
      <c r="AP113" s="950">
        <v>3.8</v>
      </c>
      <c r="AQ113" s="951"/>
      <c r="AR113" s="951"/>
      <c r="AS113" s="951"/>
      <c r="AT113" s="952"/>
      <c r="AU113" s="960"/>
      <c r="AV113" s="961"/>
      <c r="AW113" s="961"/>
      <c r="AX113" s="961"/>
      <c r="AY113" s="961"/>
      <c r="AZ113" s="843" t="s">
        <v>462</v>
      </c>
      <c r="BA113" s="780"/>
      <c r="BB113" s="780"/>
      <c r="BC113" s="780"/>
      <c r="BD113" s="780"/>
      <c r="BE113" s="780"/>
      <c r="BF113" s="780"/>
      <c r="BG113" s="780"/>
      <c r="BH113" s="780"/>
      <c r="BI113" s="780"/>
      <c r="BJ113" s="780"/>
      <c r="BK113" s="780"/>
      <c r="BL113" s="780"/>
      <c r="BM113" s="780"/>
      <c r="BN113" s="780"/>
      <c r="BO113" s="780"/>
      <c r="BP113" s="781"/>
      <c r="BQ113" s="844" t="s">
        <v>415</v>
      </c>
      <c r="BR113" s="845"/>
      <c r="BS113" s="845"/>
      <c r="BT113" s="845"/>
      <c r="BU113" s="845"/>
      <c r="BV113" s="845">
        <v>122909</v>
      </c>
      <c r="BW113" s="845"/>
      <c r="BX113" s="845"/>
      <c r="BY113" s="845"/>
      <c r="BZ113" s="845"/>
      <c r="CA113" s="845">
        <v>177124</v>
      </c>
      <c r="CB113" s="845"/>
      <c r="CC113" s="845"/>
      <c r="CD113" s="845"/>
      <c r="CE113" s="845"/>
      <c r="CF113" s="903">
        <v>1.4</v>
      </c>
      <c r="CG113" s="904"/>
      <c r="CH113" s="904"/>
      <c r="CI113" s="904"/>
      <c r="CJ113" s="904"/>
      <c r="CK113" s="955"/>
      <c r="CL113" s="849"/>
      <c r="CM113" s="843" t="s">
        <v>463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v>4030</v>
      </c>
      <c r="DH113" s="808"/>
      <c r="DI113" s="808"/>
      <c r="DJ113" s="808"/>
      <c r="DK113" s="809"/>
      <c r="DL113" s="810">
        <v>2776</v>
      </c>
      <c r="DM113" s="808"/>
      <c r="DN113" s="808"/>
      <c r="DO113" s="808"/>
      <c r="DP113" s="809"/>
      <c r="DQ113" s="810">
        <v>1365</v>
      </c>
      <c r="DR113" s="808"/>
      <c r="DS113" s="808"/>
      <c r="DT113" s="808"/>
      <c r="DU113" s="809"/>
      <c r="DV113" s="852">
        <v>0</v>
      </c>
      <c r="DW113" s="853"/>
      <c r="DX113" s="853"/>
      <c r="DY113" s="853"/>
      <c r="DZ113" s="854"/>
    </row>
    <row r="114" spans="1:130" s="233" customFormat="1" ht="26.25" customHeight="1" x14ac:dyDescent="0.15">
      <c r="A114" s="942"/>
      <c r="B114" s="943"/>
      <c r="C114" s="780" t="s">
        <v>464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1304</v>
      </c>
      <c r="AB114" s="808"/>
      <c r="AC114" s="808"/>
      <c r="AD114" s="808"/>
      <c r="AE114" s="809"/>
      <c r="AF114" s="810">
        <v>683</v>
      </c>
      <c r="AG114" s="808"/>
      <c r="AH114" s="808"/>
      <c r="AI114" s="808"/>
      <c r="AJ114" s="809"/>
      <c r="AK114" s="810">
        <v>1290</v>
      </c>
      <c r="AL114" s="808"/>
      <c r="AM114" s="808"/>
      <c r="AN114" s="808"/>
      <c r="AO114" s="809"/>
      <c r="AP114" s="852">
        <v>0</v>
      </c>
      <c r="AQ114" s="853"/>
      <c r="AR114" s="853"/>
      <c r="AS114" s="853"/>
      <c r="AT114" s="854"/>
      <c r="AU114" s="960"/>
      <c r="AV114" s="961"/>
      <c r="AW114" s="961"/>
      <c r="AX114" s="961"/>
      <c r="AY114" s="961"/>
      <c r="AZ114" s="843" t="s">
        <v>465</v>
      </c>
      <c r="BA114" s="780"/>
      <c r="BB114" s="780"/>
      <c r="BC114" s="780"/>
      <c r="BD114" s="780"/>
      <c r="BE114" s="780"/>
      <c r="BF114" s="780"/>
      <c r="BG114" s="780"/>
      <c r="BH114" s="780"/>
      <c r="BI114" s="780"/>
      <c r="BJ114" s="780"/>
      <c r="BK114" s="780"/>
      <c r="BL114" s="780"/>
      <c r="BM114" s="780"/>
      <c r="BN114" s="780"/>
      <c r="BO114" s="780"/>
      <c r="BP114" s="781"/>
      <c r="BQ114" s="844">
        <v>3092996</v>
      </c>
      <c r="BR114" s="845"/>
      <c r="BS114" s="845"/>
      <c r="BT114" s="845"/>
      <c r="BU114" s="845"/>
      <c r="BV114" s="845">
        <v>3129842</v>
      </c>
      <c r="BW114" s="845"/>
      <c r="BX114" s="845"/>
      <c r="BY114" s="845"/>
      <c r="BZ114" s="845"/>
      <c r="CA114" s="845">
        <v>2952601</v>
      </c>
      <c r="CB114" s="845"/>
      <c r="CC114" s="845"/>
      <c r="CD114" s="845"/>
      <c r="CE114" s="845"/>
      <c r="CF114" s="903">
        <v>22.7</v>
      </c>
      <c r="CG114" s="904"/>
      <c r="CH114" s="904"/>
      <c r="CI114" s="904"/>
      <c r="CJ114" s="904"/>
      <c r="CK114" s="955"/>
      <c r="CL114" s="849"/>
      <c r="CM114" s="843" t="s">
        <v>466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415</v>
      </c>
      <c r="DH114" s="808"/>
      <c r="DI114" s="808"/>
      <c r="DJ114" s="808"/>
      <c r="DK114" s="809"/>
      <c r="DL114" s="810" t="s">
        <v>415</v>
      </c>
      <c r="DM114" s="808"/>
      <c r="DN114" s="808"/>
      <c r="DO114" s="808"/>
      <c r="DP114" s="809"/>
      <c r="DQ114" s="810" t="s">
        <v>415</v>
      </c>
      <c r="DR114" s="808"/>
      <c r="DS114" s="808"/>
      <c r="DT114" s="808"/>
      <c r="DU114" s="809"/>
      <c r="DV114" s="852" t="s">
        <v>415</v>
      </c>
      <c r="DW114" s="853"/>
      <c r="DX114" s="853"/>
      <c r="DY114" s="853"/>
      <c r="DZ114" s="854"/>
    </row>
    <row r="115" spans="1:130" s="233" customFormat="1" ht="26.25" customHeight="1" x14ac:dyDescent="0.15">
      <c r="A115" s="942"/>
      <c r="B115" s="943"/>
      <c r="C115" s="780" t="s">
        <v>467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1387</v>
      </c>
      <c r="AB115" s="947"/>
      <c r="AC115" s="947"/>
      <c r="AD115" s="947"/>
      <c r="AE115" s="948"/>
      <c r="AF115" s="949">
        <v>1387</v>
      </c>
      <c r="AG115" s="947"/>
      <c r="AH115" s="947"/>
      <c r="AI115" s="947"/>
      <c r="AJ115" s="948"/>
      <c r="AK115" s="949">
        <v>1388</v>
      </c>
      <c r="AL115" s="947"/>
      <c r="AM115" s="947"/>
      <c r="AN115" s="947"/>
      <c r="AO115" s="948"/>
      <c r="AP115" s="950">
        <v>0</v>
      </c>
      <c r="AQ115" s="951"/>
      <c r="AR115" s="951"/>
      <c r="AS115" s="951"/>
      <c r="AT115" s="952"/>
      <c r="AU115" s="960"/>
      <c r="AV115" s="961"/>
      <c r="AW115" s="961"/>
      <c r="AX115" s="961"/>
      <c r="AY115" s="961"/>
      <c r="AZ115" s="843" t="s">
        <v>468</v>
      </c>
      <c r="BA115" s="780"/>
      <c r="BB115" s="780"/>
      <c r="BC115" s="780"/>
      <c r="BD115" s="780"/>
      <c r="BE115" s="780"/>
      <c r="BF115" s="780"/>
      <c r="BG115" s="780"/>
      <c r="BH115" s="780"/>
      <c r="BI115" s="780"/>
      <c r="BJ115" s="780"/>
      <c r="BK115" s="780"/>
      <c r="BL115" s="780"/>
      <c r="BM115" s="780"/>
      <c r="BN115" s="780"/>
      <c r="BO115" s="780"/>
      <c r="BP115" s="781"/>
      <c r="BQ115" s="844" t="s">
        <v>415</v>
      </c>
      <c r="BR115" s="845"/>
      <c r="BS115" s="845"/>
      <c r="BT115" s="845"/>
      <c r="BU115" s="845"/>
      <c r="BV115" s="845" t="s">
        <v>415</v>
      </c>
      <c r="BW115" s="845"/>
      <c r="BX115" s="845"/>
      <c r="BY115" s="845"/>
      <c r="BZ115" s="845"/>
      <c r="CA115" s="845" t="s">
        <v>453</v>
      </c>
      <c r="CB115" s="845"/>
      <c r="CC115" s="845"/>
      <c r="CD115" s="845"/>
      <c r="CE115" s="845"/>
      <c r="CF115" s="903" t="s">
        <v>415</v>
      </c>
      <c r="CG115" s="904"/>
      <c r="CH115" s="904"/>
      <c r="CI115" s="904"/>
      <c r="CJ115" s="904"/>
      <c r="CK115" s="955"/>
      <c r="CL115" s="849"/>
      <c r="CM115" s="843" t="s">
        <v>469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415</v>
      </c>
      <c r="DH115" s="808"/>
      <c r="DI115" s="808"/>
      <c r="DJ115" s="808"/>
      <c r="DK115" s="809"/>
      <c r="DL115" s="810" t="s">
        <v>453</v>
      </c>
      <c r="DM115" s="808"/>
      <c r="DN115" s="808"/>
      <c r="DO115" s="808"/>
      <c r="DP115" s="809"/>
      <c r="DQ115" s="810" t="s">
        <v>415</v>
      </c>
      <c r="DR115" s="808"/>
      <c r="DS115" s="808"/>
      <c r="DT115" s="808"/>
      <c r="DU115" s="809"/>
      <c r="DV115" s="852" t="s">
        <v>415</v>
      </c>
      <c r="DW115" s="853"/>
      <c r="DX115" s="853"/>
      <c r="DY115" s="853"/>
      <c r="DZ115" s="854"/>
    </row>
    <row r="116" spans="1:130" s="233" customFormat="1" ht="26.25" customHeight="1" x14ac:dyDescent="0.15">
      <c r="A116" s="944"/>
      <c r="B116" s="945"/>
      <c r="C116" s="867" t="s">
        <v>470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415</v>
      </c>
      <c r="AB116" s="808"/>
      <c r="AC116" s="808"/>
      <c r="AD116" s="808"/>
      <c r="AE116" s="809"/>
      <c r="AF116" s="810" t="s">
        <v>415</v>
      </c>
      <c r="AG116" s="808"/>
      <c r="AH116" s="808"/>
      <c r="AI116" s="808"/>
      <c r="AJ116" s="809"/>
      <c r="AK116" s="810" t="s">
        <v>415</v>
      </c>
      <c r="AL116" s="808"/>
      <c r="AM116" s="808"/>
      <c r="AN116" s="808"/>
      <c r="AO116" s="809"/>
      <c r="AP116" s="852" t="s">
        <v>415</v>
      </c>
      <c r="AQ116" s="853"/>
      <c r="AR116" s="853"/>
      <c r="AS116" s="853"/>
      <c r="AT116" s="854"/>
      <c r="AU116" s="960"/>
      <c r="AV116" s="961"/>
      <c r="AW116" s="961"/>
      <c r="AX116" s="961"/>
      <c r="AY116" s="961"/>
      <c r="AZ116" s="937" t="s">
        <v>471</v>
      </c>
      <c r="BA116" s="938"/>
      <c r="BB116" s="938"/>
      <c r="BC116" s="938"/>
      <c r="BD116" s="938"/>
      <c r="BE116" s="938"/>
      <c r="BF116" s="938"/>
      <c r="BG116" s="938"/>
      <c r="BH116" s="938"/>
      <c r="BI116" s="938"/>
      <c r="BJ116" s="938"/>
      <c r="BK116" s="938"/>
      <c r="BL116" s="938"/>
      <c r="BM116" s="938"/>
      <c r="BN116" s="938"/>
      <c r="BO116" s="938"/>
      <c r="BP116" s="939"/>
      <c r="BQ116" s="844" t="s">
        <v>415</v>
      </c>
      <c r="BR116" s="845"/>
      <c r="BS116" s="845"/>
      <c r="BT116" s="845"/>
      <c r="BU116" s="845"/>
      <c r="BV116" s="845" t="s">
        <v>415</v>
      </c>
      <c r="BW116" s="845"/>
      <c r="BX116" s="845"/>
      <c r="BY116" s="845"/>
      <c r="BZ116" s="845"/>
      <c r="CA116" s="845" t="s">
        <v>415</v>
      </c>
      <c r="CB116" s="845"/>
      <c r="CC116" s="845"/>
      <c r="CD116" s="845"/>
      <c r="CE116" s="845"/>
      <c r="CF116" s="903" t="s">
        <v>453</v>
      </c>
      <c r="CG116" s="904"/>
      <c r="CH116" s="904"/>
      <c r="CI116" s="904"/>
      <c r="CJ116" s="904"/>
      <c r="CK116" s="955"/>
      <c r="CL116" s="849"/>
      <c r="CM116" s="843" t="s">
        <v>472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415</v>
      </c>
      <c r="DH116" s="808"/>
      <c r="DI116" s="808"/>
      <c r="DJ116" s="808"/>
      <c r="DK116" s="809"/>
      <c r="DL116" s="810" t="s">
        <v>415</v>
      </c>
      <c r="DM116" s="808"/>
      <c r="DN116" s="808"/>
      <c r="DO116" s="808"/>
      <c r="DP116" s="809"/>
      <c r="DQ116" s="810" t="s">
        <v>415</v>
      </c>
      <c r="DR116" s="808"/>
      <c r="DS116" s="808"/>
      <c r="DT116" s="808"/>
      <c r="DU116" s="809"/>
      <c r="DV116" s="852" t="s">
        <v>415</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473</v>
      </c>
      <c r="Z117" s="925"/>
      <c r="AA117" s="930">
        <v>2700047</v>
      </c>
      <c r="AB117" s="931"/>
      <c r="AC117" s="931"/>
      <c r="AD117" s="931"/>
      <c r="AE117" s="932"/>
      <c r="AF117" s="933">
        <v>2445901</v>
      </c>
      <c r="AG117" s="931"/>
      <c r="AH117" s="931"/>
      <c r="AI117" s="931"/>
      <c r="AJ117" s="932"/>
      <c r="AK117" s="933">
        <v>2419578</v>
      </c>
      <c r="AL117" s="931"/>
      <c r="AM117" s="931"/>
      <c r="AN117" s="931"/>
      <c r="AO117" s="932"/>
      <c r="AP117" s="934"/>
      <c r="AQ117" s="935"/>
      <c r="AR117" s="935"/>
      <c r="AS117" s="935"/>
      <c r="AT117" s="936"/>
      <c r="AU117" s="960"/>
      <c r="AV117" s="961"/>
      <c r="AW117" s="961"/>
      <c r="AX117" s="961"/>
      <c r="AY117" s="961"/>
      <c r="AZ117" s="891" t="s">
        <v>474</v>
      </c>
      <c r="BA117" s="892"/>
      <c r="BB117" s="892"/>
      <c r="BC117" s="892"/>
      <c r="BD117" s="892"/>
      <c r="BE117" s="892"/>
      <c r="BF117" s="892"/>
      <c r="BG117" s="892"/>
      <c r="BH117" s="892"/>
      <c r="BI117" s="892"/>
      <c r="BJ117" s="892"/>
      <c r="BK117" s="892"/>
      <c r="BL117" s="892"/>
      <c r="BM117" s="892"/>
      <c r="BN117" s="892"/>
      <c r="BO117" s="892"/>
      <c r="BP117" s="893"/>
      <c r="BQ117" s="844" t="s">
        <v>415</v>
      </c>
      <c r="BR117" s="845"/>
      <c r="BS117" s="845"/>
      <c r="BT117" s="845"/>
      <c r="BU117" s="845"/>
      <c r="BV117" s="845" t="s">
        <v>475</v>
      </c>
      <c r="BW117" s="845"/>
      <c r="BX117" s="845"/>
      <c r="BY117" s="845"/>
      <c r="BZ117" s="845"/>
      <c r="CA117" s="845" t="s">
        <v>395</v>
      </c>
      <c r="CB117" s="845"/>
      <c r="CC117" s="845"/>
      <c r="CD117" s="845"/>
      <c r="CE117" s="845"/>
      <c r="CF117" s="903" t="s">
        <v>395</v>
      </c>
      <c r="CG117" s="904"/>
      <c r="CH117" s="904"/>
      <c r="CI117" s="904"/>
      <c r="CJ117" s="904"/>
      <c r="CK117" s="955"/>
      <c r="CL117" s="849"/>
      <c r="CM117" s="843" t="s">
        <v>476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477</v>
      </c>
      <c r="DH117" s="808"/>
      <c r="DI117" s="808"/>
      <c r="DJ117" s="808"/>
      <c r="DK117" s="809"/>
      <c r="DL117" s="810" t="s">
        <v>477</v>
      </c>
      <c r="DM117" s="808"/>
      <c r="DN117" s="808"/>
      <c r="DO117" s="808"/>
      <c r="DP117" s="809"/>
      <c r="DQ117" s="810" t="s">
        <v>395</v>
      </c>
      <c r="DR117" s="808"/>
      <c r="DS117" s="808"/>
      <c r="DT117" s="808"/>
      <c r="DU117" s="809"/>
      <c r="DV117" s="852" t="s">
        <v>395</v>
      </c>
      <c r="DW117" s="853"/>
      <c r="DX117" s="853"/>
      <c r="DY117" s="853"/>
      <c r="DZ117" s="854"/>
    </row>
    <row r="118" spans="1:130" s="233" customFormat="1" ht="26.25" customHeight="1" x14ac:dyDescent="0.15">
      <c r="A118" s="923" t="s">
        <v>447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444</v>
      </c>
      <c r="AB118" s="924"/>
      <c r="AC118" s="924"/>
      <c r="AD118" s="924"/>
      <c r="AE118" s="925"/>
      <c r="AF118" s="926" t="s">
        <v>445</v>
      </c>
      <c r="AG118" s="924"/>
      <c r="AH118" s="924"/>
      <c r="AI118" s="924"/>
      <c r="AJ118" s="925"/>
      <c r="AK118" s="926" t="s">
        <v>310</v>
      </c>
      <c r="AL118" s="924"/>
      <c r="AM118" s="924"/>
      <c r="AN118" s="924"/>
      <c r="AO118" s="925"/>
      <c r="AP118" s="927" t="s">
        <v>446</v>
      </c>
      <c r="AQ118" s="928"/>
      <c r="AR118" s="928"/>
      <c r="AS118" s="928"/>
      <c r="AT118" s="929"/>
      <c r="AU118" s="960"/>
      <c r="AV118" s="961"/>
      <c r="AW118" s="961"/>
      <c r="AX118" s="961"/>
      <c r="AY118" s="961"/>
      <c r="AZ118" s="866" t="s">
        <v>478</v>
      </c>
      <c r="BA118" s="867"/>
      <c r="BB118" s="867"/>
      <c r="BC118" s="867"/>
      <c r="BD118" s="867"/>
      <c r="BE118" s="867"/>
      <c r="BF118" s="867"/>
      <c r="BG118" s="867"/>
      <c r="BH118" s="867"/>
      <c r="BI118" s="867"/>
      <c r="BJ118" s="867"/>
      <c r="BK118" s="867"/>
      <c r="BL118" s="867"/>
      <c r="BM118" s="867"/>
      <c r="BN118" s="867"/>
      <c r="BO118" s="867"/>
      <c r="BP118" s="868"/>
      <c r="BQ118" s="907" t="s">
        <v>395</v>
      </c>
      <c r="BR118" s="873"/>
      <c r="BS118" s="873"/>
      <c r="BT118" s="873"/>
      <c r="BU118" s="873"/>
      <c r="BV118" s="873" t="s">
        <v>477</v>
      </c>
      <c r="BW118" s="873"/>
      <c r="BX118" s="873"/>
      <c r="BY118" s="873"/>
      <c r="BZ118" s="873"/>
      <c r="CA118" s="873" t="s">
        <v>477</v>
      </c>
      <c r="CB118" s="873"/>
      <c r="CC118" s="873"/>
      <c r="CD118" s="873"/>
      <c r="CE118" s="873"/>
      <c r="CF118" s="903" t="s">
        <v>395</v>
      </c>
      <c r="CG118" s="904"/>
      <c r="CH118" s="904"/>
      <c r="CI118" s="904"/>
      <c r="CJ118" s="904"/>
      <c r="CK118" s="955"/>
      <c r="CL118" s="849"/>
      <c r="CM118" s="843" t="s">
        <v>479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417</v>
      </c>
      <c r="DH118" s="808"/>
      <c r="DI118" s="808"/>
      <c r="DJ118" s="808"/>
      <c r="DK118" s="809"/>
      <c r="DL118" s="810" t="s">
        <v>417</v>
      </c>
      <c r="DM118" s="808"/>
      <c r="DN118" s="808"/>
      <c r="DO118" s="808"/>
      <c r="DP118" s="809"/>
      <c r="DQ118" s="810" t="s">
        <v>395</v>
      </c>
      <c r="DR118" s="808"/>
      <c r="DS118" s="808"/>
      <c r="DT118" s="808"/>
      <c r="DU118" s="809"/>
      <c r="DV118" s="852" t="s">
        <v>477</v>
      </c>
      <c r="DW118" s="853"/>
      <c r="DX118" s="853"/>
      <c r="DY118" s="853"/>
      <c r="DZ118" s="854"/>
    </row>
    <row r="119" spans="1:130" s="233" customFormat="1" ht="26.25" customHeight="1" x14ac:dyDescent="0.15">
      <c r="A119" s="846" t="s">
        <v>450</v>
      </c>
      <c r="B119" s="847"/>
      <c r="C119" s="888" t="s">
        <v>451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395</v>
      </c>
      <c r="AB119" s="917"/>
      <c r="AC119" s="917"/>
      <c r="AD119" s="917"/>
      <c r="AE119" s="918"/>
      <c r="AF119" s="919" t="s">
        <v>477</v>
      </c>
      <c r="AG119" s="917"/>
      <c r="AH119" s="917"/>
      <c r="AI119" s="917"/>
      <c r="AJ119" s="918"/>
      <c r="AK119" s="919" t="s">
        <v>415</v>
      </c>
      <c r="AL119" s="917"/>
      <c r="AM119" s="917"/>
      <c r="AN119" s="917"/>
      <c r="AO119" s="918"/>
      <c r="AP119" s="920" t="s">
        <v>477</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480</v>
      </c>
      <c r="BP119" s="906"/>
      <c r="BQ119" s="907">
        <v>34944040</v>
      </c>
      <c r="BR119" s="873"/>
      <c r="BS119" s="873"/>
      <c r="BT119" s="873"/>
      <c r="BU119" s="873"/>
      <c r="BV119" s="873">
        <v>35021842</v>
      </c>
      <c r="BW119" s="873"/>
      <c r="BX119" s="873"/>
      <c r="BY119" s="873"/>
      <c r="BZ119" s="873"/>
      <c r="CA119" s="873">
        <v>34322446</v>
      </c>
      <c r="CB119" s="873"/>
      <c r="CC119" s="873"/>
      <c r="CD119" s="873"/>
      <c r="CE119" s="873"/>
      <c r="CF119" s="776"/>
      <c r="CG119" s="777"/>
      <c r="CH119" s="777"/>
      <c r="CI119" s="777"/>
      <c r="CJ119" s="862"/>
      <c r="CK119" s="956"/>
      <c r="CL119" s="851"/>
      <c r="CM119" s="866" t="s">
        <v>481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477</v>
      </c>
      <c r="DH119" s="792"/>
      <c r="DI119" s="792"/>
      <c r="DJ119" s="792"/>
      <c r="DK119" s="793"/>
      <c r="DL119" s="794" t="s">
        <v>477</v>
      </c>
      <c r="DM119" s="792"/>
      <c r="DN119" s="792"/>
      <c r="DO119" s="792"/>
      <c r="DP119" s="793"/>
      <c r="DQ119" s="794" t="s">
        <v>477</v>
      </c>
      <c r="DR119" s="792"/>
      <c r="DS119" s="792"/>
      <c r="DT119" s="792"/>
      <c r="DU119" s="793"/>
      <c r="DV119" s="876" t="s">
        <v>477</v>
      </c>
      <c r="DW119" s="877"/>
      <c r="DX119" s="877"/>
      <c r="DY119" s="877"/>
      <c r="DZ119" s="878"/>
    </row>
    <row r="120" spans="1:130" s="233" customFormat="1" ht="26.25" customHeight="1" x14ac:dyDescent="0.15">
      <c r="A120" s="848"/>
      <c r="B120" s="849"/>
      <c r="C120" s="843" t="s">
        <v>456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395</v>
      </c>
      <c r="AB120" s="808"/>
      <c r="AC120" s="808"/>
      <c r="AD120" s="808"/>
      <c r="AE120" s="809"/>
      <c r="AF120" s="810" t="s">
        <v>415</v>
      </c>
      <c r="AG120" s="808"/>
      <c r="AH120" s="808"/>
      <c r="AI120" s="808"/>
      <c r="AJ120" s="809"/>
      <c r="AK120" s="810" t="s">
        <v>477</v>
      </c>
      <c r="AL120" s="808"/>
      <c r="AM120" s="808"/>
      <c r="AN120" s="808"/>
      <c r="AO120" s="809"/>
      <c r="AP120" s="852" t="s">
        <v>417</v>
      </c>
      <c r="AQ120" s="853"/>
      <c r="AR120" s="853"/>
      <c r="AS120" s="853"/>
      <c r="AT120" s="854"/>
      <c r="AU120" s="908" t="s">
        <v>482</v>
      </c>
      <c r="AV120" s="909"/>
      <c r="AW120" s="909"/>
      <c r="AX120" s="909"/>
      <c r="AY120" s="910"/>
      <c r="AZ120" s="888" t="s">
        <v>483</v>
      </c>
      <c r="BA120" s="836"/>
      <c r="BB120" s="836"/>
      <c r="BC120" s="836"/>
      <c r="BD120" s="836"/>
      <c r="BE120" s="836"/>
      <c r="BF120" s="836"/>
      <c r="BG120" s="836"/>
      <c r="BH120" s="836"/>
      <c r="BI120" s="836"/>
      <c r="BJ120" s="836"/>
      <c r="BK120" s="836"/>
      <c r="BL120" s="836"/>
      <c r="BM120" s="836"/>
      <c r="BN120" s="836"/>
      <c r="BO120" s="836"/>
      <c r="BP120" s="837"/>
      <c r="BQ120" s="889">
        <v>5249808</v>
      </c>
      <c r="BR120" s="870"/>
      <c r="BS120" s="870"/>
      <c r="BT120" s="870"/>
      <c r="BU120" s="870"/>
      <c r="BV120" s="870">
        <v>5299539</v>
      </c>
      <c r="BW120" s="870"/>
      <c r="BX120" s="870"/>
      <c r="BY120" s="870"/>
      <c r="BZ120" s="870"/>
      <c r="CA120" s="870">
        <v>5747785</v>
      </c>
      <c r="CB120" s="870"/>
      <c r="CC120" s="870"/>
      <c r="CD120" s="870"/>
      <c r="CE120" s="870"/>
      <c r="CF120" s="894">
        <v>44.2</v>
      </c>
      <c r="CG120" s="895"/>
      <c r="CH120" s="895"/>
      <c r="CI120" s="895"/>
      <c r="CJ120" s="895"/>
      <c r="CK120" s="896" t="s">
        <v>484</v>
      </c>
      <c r="CL120" s="880"/>
      <c r="CM120" s="880"/>
      <c r="CN120" s="880"/>
      <c r="CO120" s="881"/>
      <c r="CP120" s="900" t="s">
        <v>485</v>
      </c>
      <c r="CQ120" s="901"/>
      <c r="CR120" s="901"/>
      <c r="CS120" s="901"/>
      <c r="CT120" s="901"/>
      <c r="CU120" s="901"/>
      <c r="CV120" s="901"/>
      <c r="CW120" s="901"/>
      <c r="CX120" s="901"/>
      <c r="CY120" s="901"/>
      <c r="CZ120" s="901"/>
      <c r="DA120" s="901"/>
      <c r="DB120" s="901"/>
      <c r="DC120" s="901"/>
      <c r="DD120" s="901"/>
      <c r="DE120" s="901"/>
      <c r="DF120" s="902"/>
      <c r="DG120" s="889" t="s">
        <v>477</v>
      </c>
      <c r="DH120" s="870"/>
      <c r="DI120" s="870"/>
      <c r="DJ120" s="870"/>
      <c r="DK120" s="870"/>
      <c r="DL120" s="870">
        <v>4485230</v>
      </c>
      <c r="DM120" s="870"/>
      <c r="DN120" s="870"/>
      <c r="DO120" s="870"/>
      <c r="DP120" s="870"/>
      <c r="DQ120" s="870">
        <v>3922946</v>
      </c>
      <c r="DR120" s="870"/>
      <c r="DS120" s="870"/>
      <c r="DT120" s="870"/>
      <c r="DU120" s="870"/>
      <c r="DV120" s="871">
        <v>30.1</v>
      </c>
      <c r="DW120" s="871"/>
      <c r="DX120" s="871"/>
      <c r="DY120" s="871"/>
      <c r="DZ120" s="872"/>
    </row>
    <row r="121" spans="1:130" s="233" customFormat="1" ht="26.25" customHeight="1" x14ac:dyDescent="0.15">
      <c r="A121" s="848"/>
      <c r="B121" s="849"/>
      <c r="C121" s="891" t="s">
        <v>486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1387</v>
      </c>
      <c r="AB121" s="808"/>
      <c r="AC121" s="808"/>
      <c r="AD121" s="808"/>
      <c r="AE121" s="809"/>
      <c r="AF121" s="810">
        <v>1387</v>
      </c>
      <c r="AG121" s="808"/>
      <c r="AH121" s="808"/>
      <c r="AI121" s="808"/>
      <c r="AJ121" s="809"/>
      <c r="AK121" s="810">
        <v>1388</v>
      </c>
      <c r="AL121" s="808"/>
      <c r="AM121" s="808"/>
      <c r="AN121" s="808"/>
      <c r="AO121" s="809"/>
      <c r="AP121" s="852">
        <v>0</v>
      </c>
      <c r="AQ121" s="853"/>
      <c r="AR121" s="853"/>
      <c r="AS121" s="853"/>
      <c r="AT121" s="854"/>
      <c r="AU121" s="911"/>
      <c r="AV121" s="912"/>
      <c r="AW121" s="912"/>
      <c r="AX121" s="912"/>
      <c r="AY121" s="913"/>
      <c r="AZ121" s="843" t="s">
        <v>487</v>
      </c>
      <c r="BA121" s="780"/>
      <c r="BB121" s="780"/>
      <c r="BC121" s="780"/>
      <c r="BD121" s="780"/>
      <c r="BE121" s="780"/>
      <c r="BF121" s="780"/>
      <c r="BG121" s="780"/>
      <c r="BH121" s="780"/>
      <c r="BI121" s="780"/>
      <c r="BJ121" s="780"/>
      <c r="BK121" s="780"/>
      <c r="BL121" s="780"/>
      <c r="BM121" s="780"/>
      <c r="BN121" s="780"/>
      <c r="BO121" s="780"/>
      <c r="BP121" s="781"/>
      <c r="BQ121" s="844">
        <v>592</v>
      </c>
      <c r="BR121" s="845"/>
      <c r="BS121" s="845"/>
      <c r="BT121" s="845"/>
      <c r="BU121" s="845"/>
      <c r="BV121" s="845">
        <v>466</v>
      </c>
      <c r="BW121" s="845"/>
      <c r="BX121" s="845"/>
      <c r="BY121" s="845"/>
      <c r="BZ121" s="845"/>
      <c r="CA121" s="845">
        <v>367</v>
      </c>
      <c r="CB121" s="845"/>
      <c r="CC121" s="845"/>
      <c r="CD121" s="845"/>
      <c r="CE121" s="845"/>
      <c r="CF121" s="903">
        <v>0</v>
      </c>
      <c r="CG121" s="904"/>
      <c r="CH121" s="904"/>
      <c r="CI121" s="904"/>
      <c r="CJ121" s="904"/>
      <c r="CK121" s="897"/>
      <c r="CL121" s="883"/>
      <c r="CM121" s="883"/>
      <c r="CN121" s="883"/>
      <c r="CO121" s="884"/>
      <c r="CP121" s="863" t="s">
        <v>488</v>
      </c>
      <c r="CQ121" s="864"/>
      <c r="CR121" s="864"/>
      <c r="CS121" s="864"/>
      <c r="CT121" s="864"/>
      <c r="CU121" s="864"/>
      <c r="CV121" s="864"/>
      <c r="CW121" s="864"/>
      <c r="CX121" s="864"/>
      <c r="CY121" s="864"/>
      <c r="CZ121" s="864"/>
      <c r="DA121" s="864"/>
      <c r="DB121" s="864"/>
      <c r="DC121" s="864"/>
      <c r="DD121" s="864"/>
      <c r="DE121" s="864"/>
      <c r="DF121" s="865"/>
      <c r="DG121" s="844">
        <v>3012784</v>
      </c>
      <c r="DH121" s="845"/>
      <c r="DI121" s="845"/>
      <c r="DJ121" s="845"/>
      <c r="DK121" s="845"/>
      <c r="DL121" s="845">
        <v>2879509</v>
      </c>
      <c r="DM121" s="845"/>
      <c r="DN121" s="845"/>
      <c r="DO121" s="845"/>
      <c r="DP121" s="845"/>
      <c r="DQ121" s="845">
        <v>2777246</v>
      </c>
      <c r="DR121" s="845"/>
      <c r="DS121" s="845"/>
      <c r="DT121" s="845"/>
      <c r="DU121" s="845"/>
      <c r="DV121" s="822">
        <v>21.3</v>
      </c>
      <c r="DW121" s="822"/>
      <c r="DX121" s="822"/>
      <c r="DY121" s="822"/>
      <c r="DZ121" s="823"/>
    </row>
    <row r="122" spans="1:130" s="233" customFormat="1" ht="26.25" customHeight="1" x14ac:dyDescent="0.15">
      <c r="A122" s="848"/>
      <c r="B122" s="849"/>
      <c r="C122" s="843" t="s">
        <v>466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477</v>
      </c>
      <c r="AB122" s="808"/>
      <c r="AC122" s="808"/>
      <c r="AD122" s="808"/>
      <c r="AE122" s="809"/>
      <c r="AF122" s="810" t="s">
        <v>417</v>
      </c>
      <c r="AG122" s="808"/>
      <c r="AH122" s="808"/>
      <c r="AI122" s="808"/>
      <c r="AJ122" s="809"/>
      <c r="AK122" s="810" t="s">
        <v>426</v>
      </c>
      <c r="AL122" s="808"/>
      <c r="AM122" s="808"/>
      <c r="AN122" s="808"/>
      <c r="AO122" s="809"/>
      <c r="AP122" s="852" t="s">
        <v>395</v>
      </c>
      <c r="AQ122" s="853"/>
      <c r="AR122" s="853"/>
      <c r="AS122" s="853"/>
      <c r="AT122" s="854"/>
      <c r="AU122" s="911"/>
      <c r="AV122" s="912"/>
      <c r="AW122" s="912"/>
      <c r="AX122" s="912"/>
      <c r="AY122" s="913"/>
      <c r="AZ122" s="866" t="s">
        <v>489</v>
      </c>
      <c r="BA122" s="867"/>
      <c r="BB122" s="867"/>
      <c r="BC122" s="867"/>
      <c r="BD122" s="867"/>
      <c r="BE122" s="867"/>
      <c r="BF122" s="867"/>
      <c r="BG122" s="867"/>
      <c r="BH122" s="867"/>
      <c r="BI122" s="867"/>
      <c r="BJ122" s="867"/>
      <c r="BK122" s="867"/>
      <c r="BL122" s="867"/>
      <c r="BM122" s="867"/>
      <c r="BN122" s="867"/>
      <c r="BO122" s="867"/>
      <c r="BP122" s="868"/>
      <c r="BQ122" s="907">
        <v>19346477</v>
      </c>
      <c r="BR122" s="873"/>
      <c r="BS122" s="873"/>
      <c r="BT122" s="873"/>
      <c r="BU122" s="873"/>
      <c r="BV122" s="873">
        <v>19513388</v>
      </c>
      <c r="BW122" s="873"/>
      <c r="BX122" s="873"/>
      <c r="BY122" s="873"/>
      <c r="BZ122" s="873"/>
      <c r="CA122" s="873">
        <v>19474738</v>
      </c>
      <c r="CB122" s="873"/>
      <c r="CC122" s="873"/>
      <c r="CD122" s="873"/>
      <c r="CE122" s="873"/>
      <c r="CF122" s="874">
        <v>149.6</v>
      </c>
      <c r="CG122" s="875"/>
      <c r="CH122" s="875"/>
      <c r="CI122" s="875"/>
      <c r="CJ122" s="875"/>
      <c r="CK122" s="897"/>
      <c r="CL122" s="883"/>
      <c r="CM122" s="883"/>
      <c r="CN122" s="883"/>
      <c r="CO122" s="884"/>
      <c r="CP122" s="863" t="s">
        <v>490</v>
      </c>
      <c r="CQ122" s="864"/>
      <c r="CR122" s="864"/>
      <c r="CS122" s="864"/>
      <c r="CT122" s="864"/>
      <c r="CU122" s="864"/>
      <c r="CV122" s="864"/>
      <c r="CW122" s="864"/>
      <c r="CX122" s="864"/>
      <c r="CY122" s="864"/>
      <c r="CZ122" s="864"/>
      <c r="DA122" s="864"/>
      <c r="DB122" s="864"/>
      <c r="DC122" s="864"/>
      <c r="DD122" s="864"/>
      <c r="DE122" s="864"/>
      <c r="DF122" s="865"/>
      <c r="DG122" s="844">
        <v>76053</v>
      </c>
      <c r="DH122" s="845"/>
      <c r="DI122" s="845"/>
      <c r="DJ122" s="845"/>
      <c r="DK122" s="845"/>
      <c r="DL122" s="845">
        <v>52256</v>
      </c>
      <c r="DM122" s="845"/>
      <c r="DN122" s="845"/>
      <c r="DO122" s="845"/>
      <c r="DP122" s="845"/>
      <c r="DQ122" s="845">
        <v>18458</v>
      </c>
      <c r="DR122" s="845"/>
      <c r="DS122" s="845"/>
      <c r="DT122" s="845"/>
      <c r="DU122" s="845"/>
      <c r="DV122" s="822">
        <v>0.1</v>
      </c>
      <c r="DW122" s="822"/>
      <c r="DX122" s="822"/>
      <c r="DY122" s="822"/>
      <c r="DZ122" s="823"/>
    </row>
    <row r="123" spans="1:130" s="233" customFormat="1" ht="26.25" customHeight="1" x14ac:dyDescent="0.15">
      <c r="A123" s="848"/>
      <c r="B123" s="849"/>
      <c r="C123" s="843" t="s">
        <v>472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395</v>
      </c>
      <c r="AB123" s="808"/>
      <c r="AC123" s="808"/>
      <c r="AD123" s="808"/>
      <c r="AE123" s="809"/>
      <c r="AF123" s="810" t="s">
        <v>395</v>
      </c>
      <c r="AG123" s="808"/>
      <c r="AH123" s="808"/>
      <c r="AI123" s="808"/>
      <c r="AJ123" s="809"/>
      <c r="AK123" s="810" t="s">
        <v>395</v>
      </c>
      <c r="AL123" s="808"/>
      <c r="AM123" s="808"/>
      <c r="AN123" s="808"/>
      <c r="AO123" s="809"/>
      <c r="AP123" s="852" t="s">
        <v>395</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491</v>
      </c>
      <c r="BP123" s="906"/>
      <c r="BQ123" s="860">
        <v>24596877</v>
      </c>
      <c r="BR123" s="861"/>
      <c r="BS123" s="861"/>
      <c r="BT123" s="861"/>
      <c r="BU123" s="861"/>
      <c r="BV123" s="861">
        <v>24813393</v>
      </c>
      <c r="BW123" s="861"/>
      <c r="BX123" s="861"/>
      <c r="BY123" s="861"/>
      <c r="BZ123" s="861"/>
      <c r="CA123" s="861">
        <v>25222890</v>
      </c>
      <c r="CB123" s="861"/>
      <c r="CC123" s="861"/>
      <c r="CD123" s="861"/>
      <c r="CE123" s="861"/>
      <c r="CF123" s="776"/>
      <c r="CG123" s="777"/>
      <c r="CH123" s="777"/>
      <c r="CI123" s="777"/>
      <c r="CJ123" s="862"/>
      <c r="CK123" s="897"/>
      <c r="CL123" s="883"/>
      <c r="CM123" s="883"/>
      <c r="CN123" s="883"/>
      <c r="CO123" s="884"/>
      <c r="CP123" s="863" t="s">
        <v>492</v>
      </c>
      <c r="CQ123" s="864"/>
      <c r="CR123" s="864"/>
      <c r="CS123" s="864"/>
      <c r="CT123" s="864"/>
      <c r="CU123" s="864"/>
      <c r="CV123" s="864"/>
      <c r="CW123" s="864"/>
      <c r="CX123" s="864"/>
      <c r="CY123" s="864"/>
      <c r="CZ123" s="864"/>
      <c r="DA123" s="864"/>
      <c r="DB123" s="864"/>
      <c r="DC123" s="864"/>
      <c r="DD123" s="864"/>
      <c r="DE123" s="864"/>
      <c r="DF123" s="865"/>
      <c r="DG123" s="807" t="s">
        <v>395</v>
      </c>
      <c r="DH123" s="808"/>
      <c r="DI123" s="808"/>
      <c r="DJ123" s="808"/>
      <c r="DK123" s="809"/>
      <c r="DL123" s="810" t="s">
        <v>417</v>
      </c>
      <c r="DM123" s="808"/>
      <c r="DN123" s="808"/>
      <c r="DO123" s="808"/>
      <c r="DP123" s="809"/>
      <c r="DQ123" s="810" t="s">
        <v>395</v>
      </c>
      <c r="DR123" s="808"/>
      <c r="DS123" s="808"/>
      <c r="DT123" s="808"/>
      <c r="DU123" s="809"/>
      <c r="DV123" s="852" t="s">
        <v>417</v>
      </c>
      <c r="DW123" s="853"/>
      <c r="DX123" s="853"/>
      <c r="DY123" s="853"/>
      <c r="DZ123" s="854"/>
    </row>
    <row r="124" spans="1:130" s="233" customFormat="1" ht="26.25" customHeight="1" thickBot="1" x14ac:dyDescent="0.2">
      <c r="A124" s="848"/>
      <c r="B124" s="849"/>
      <c r="C124" s="843" t="s">
        <v>476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417</v>
      </c>
      <c r="AB124" s="808"/>
      <c r="AC124" s="808"/>
      <c r="AD124" s="808"/>
      <c r="AE124" s="809"/>
      <c r="AF124" s="810" t="s">
        <v>395</v>
      </c>
      <c r="AG124" s="808"/>
      <c r="AH124" s="808"/>
      <c r="AI124" s="808"/>
      <c r="AJ124" s="809"/>
      <c r="AK124" s="810" t="s">
        <v>477</v>
      </c>
      <c r="AL124" s="808"/>
      <c r="AM124" s="808"/>
      <c r="AN124" s="808"/>
      <c r="AO124" s="809"/>
      <c r="AP124" s="852" t="s">
        <v>395</v>
      </c>
      <c r="AQ124" s="853"/>
      <c r="AR124" s="853"/>
      <c r="AS124" s="853"/>
      <c r="AT124" s="854"/>
      <c r="AU124" s="855" t="s">
        <v>493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86.6</v>
      </c>
      <c r="BR124" s="859"/>
      <c r="BS124" s="859"/>
      <c r="BT124" s="859"/>
      <c r="BU124" s="859"/>
      <c r="BV124" s="859">
        <v>82.8</v>
      </c>
      <c r="BW124" s="859"/>
      <c r="BX124" s="859"/>
      <c r="BY124" s="859"/>
      <c r="BZ124" s="859"/>
      <c r="CA124" s="859">
        <v>69.900000000000006</v>
      </c>
      <c r="CB124" s="859"/>
      <c r="CC124" s="859"/>
      <c r="CD124" s="859"/>
      <c r="CE124" s="859"/>
      <c r="CF124" s="754"/>
      <c r="CG124" s="755"/>
      <c r="CH124" s="755"/>
      <c r="CI124" s="755"/>
      <c r="CJ124" s="890"/>
      <c r="CK124" s="898"/>
      <c r="CL124" s="898"/>
      <c r="CM124" s="898"/>
      <c r="CN124" s="898"/>
      <c r="CO124" s="899"/>
      <c r="CP124" s="863" t="s">
        <v>494</v>
      </c>
      <c r="CQ124" s="864"/>
      <c r="CR124" s="864"/>
      <c r="CS124" s="864"/>
      <c r="CT124" s="864"/>
      <c r="CU124" s="864"/>
      <c r="CV124" s="864"/>
      <c r="CW124" s="864"/>
      <c r="CX124" s="864"/>
      <c r="CY124" s="864"/>
      <c r="CZ124" s="864"/>
      <c r="DA124" s="864"/>
      <c r="DB124" s="864"/>
      <c r="DC124" s="864"/>
      <c r="DD124" s="864"/>
      <c r="DE124" s="864"/>
      <c r="DF124" s="865"/>
      <c r="DG124" s="791">
        <v>5157637</v>
      </c>
      <c r="DH124" s="792"/>
      <c r="DI124" s="792"/>
      <c r="DJ124" s="792"/>
      <c r="DK124" s="793"/>
      <c r="DL124" s="794" t="s">
        <v>395</v>
      </c>
      <c r="DM124" s="792"/>
      <c r="DN124" s="792"/>
      <c r="DO124" s="792"/>
      <c r="DP124" s="793"/>
      <c r="DQ124" s="794" t="s">
        <v>475</v>
      </c>
      <c r="DR124" s="792"/>
      <c r="DS124" s="792"/>
      <c r="DT124" s="792"/>
      <c r="DU124" s="793"/>
      <c r="DV124" s="876" t="s">
        <v>395</v>
      </c>
      <c r="DW124" s="877"/>
      <c r="DX124" s="877"/>
      <c r="DY124" s="877"/>
      <c r="DZ124" s="878"/>
    </row>
    <row r="125" spans="1:130" s="233" customFormat="1" ht="26.25" customHeight="1" x14ac:dyDescent="0.15">
      <c r="A125" s="848"/>
      <c r="B125" s="849"/>
      <c r="C125" s="843" t="s">
        <v>479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475</v>
      </c>
      <c r="AB125" s="808"/>
      <c r="AC125" s="808"/>
      <c r="AD125" s="808"/>
      <c r="AE125" s="809"/>
      <c r="AF125" s="810" t="s">
        <v>395</v>
      </c>
      <c r="AG125" s="808"/>
      <c r="AH125" s="808"/>
      <c r="AI125" s="808"/>
      <c r="AJ125" s="809"/>
      <c r="AK125" s="810" t="s">
        <v>395</v>
      </c>
      <c r="AL125" s="808"/>
      <c r="AM125" s="808"/>
      <c r="AN125" s="808"/>
      <c r="AO125" s="809"/>
      <c r="AP125" s="852" t="s">
        <v>475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495</v>
      </c>
      <c r="CL125" s="880"/>
      <c r="CM125" s="880"/>
      <c r="CN125" s="880"/>
      <c r="CO125" s="881"/>
      <c r="CP125" s="888" t="s">
        <v>496</v>
      </c>
      <c r="CQ125" s="836"/>
      <c r="CR125" s="836"/>
      <c r="CS125" s="836"/>
      <c r="CT125" s="836"/>
      <c r="CU125" s="836"/>
      <c r="CV125" s="836"/>
      <c r="CW125" s="836"/>
      <c r="CX125" s="836"/>
      <c r="CY125" s="836"/>
      <c r="CZ125" s="836"/>
      <c r="DA125" s="836"/>
      <c r="DB125" s="836"/>
      <c r="DC125" s="836"/>
      <c r="DD125" s="836"/>
      <c r="DE125" s="836"/>
      <c r="DF125" s="837"/>
      <c r="DG125" s="889" t="s">
        <v>477</v>
      </c>
      <c r="DH125" s="870"/>
      <c r="DI125" s="870"/>
      <c r="DJ125" s="870"/>
      <c r="DK125" s="870"/>
      <c r="DL125" s="870" t="s">
        <v>395</v>
      </c>
      <c r="DM125" s="870"/>
      <c r="DN125" s="870"/>
      <c r="DO125" s="870"/>
      <c r="DP125" s="870"/>
      <c r="DQ125" s="870" t="s">
        <v>395</v>
      </c>
      <c r="DR125" s="870"/>
      <c r="DS125" s="870"/>
      <c r="DT125" s="870"/>
      <c r="DU125" s="870"/>
      <c r="DV125" s="871" t="s">
        <v>395</v>
      </c>
      <c r="DW125" s="871"/>
      <c r="DX125" s="871"/>
      <c r="DY125" s="871"/>
      <c r="DZ125" s="872"/>
    </row>
    <row r="126" spans="1:130" s="233" customFormat="1" ht="26.25" customHeight="1" thickBot="1" x14ac:dyDescent="0.2">
      <c r="A126" s="848"/>
      <c r="B126" s="849"/>
      <c r="C126" s="843" t="s">
        <v>481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417</v>
      </c>
      <c r="AB126" s="808"/>
      <c r="AC126" s="808"/>
      <c r="AD126" s="808"/>
      <c r="AE126" s="809"/>
      <c r="AF126" s="810" t="s">
        <v>395</v>
      </c>
      <c r="AG126" s="808"/>
      <c r="AH126" s="808"/>
      <c r="AI126" s="808"/>
      <c r="AJ126" s="809"/>
      <c r="AK126" s="810" t="s">
        <v>475</v>
      </c>
      <c r="AL126" s="808"/>
      <c r="AM126" s="808"/>
      <c r="AN126" s="808"/>
      <c r="AO126" s="809"/>
      <c r="AP126" s="852" t="s">
        <v>477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497</v>
      </c>
      <c r="CQ126" s="780"/>
      <c r="CR126" s="780"/>
      <c r="CS126" s="780"/>
      <c r="CT126" s="780"/>
      <c r="CU126" s="780"/>
      <c r="CV126" s="780"/>
      <c r="CW126" s="780"/>
      <c r="CX126" s="780"/>
      <c r="CY126" s="780"/>
      <c r="CZ126" s="780"/>
      <c r="DA126" s="780"/>
      <c r="DB126" s="780"/>
      <c r="DC126" s="780"/>
      <c r="DD126" s="780"/>
      <c r="DE126" s="780"/>
      <c r="DF126" s="781"/>
      <c r="DG126" s="844" t="s">
        <v>395</v>
      </c>
      <c r="DH126" s="845"/>
      <c r="DI126" s="845"/>
      <c r="DJ126" s="845"/>
      <c r="DK126" s="845"/>
      <c r="DL126" s="845" t="s">
        <v>395</v>
      </c>
      <c r="DM126" s="845"/>
      <c r="DN126" s="845"/>
      <c r="DO126" s="845"/>
      <c r="DP126" s="845"/>
      <c r="DQ126" s="845" t="s">
        <v>395</v>
      </c>
      <c r="DR126" s="845"/>
      <c r="DS126" s="845"/>
      <c r="DT126" s="845"/>
      <c r="DU126" s="845"/>
      <c r="DV126" s="822" t="s">
        <v>475</v>
      </c>
      <c r="DW126" s="822"/>
      <c r="DX126" s="822"/>
      <c r="DY126" s="822"/>
      <c r="DZ126" s="823"/>
    </row>
    <row r="127" spans="1:130" s="233" customFormat="1" ht="26.25" customHeight="1" x14ac:dyDescent="0.15">
      <c r="A127" s="850"/>
      <c r="B127" s="851"/>
      <c r="C127" s="866" t="s">
        <v>498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475</v>
      </c>
      <c r="AB127" s="808"/>
      <c r="AC127" s="808"/>
      <c r="AD127" s="808"/>
      <c r="AE127" s="809"/>
      <c r="AF127" s="810" t="s">
        <v>395</v>
      </c>
      <c r="AG127" s="808"/>
      <c r="AH127" s="808"/>
      <c r="AI127" s="808"/>
      <c r="AJ127" s="809"/>
      <c r="AK127" s="810" t="s">
        <v>395</v>
      </c>
      <c r="AL127" s="808"/>
      <c r="AM127" s="808"/>
      <c r="AN127" s="808"/>
      <c r="AO127" s="809"/>
      <c r="AP127" s="852" t="s">
        <v>395</v>
      </c>
      <c r="AQ127" s="853"/>
      <c r="AR127" s="853"/>
      <c r="AS127" s="853"/>
      <c r="AT127" s="854"/>
      <c r="AU127" s="235"/>
      <c r="AV127" s="235"/>
      <c r="AW127" s="235"/>
      <c r="AX127" s="869" t="s">
        <v>499</v>
      </c>
      <c r="AY127" s="840"/>
      <c r="AZ127" s="840"/>
      <c r="BA127" s="840"/>
      <c r="BB127" s="840"/>
      <c r="BC127" s="840"/>
      <c r="BD127" s="840"/>
      <c r="BE127" s="841"/>
      <c r="BF127" s="839" t="s">
        <v>500</v>
      </c>
      <c r="BG127" s="840"/>
      <c r="BH127" s="840"/>
      <c r="BI127" s="840"/>
      <c r="BJ127" s="840"/>
      <c r="BK127" s="840"/>
      <c r="BL127" s="841"/>
      <c r="BM127" s="839" t="s">
        <v>501</v>
      </c>
      <c r="BN127" s="840"/>
      <c r="BO127" s="840"/>
      <c r="BP127" s="840"/>
      <c r="BQ127" s="840"/>
      <c r="BR127" s="840"/>
      <c r="BS127" s="841"/>
      <c r="BT127" s="839" t="s">
        <v>502</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503</v>
      </c>
      <c r="CQ127" s="780"/>
      <c r="CR127" s="780"/>
      <c r="CS127" s="780"/>
      <c r="CT127" s="780"/>
      <c r="CU127" s="780"/>
      <c r="CV127" s="780"/>
      <c r="CW127" s="780"/>
      <c r="CX127" s="780"/>
      <c r="CY127" s="780"/>
      <c r="CZ127" s="780"/>
      <c r="DA127" s="780"/>
      <c r="DB127" s="780"/>
      <c r="DC127" s="780"/>
      <c r="DD127" s="780"/>
      <c r="DE127" s="780"/>
      <c r="DF127" s="781"/>
      <c r="DG127" s="844" t="s">
        <v>395</v>
      </c>
      <c r="DH127" s="845"/>
      <c r="DI127" s="845"/>
      <c r="DJ127" s="845"/>
      <c r="DK127" s="845"/>
      <c r="DL127" s="845" t="s">
        <v>504</v>
      </c>
      <c r="DM127" s="845"/>
      <c r="DN127" s="845"/>
      <c r="DO127" s="845"/>
      <c r="DP127" s="845"/>
      <c r="DQ127" s="845" t="s">
        <v>395</v>
      </c>
      <c r="DR127" s="845"/>
      <c r="DS127" s="845"/>
      <c r="DT127" s="845"/>
      <c r="DU127" s="845"/>
      <c r="DV127" s="822" t="s">
        <v>395</v>
      </c>
      <c r="DW127" s="822"/>
      <c r="DX127" s="822"/>
      <c r="DY127" s="822"/>
      <c r="DZ127" s="823"/>
    </row>
    <row r="128" spans="1:130" s="233" customFormat="1" ht="26.25" customHeight="1" thickBot="1" x14ac:dyDescent="0.2">
      <c r="A128" s="824" t="s">
        <v>505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506</v>
      </c>
      <c r="X128" s="826"/>
      <c r="Y128" s="826"/>
      <c r="Z128" s="827"/>
      <c r="AA128" s="828">
        <v>551</v>
      </c>
      <c r="AB128" s="829"/>
      <c r="AC128" s="829"/>
      <c r="AD128" s="829"/>
      <c r="AE128" s="830"/>
      <c r="AF128" s="831" t="s">
        <v>477</v>
      </c>
      <c r="AG128" s="829"/>
      <c r="AH128" s="829"/>
      <c r="AI128" s="829"/>
      <c r="AJ128" s="830"/>
      <c r="AK128" s="831" t="s">
        <v>477</v>
      </c>
      <c r="AL128" s="829"/>
      <c r="AM128" s="829"/>
      <c r="AN128" s="829"/>
      <c r="AO128" s="830"/>
      <c r="AP128" s="832"/>
      <c r="AQ128" s="833"/>
      <c r="AR128" s="833"/>
      <c r="AS128" s="833"/>
      <c r="AT128" s="834"/>
      <c r="AU128" s="235"/>
      <c r="AV128" s="235"/>
      <c r="AW128" s="235"/>
      <c r="AX128" s="835" t="s">
        <v>507</v>
      </c>
      <c r="AY128" s="836"/>
      <c r="AZ128" s="836"/>
      <c r="BA128" s="836"/>
      <c r="BB128" s="836"/>
      <c r="BC128" s="836"/>
      <c r="BD128" s="836"/>
      <c r="BE128" s="837"/>
      <c r="BF128" s="814" t="s">
        <v>395</v>
      </c>
      <c r="BG128" s="815"/>
      <c r="BH128" s="815"/>
      <c r="BI128" s="815"/>
      <c r="BJ128" s="815"/>
      <c r="BK128" s="815"/>
      <c r="BL128" s="838"/>
      <c r="BM128" s="814">
        <v>12.82</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508</v>
      </c>
      <c r="CQ128" s="758"/>
      <c r="CR128" s="758"/>
      <c r="CS128" s="758"/>
      <c r="CT128" s="758"/>
      <c r="CU128" s="758"/>
      <c r="CV128" s="758"/>
      <c r="CW128" s="758"/>
      <c r="CX128" s="758"/>
      <c r="CY128" s="758"/>
      <c r="CZ128" s="758"/>
      <c r="DA128" s="758"/>
      <c r="DB128" s="758"/>
      <c r="DC128" s="758"/>
      <c r="DD128" s="758"/>
      <c r="DE128" s="758"/>
      <c r="DF128" s="759"/>
      <c r="DG128" s="818" t="s">
        <v>477</v>
      </c>
      <c r="DH128" s="819"/>
      <c r="DI128" s="819"/>
      <c r="DJ128" s="819"/>
      <c r="DK128" s="819"/>
      <c r="DL128" s="819" t="s">
        <v>395</v>
      </c>
      <c r="DM128" s="819"/>
      <c r="DN128" s="819"/>
      <c r="DO128" s="819"/>
      <c r="DP128" s="819"/>
      <c r="DQ128" s="819" t="s">
        <v>477</v>
      </c>
      <c r="DR128" s="819"/>
      <c r="DS128" s="819"/>
      <c r="DT128" s="819"/>
      <c r="DU128" s="819"/>
      <c r="DV128" s="820" t="s">
        <v>477</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509</v>
      </c>
      <c r="X129" s="805"/>
      <c r="Y129" s="805"/>
      <c r="Z129" s="806"/>
      <c r="AA129" s="807">
        <v>13440948</v>
      </c>
      <c r="AB129" s="808"/>
      <c r="AC129" s="808"/>
      <c r="AD129" s="808"/>
      <c r="AE129" s="809"/>
      <c r="AF129" s="810">
        <v>13775579</v>
      </c>
      <c r="AG129" s="808"/>
      <c r="AH129" s="808"/>
      <c r="AI129" s="808"/>
      <c r="AJ129" s="809"/>
      <c r="AK129" s="810">
        <v>14456379</v>
      </c>
      <c r="AL129" s="808"/>
      <c r="AM129" s="808"/>
      <c r="AN129" s="808"/>
      <c r="AO129" s="809"/>
      <c r="AP129" s="811"/>
      <c r="AQ129" s="812"/>
      <c r="AR129" s="812"/>
      <c r="AS129" s="812"/>
      <c r="AT129" s="813"/>
      <c r="AU129" s="236"/>
      <c r="AV129" s="236"/>
      <c r="AW129" s="236"/>
      <c r="AX129" s="779" t="s">
        <v>510</v>
      </c>
      <c r="AY129" s="780"/>
      <c r="AZ129" s="780"/>
      <c r="BA129" s="780"/>
      <c r="BB129" s="780"/>
      <c r="BC129" s="780"/>
      <c r="BD129" s="780"/>
      <c r="BE129" s="781"/>
      <c r="BF129" s="798" t="s">
        <v>395</v>
      </c>
      <c r="BG129" s="799"/>
      <c r="BH129" s="799"/>
      <c r="BI129" s="799"/>
      <c r="BJ129" s="799"/>
      <c r="BK129" s="799"/>
      <c r="BL129" s="800"/>
      <c r="BM129" s="798">
        <v>17.82</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511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512</v>
      </c>
      <c r="X130" s="805"/>
      <c r="Y130" s="805"/>
      <c r="Z130" s="806"/>
      <c r="AA130" s="807">
        <v>1500164</v>
      </c>
      <c r="AB130" s="808"/>
      <c r="AC130" s="808"/>
      <c r="AD130" s="808"/>
      <c r="AE130" s="809"/>
      <c r="AF130" s="810">
        <v>1447927</v>
      </c>
      <c r="AG130" s="808"/>
      <c r="AH130" s="808"/>
      <c r="AI130" s="808"/>
      <c r="AJ130" s="809"/>
      <c r="AK130" s="810">
        <v>1439542</v>
      </c>
      <c r="AL130" s="808"/>
      <c r="AM130" s="808"/>
      <c r="AN130" s="808"/>
      <c r="AO130" s="809"/>
      <c r="AP130" s="811"/>
      <c r="AQ130" s="812"/>
      <c r="AR130" s="812"/>
      <c r="AS130" s="812"/>
      <c r="AT130" s="813"/>
      <c r="AU130" s="236"/>
      <c r="AV130" s="236"/>
      <c r="AW130" s="236"/>
      <c r="AX130" s="779" t="s">
        <v>513</v>
      </c>
      <c r="AY130" s="780"/>
      <c r="AZ130" s="780"/>
      <c r="BA130" s="780"/>
      <c r="BB130" s="780"/>
      <c r="BC130" s="780"/>
      <c r="BD130" s="780"/>
      <c r="BE130" s="781"/>
      <c r="BF130" s="782">
        <v>8.5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514</v>
      </c>
      <c r="X131" s="789"/>
      <c r="Y131" s="789"/>
      <c r="Z131" s="790"/>
      <c r="AA131" s="791">
        <v>11940784</v>
      </c>
      <c r="AB131" s="792"/>
      <c r="AC131" s="792"/>
      <c r="AD131" s="792"/>
      <c r="AE131" s="793"/>
      <c r="AF131" s="794">
        <v>12327652</v>
      </c>
      <c r="AG131" s="792"/>
      <c r="AH131" s="792"/>
      <c r="AI131" s="792"/>
      <c r="AJ131" s="793"/>
      <c r="AK131" s="794">
        <v>13016837</v>
      </c>
      <c r="AL131" s="792"/>
      <c r="AM131" s="792"/>
      <c r="AN131" s="792"/>
      <c r="AO131" s="793"/>
      <c r="AP131" s="795"/>
      <c r="AQ131" s="796"/>
      <c r="AR131" s="796"/>
      <c r="AS131" s="796"/>
      <c r="AT131" s="797"/>
      <c r="AU131" s="236"/>
      <c r="AV131" s="236"/>
      <c r="AW131" s="236"/>
      <c r="AX131" s="757" t="s">
        <v>515</v>
      </c>
      <c r="AY131" s="758"/>
      <c r="AZ131" s="758"/>
      <c r="BA131" s="758"/>
      <c r="BB131" s="758"/>
      <c r="BC131" s="758"/>
      <c r="BD131" s="758"/>
      <c r="BE131" s="759"/>
      <c r="BF131" s="760">
        <v>69.900000000000006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517</v>
      </c>
      <c r="W132" s="770"/>
      <c r="X132" s="770"/>
      <c r="Y132" s="770"/>
      <c r="Z132" s="771"/>
      <c r="AA132" s="772">
        <v>10.043997109999999</v>
      </c>
      <c r="AB132" s="773"/>
      <c r="AC132" s="773"/>
      <c r="AD132" s="773"/>
      <c r="AE132" s="774"/>
      <c r="AF132" s="775">
        <v>8.0954102209999999</v>
      </c>
      <c r="AG132" s="773"/>
      <c r="AH132" s="773"/>
      <c r="AI132" s="773"/>
      <c r="AJ132" s="774"/>
      <c r="AK132" s="775">
        <v>7.5289872649999996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518</v>
      </c>
      <c r="W133" s="749"/>
      <c r="X133" s="749"/>
      <c r="Y133" s="749"/>
      <c r="Z133" s="750"/>
      <c r="AA133" s="751">
        <v>10.5</v>
      </c>
      <c r="AB133" s="752"/>
      <c r="AC133" s="752"/>
      <c r="AD133" s="752"/>
      <c r="AE133" s="753"/>
      <c r="AF133" s="751">
        <v>9.4</v>
      </c>
      <c r="AG133" s="752"/>
      <c r="AH133" s="752"/>
      <c r="AI133" s="752"/>
      <c r="AJ133" s="753"/>
      <c r="AK133" s="751">
        <v>8.5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ty0OLnSxaYS4+wiNg4KKf2iCrU7mj/Q50415OrPQXHzYCwEEqjDYb69hDgu7Bqd9K0SXgn1MdM4LGl9sXUOJg==" saltValue="N+j0XpzfNqZYUONf9ess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P+ZqgGr8xmlDdog+N2rjVCZ5yVmqcG9p0dISFPBxhyS5U/nu6BxZIigoNdU/sFv6ATDGwPIPvrlvpm86tU6oxg==" saltValue="Lh049AxkKH3lDptnM9ZX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jXBL/JSN0dNZ7746N2jr0gcTTxrwckD9B6u+Paz1tIapHigZddpqcXJmsAUWNPKRUPB+nhMehN2iQ2sVVhjQw==" saltValue="0AtlJcgPWuElQeGcAOQ0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522</v>
      </c>
      <c r="AP7" s="275"/>
      <c r="AQ7" s="276" t="s">
        <v>523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524</v>
      </c>
      <c r="AQ8" s="282" t="s">
        <v>525</v>
      </c>
      <c r="AR8" s="283" t="s">
        <v>526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527</v>
      </c>
      <c r="AL9" s="1159"/>
      <c r="AM9" s="1159"/>
      <c r="AN9" s="1160"/>
      <c r="AO9" s="284">
        <v>4796978</v>
      </c>
      <c r="AP9" s="284">
        <v>93381</v>
      </c>
      <c r="AQ9" s="285">
        <v>65025</v>
      </c>
      <c r="AR9" s="286">
        <v>43.6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528</v>
      </c>
      <c r="AL10" s="1159"/>
      <c r="AM10" s="1159"/>
      <c r="AN10" s="1160"/>
      <c r="AO10" s="287">
        <v>67271</v>
      </c>
      <c r="AP10" s="287">
        <v>1310</v>
      </c>
      <c r="AQ10" s="288">
        <v>6119</v>
      </c>
      <c r="AR10" s="289">
        <v>-78.599999999999994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529</v>
      </c>
      <c r="AL11" s="1159"/>
      <c r="AM11" s="1159"/>
      <c r="AN11" s="1160"/>
      <c r="AO11" s="287">
        <v>13573</v>
      </c>
      <c r="AP11" s="287">
        <v>264</v>
      </c>
      <c r="AQ11" s="288">
        <v>1220</v>
      </c>
      <c r="AR11" s="289">
        <v>-78.400000000000006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530</v>
      </c>
      <c r="AL12" s="1159"/>
      <c r="AM12" s="1159"/>
      <c r="AN12" s="1160"/>
      <c r="AO12" s="287" t="s">
        <v>531</v>
      </c>
      <c r="AP12" s="287" t="s">
        <v>531</v>
      </c>
      <c r="AQ12" s="288">
        <v>12</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532</v>
      </c>
      <c r="AL13" s="1159"/>
      <c r="AM13" s="1159"/>
      <c r="AN13" s="1160"/>
      <c r="AO13" s="287">
        <v>176079</v>
      </c>
      <c r="AP13" s="287">
        <v>3428</v>
      </c>
      <c r="AQ13" s="288">
        <v>2792</v>
      </c>
      <c r="AR13" s="289">
        <v>22.8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533</v>
      </c>
      <c r="AL14" s="1159"/>
      <c r="AM14" s="1159"/>
      <c r="AN14" s="1160"/>
      <c r="AO14" s="287">
        <v>62916</v>
      </c>
      <c r="AP14" s="287">
        <v>1225</v>
      </c>
      <c r="AQ14" s="288">
        <v>1408</v>
      </c>
      <c r="AR14" s="289">
        <v>-13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534</v>
      </c>
      <c r="AL15" s="1162"/>
      <c r="AM15" s="1162"/>
      <c r="AN15" s="1163"/>
      <c r="AO15" s="287">
        <v>-287647</v>
      </c>
      <c r="AP15" s="287">
        <v>-5600</v>
      </c>
      <c r="AQ15" s="288">
        <v>-3962</v>
      </c>
      <c r="AR15" s="289">
        <v>41.3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4829170</v>
      </c>
      <c r="AP16" s="287">
        <v>94008</v>
      </c>
      <c r="AQ16" s="288">
        <v>72615</v>
      </c>
      <c r="AR16" s="289">
        <v>29.5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536</v>
      </c>
      <c r="AP20" s="296" t="s">
        <v>537</v>
      </c>
      <c r="AQ20" s="297" t="s">
        <v>538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539</v>
      </c>
      <c r="AL21" s="1165"/>
      <c r="AM21" s="1165"/>
      <c r="AN21" s="1166"/>
      <c r="AO21" s="300">
        <v>9.7899999999999991</v>
      </c>
      <c r="AP21" s="301">
        <v>6.51</v>
      </c>
      <c r="AQ21" s="302">
        <v>3.28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540</v>
      </c>
      <c r="AL22" s="1165"/>
      <c r="AM22" s="1165"/>
      <c r="AN22" s="1166"/>
      <c r="AO22" s="305">
        <v>99.9</v>
      </c>
      <c r="AP22" s="306">
        <v>98.4</v>
      </c>
      <c r="AQ22" s="307">
        <v>1.5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541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542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522</v>
      </c>
      <c r="AP30" s="275"/>
      <c r="AQ30" s="276" t="s">
        <v>523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524</v>
      </c>
      <c r="AQ31" s="282" t="s">
        <v>525</v>
      </c>
      <c r="AR31" s="283" t="s">
        <v>526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544</v>
      </c>
      <c r="AL32" s="1149"/>
      <c r="AM32" s="1149"/>
      <c r="AN32" s="1150"/>
      <c r="AO32" s="315">
        <v>1927432</v>
      </c>
      <c r="AP32" s="315">
        <v>37521</v>
      </c>
      <c r="AQ32" s="316">
        <v>34910</v>
      </c>
      <c r="AR32" s="317">
        <v>7.5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545</v>
      </c>
      <c r="AL33" s="1149"/>
      <c r="AM33" s="1149"/>
      <c r="AN33" s="1150"/>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546</v>
      </c>
      <c r="AL34" s="1149"/>
      <c r="AM34" s="1149"/>
      <c r="AN34" s="1150"/>
      <c r="AO34" s="315" t="s">
        <v>531</v>
      </c>
      <c r="AP34" s="315" t="s">
        <v>531</v>
      </c>
      <c r="AQ34" s="316">
        <v>4</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547</v>
      </c>
      <c r="AL35" s="1149"/>
      <c r="AM35" s="1149"/>
      <c r="AN35" s="1150"/>
      <c r="AO35" s="315">
        <v>489468</v>
      </c>
      <c r="AP35" s="315">
        <v>9528</v>
      </c>
      <c r="AQ35" s="316">
        <v>8517</v>
      </c>
      <c r="AR35" s="317">
        <v>11.9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548</v>
      </c>
      <c r="AL36" s="1149"/>
      <c r="AM36" s="1149"/>
      <c r="AN36" s="1150"/>
      <c r="AO36" s="315">
        <v>1290</v>
      </c>
      <c r="AP36" s="315">
        <v>25</v>
      </c>
      <c r="AQ36" s="316">
        <v>1600</v>
      </c>
      <c r="AR36" s="317">
        <v>-98.4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549</v>
      </c>
      <c r="AL37" s="1149"/>
      <c r="AM37" s="1149"/>
      <c r="AN37" s="1150"/>
      <c r="AO37" s="315">
        <v>1388</v>
      </c>
      <c r="AP37" s="315">
        <v>27</v>
      </c>
      <c r="AQ37" s="316">
        <v>1669</v>
      </c>
      <c r="AR37" s="317">
        <v>-98.4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550</v>
      </c>
      <c r="AL38" s="1152"/>
      <c r="AM38" s="1152"/>
      <c r="AN38" s="1153"/>
      <c r="AO38" s="318" t="s">
        <v>531</v>
      </c>
      <c r="AP38" s="318" t="s">
        <v>531</v>
      </c>
      <c r="AQ38" s="319">
        <v>1</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551</v>
      </c>
      <c r="AL39" s="1152"/>
      <c r="AM39" s="1152"/>
      <c r="AN39" s="1153"/>
      <c r="AO39" s="315" t="s">
        <v>531</v>
      </c>
      <c r="AP39" s="315" t="s">
        <v>531</v>
      </c>
      <c r="AQ39" s="316">
        <v>-6461</v>
      </c>
      <c r="AR39" s="317" t="s">
        <v>531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552</v>
      </c>
      <c r="AL40" s="1149"/>
      <c r="AM40" s="1149"/>
      <c r="AN40" s="1150"/>
      <c r="AO40" s="315">
        <v>-1439542</v>
      </c>
      <c r="AP40" s="315">
        <v>-28023</v>
      </c>
      <c r="AQ40" s="316">
        <v>-28321</v>
      </c>
      <c r="AR40" s="317">
        <v>-1.1000000000000001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980036</v>
      </c>
      <c r="AP41" s="315">
        <v>19078</v>
      </c>
      <c r="AQ41" s="316">
        <v>11918</v>
      </c>
      <c r="AR41" s="317">
        <v>60.1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522</v>
      </c>
      <c r="AN49" s="1143" t="s">
        <v>556</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557</v>
      </c>
      <c r="AO50" s="332" t="s">
        <v>558</v>
      </c>
      <c r="AP50" s="333" t="s">
        <v>559</v>
      </c>
      <c r="AQ50" s="334" t="s">
        <v>560</v>
      </c>
      <c r="AR50" s="335" t="s">
        <v>561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562</v>
      </c>
      <c r="AL51" s="328"/>
      <c r="AM51" s="336">
        <v>2383055</v>
      </c>
      <c r="AN51" s="337">
        <v>44297</v>
      </c>
      <c r="AO51" s="338">
        <v>0.9</v>
      </c>
      <c r="AP51" s="339">
        <v>54110</v>
      </c>
      <c r="AQ51" s="340">
        <v>-5.6</v>
      </c>
      <c r="AR51" s="341">
        <v>6.5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563</v>
      </c>
      <c r="AM52" s="344">
        <v>1470104</v>
      </c>
      <c r="AN52" s="345">
        <v>27327</v>
      </c>
      <c r="AO52" s="346">
        <v>-8</v>
      </c>
      <c r="AP52" s="347">
        <v>30620</v>
      </c>
      <c r="AQ52" s="348">
        <v>-6.6</v>
      </c>
      <c r="AR52" s="349">
        <v>-1.4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564</v>
      </c>
      <c r="AL53" s="328"/>
      <c r="AM53" s="336">
        <v>3197252</v>
      </c>
      <c r="AN53" s="337">
        <v>60043</v>
      </c>
      <c r="AO53" s="338">
        <v>35.5</v>
      </c>
      <c r="AP53" s="339">
        <v>54684</v>
      </c>
      <c r="AQ53" s="340">
        <v>1.1000000000000001</v>
      </c>
      <c r="AR53" s="341">
        <v>34.4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563</v>
      </c>
      <c r="AM54" s="344">
        <v>2348256</v>
      </c>
      <c r="AN54" s="345">
        <v>44100</v>
      </c>
      <c r="AO54" s="346">
        <v>61.4</v>
      </c>
      <c r="AP54" s="347">
        <v>32829</v>
      </c>
      <c r="AQ54" s="348">
        <v>7.2</v>
      </c>
      <c r="AR54" s="349">
        <v>54.2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565</v>
      </c>
      <c r="AL55" s="328"/>
      <c r="AM55" s="336">
        <v>4190286</v>
      </c>
      <c r="AN55" s="337">
        <v>79374</v>
      </c>
      <c r="AO55" s="338">
        <v>32.200000000000003</v>
      </c>
      <c r="AP55" s="339">
        <v>62383</v>
      </c>
      <c r="AQ55" s="340">
        <v>14.1</v>
      </c>
      <c r="AR55" s="341">
        <v>18.100000000000001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563</v>
      </c>
      <c r="AM56" s="344">
        <v>3515868</v>
      </c>
      <c r="AN56" s="345">
        <v>66598</v>
      </c>
      <c r="AO56" s="346">
        <v>51</v>
      </c>
      <c r="AP56" s="347">
        <v>35325</v>
      </c>
      <c r="AQ56" s="348">
        <v>7.6</v>
      </c>
      <c r="AR56" s="349">
        <v>43.4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566</v>
      </c>
      <c r="AL57" s="328"/>
      <c r="AM57" s="336">
        <v>3644617</v>
      </c>
      <c r="AN57" s="337">
        <v>69898</v>
      </c>
      <c r="AO57" s="338">
        <v>-11.9</v>
      </c>
      <c r="AP57" s="339">
        <v>63812</v>
      </c>
      <c r="AQ57" s="340">
        <v>2.2999999999999998</v>
      </c>
      <c r="AR57" s="341">
        <v>-14.2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563</v>
      </c>
      <c r="AM58" s="344">
        <v>2525405</v>
      </c>
      <c r="AN58" s="345">
        <v>48433</v>
      </c>
      <c r="AO58" s="346">
        <v>-27.3</v>
      </c>
      <c r="AP58" s="347">
        <v>33848</v>
      </c>
      <c r="AQ58" s="348">
        <v>-4.2</v>
      </c>
      <c r="AR58" s="349">
        <v>-23.1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567</v>
      </c>
      <c r="AL59" s="328"/>
      <c r="AM59" s="336">
        <v>3311900</v>
      </c>
      <c r="AN59" s="337">
        <v>64471</v>
      </c>
      <c r="AO59" s="338">
        <v>-7.8</v>
      </c>
      <c r="AP59" s="339">
        <v>45945</v>
      </c>
      <c r="AQ59" s="340">
        <v>-28</v>
      </c>
      <c r="AR59" s="341">
        <v>20.2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563</v>
      </c>
      <c r="AM60" s="344">
        <v>2125104</v>
      </c>
      <c r="AN60" s="345">
        <v>41369</v>
      </c>
      <c r="AO60" s="346">
        <v>-14.6</v>
      </c>
      <c r="AP60" s="347">
        <v>25180</v>
      </c>
      <c r="AQ60" s="348">
        <v>-25.6</v>
      </c>
      <c r="AR60" s="349">
        <v>11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568</v>
      </c>
      <c r="AL61" s="350"/>
      <c r="AM61" s="351">
        <v>3345422</v>
      </c>
      <c r="AN61" s="352">
        <v>63617</v>
      </c>
      <c r="AO61" s="353">
        <v>9.8000000000000007</v>
      </c>
      <c r="AP61" s="354">
        <v>56187</v>
      </c>
      <c r="AQ61" s="355">
        <v>-3.2</v>
      </c>
      <c r="AR61" s="341">
        <v>13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563</v>
      </c>
      <c r="AM62" s="344">
        <v>2396947</v>
      </c>
      <c r="AN62" s="345">
        <v>45565</v>
      </c>
      <c r="AO62" s="346">
        <v>12.5</v>
      </c>
      <c r="AP62" s="347">
        <v>31560</v>
      </c>
      <c r="AQ62" s="348">
        <v>-4.3</v>
      </c>
      <c r="AR62" s="349">
        <v>16.8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vrdRQiNINi4VLBPpGuFvZcIh6hoIQBsCPxCvj510WYawByH53lHKGXxsQeMoyylQJdG9qaGBr2kUvDDdidDSg==" saltValue="rwCatIh1dPA1KWuXFMKk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570</v>
      </c>
    </row>
    <row r="120" spans="125:125" ht="13.5" hidden="1" customHeight="1" x14ac:dyDescent="0.15"/>
    <row r="121" spans="125:125" ht="13.5" hidden="1" customHeight="1" x14ac:dyDescent="0.15">
      <c r="DU121" s="262"/>
    </row>
  </sheetData>
  <sheetProtection algorithmName="SHA-512" hashValue="LiORSu1cyxyXXF+FmOOzLUK2tcfQRgmXBbazG9kfj+L8KsxqNtRhzqFhCYqBO6rDYu7yR1gvVxsxyFlLxSqDPw==" saltValue="WdTGzq1T7McdacL8AMCQ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571</v>
      </c>
    </row>
  </sheetData>
  <sheetProtection algorithmName="SHA-512" hashValue="l6TMFTL2zGQw8z4OyEJ8CYnGyz8GRfrlmHt2P8ZPe+OmNqfB3xovwcRheg3Mn2zmlXkCt2qs8auvJB2gWLRMFA==" saltValue="rlUpeE41hiRBPeQu4d/W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67" t="s">
        <v>3</v>
      </c>
      <c r="D47" s="1167"/>
      <c r="E47" s="1168"/>
      <c r="F47" s="11">
        <v>23.14</v>
      </c>
      <c r="G47" s="12">
        <v>21.53</v>
      </c>
      <c r="H47" s="12">
        <v>23.29</v>
      </c>
      <c r="I47" s="12">
        <v>23.66</v>
      </c>
      <c r="J47" s="13">
        <v>23.62</v>
      </c>
    </row>
    <row r="48" spans="2:10" ht="57.75" customHeight="1" x14ac:dyDescent="0.15">
      <c r="B48" s="14"/>
      <c r="C48" s="1169" t="s">
        <v>4</v>
      </c>
      <c r="D48" s="1169"/>
      <c r="E48" s="1170"/>
      <c r="F48" s="15">
        <v>1.28</v>
      </c>
      <c r="G48" s="16">
        <v>2.9</v>
      </c>
      <c r="H48" s="16">
        <v>1.79</v>
      </c>
      <c r="I48" s="16">
        <v>2.1800000000000002</v>
      </c>
      <c r="J48" s="17">
        <v>5.34</v>
      </c>
    </row>
    <row r="49" spans="2:10" ht="57.75" customHeight="1" thickBot="1" x14ac:dyDescent="0.2">
      <c r="B49" s="18"/>
      <c r="C49" s="1171" t="s">
        <v>5</v>
      </c>
      <c r="D49" s="1171"/>
      <c r="E49" s="1172"/>
      <c r="F49" s="19" t="s">
        <v>577</v>
      </c>
      <c r="G49" s="20">
        <v>7.0000000000000007E-2</v>
      </c>
      <c r="H49" s="20">
        <v>0.45</v>
      </c>
      <c r="I49" s="20">
        <v>1.37</v>
      </c>
      <c r="J49" s="21">
        <v>4.33</v>
      </c>
    </row>
    <row r="50" spans="2:10" x14ac:dyDescent="0.15"/>
  </sheetData>
  <sheetProtection algorithmName="SHA-512" hashValue="famzpbSHqAu7HKvRmCs3dhIMYTyPr1HKlGSDL5l3s07yl1JQftNk7V9B8wtJiebGQ4oM3j/FVEDWe0qycY2ojg==" saltValue="LpxKc3EoIMBhYmXRO00a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79" t="s">
        <v>578</v>
      </c>
      <c r="D34" s="1179"/>
      <c r="E34" s="1180"/>
      <c r="F34" s="32">
        <v>26.5</v>
      </c>
      <c r="G34" s="33">
        <v>27.74</v>
      </c>
      <c r="H34" s="33">
        <v>33.56</v>
      </c>
      <c r="I34" s="33">
        <v>33.159999999999997</v>
      </c>
      <c r="J34" s="34">
        <v>36.61</v>
      </c>
      <c r="K34" s="22"/>
      <c r="L34" s="22"/>
      <c r="M34" s="22"/>
      <c r="N34" s="22"/>
      <c r="O34" s="22"/>
      <c r="P34" s="22"/>
    </row>
    <row r="35" spans="1:16" ht="39" customHeight="1" x14ac:dyDescent="0.15">
      <c r="A35" s="22"/>
      <c r="B35" s="35"/>
      <c r="C35" s="1173" t="s">
        <v>579</v>
      </c>
      <c r="D35" s="1174"/>
      <c r="E35" s="1175"/>
      <c r="F35" s="36">
        <v>1.28</v>
      </c>
      <c r="G35" s="37">
        <v>2.89</v>
      </c>
      <c r="H35" s="37">
        <v>1.79</v>
      </c>
      <c r="I35" s="37">
        <v>2.1800000000000002</v>
      </c>
      <c r="J35" s="38">
        <v>5.33</v>
      </c>
      <c r="K35" s="22"/>
      <c r="L35" s="22"/>
      <c r="M35" s="22"/>
      <c r="N35" s="22"/>
      <c r="O35" s="22"/>
      <c r="P35" s="22"/>
    </row>
    <row r="36" spans="1:16" ht="39" customHeight="1" x14ac:dyDescent="0.15">
      <c r="A36" s="22"/>
      <c r="B36" s="35"/>
      <c r="C36" s="1173" t="s">
        <v>580</v>
      </c>
      <c r="D36" s="1174"/>
      <c r="E36" s="1175"/>
      <c r="F36" s="36">
        <v>0.43</v>
      </c>
      <c r="G36" s="37">
        <v>0.16</v>
      </c>
      <c r="H36" s="37">
        <v>0.02</v>
      </c>
      <c r="I36" s="37">
        <v>0.27</v>
      </c>
      <c r="J36" s="38">
        <v>1.19</v>
      </c>
      <c r="K36" s="22"/>
      <c r="L36" s="22"/>
      <c r="M36" s="22"/>
      <c r="N36" s="22"/>
      <c r="O36" s="22"/>
      <c r="P36" s="22"/>
    </row>
    <row r="37" spans="1:16" ht="39" customHeight="1" x14ac:dyDescent="0.15">
      <c r="A37" s="22"/>
      <c r="B37" s="35"/>
      <c r="C37" s="1173" t="s">
        <v>581</v>
      </c>
      <c r="D37" s="1174"/>
      <c r="E37" s="1175"/>
      <c r="F37" s="36">
        <v>0.32</v>
      </c>
      <c r="G37" s="37">
        <v>0.73</v>
      </c>
      <c r="H37" s="37">
        <v>0.82</v>
      </c>
      <c r="I37" s="37">
        <v>0.88</v>
      </c>
      <c r="J37" s="38">
        <v>0.9</v>
      </c>
      <c r="K37" s="22"/>
      <c r="L37" s="22"/>
      <c r="M37" s="22"/>
      <c r="N37" s="22"/>
      <c r="O37" s="22"/>
      <c r="P37" s="22"/>
    </row>
    <row r="38" spans="1:16" ht="39" customHeight="1" x14ac:dyDescent="0.15">
      <c r="A38" s="22"/>
      <c r="B38" s="35"/>
      <c r="C38" s="1173" t="s">
        <v>582</v>
      </c>
      <c r="D38" s="1174"/>
      <c r="E38" s="1175"/>
      <c r="F38" s="36">
        <v>1.67</v>
      </c>
      <c r="G38" s="37">
        <v>1.08</v>
      </c>
      <c r="H38" s="37">
        <v>0.65</v>
      </c>
      <c r="I38" s="37">
        <v>0.46</v>
      </c>
      <c r="J38" s="38">
        <v>0.84</v>
      </c>
      <c r="K38" s="22"/>
      <c r="L38" s="22"/>
      <c r="M38" s="22"/>
      <c r="N38" s="22"/>
      <c r="O38" s="22"/>
      <c r="P38" s="22"/>
    </row>
    <row r="39" spans="1:16" ht="39" customHeight="1" x14ac:dyDescent="0.15">
      <c r="A39" s="22"/>
      <c r="B39" s="35"/>
      <c r="C39" s="1173" t="s">
        <v>583</v>
      </c>
      <c r="D39" s="1174"/>
      <c r="E39" s="1175"/>
      <c r="F39" s="36" t="s">
        <v>531</v>
      </c>
      <c r="G39" s="37" t="s">
        <v>531</v>
      </c>
      <c r="H39" s="37" t="s">
        <v>531</v>
      </c>
      <c r="I39" s="37">
        <v>0.34</v>
      </c>
      <c r="J39" s="38">
        <v>0.32</v>
      </c>
      <c r="K39" s="22"/>
      <c r="L39" s="22"/>
      <c r="M39" s="22"/>
      <c r="N39" s="22"/>
      <c r="O39" s="22"/>
      <c r="P39" s="22"/>
    </row>
    <row r="40" spans="1:16" ht="39" customHeight="1" x14ac:dyDescent="0.15">
      <c r="A40" s="22"/>
      <c r="B40" s="35"/>
      <c r="C40" s="1173" t="s">
        <v>584</v>
      </c>
      <c r="D40" s="1174"/>
      <c r="E40" s="1175"/>
      <c r="F40" s="36">
        <v>0.01</v>
      </c>
      <c r="G40" s="37">
        <v>0.01</v>
      </c>
      <c r="H40" s="37">
        <v>0.01</v>
      </c>
      <c r="I40" s="37">
        <v>0</v>
      </c>
      <c r="J40" s="38">
        <v>0</v>
      </c>
      <c r="K40" s="22"/>
      <c r="L40" s="22"/>
      <c r="M40" s="22"/>
      <c r="N40" s="22"/>
      <c r="O40" s="22"/>
      <c r="P40" s="22"/>
    </row>
    <row r="41" spans="1:16" ht="39" customHeight="1" x14ac:dyDescent="0.15">
      <c r="A41" s="22"/>
      <c r="B41" s="35"/>
      <c r="C41" s="1173" t="s">
        <v>585</v>
      </c>
      <c r="D41" s="1174"/>
      <c r="E41" s="1175"/>
      <c r="F41" s="36">
        <v>0</v>
      </c>
      <c r="G41" s="37">
        <v>0</v>
      </c>
      <c r="H41" s="37">
        <v>0</v>
      </c>
      <c r="I41" s="37">
        <v>0</v>
      </c>
      <c r="J41" s="38">
        <v>0</v>
      </c>
      <c r="K41" s="22"/>
      <c r="L41" s="22"/>
      <c r="M41" s="22"/>
      <c r="N41" s="22"/>
      <c r="O41" s="22"/>
      <c r="P41" s="22"/>
    </row>
    <row r="42" spans="1:16" ht="39" customHeight="1" x14ac:dyDescent="0.15">
      <c r="A42" s="22"/>
      <c r="B42" s="39"/>
      <c r="C42" s="1173" t="s">
        <v>586</v>
      </c>
      <c r="D42" s="1174"/>
      <c r="E42" s="1175"/>
      <c r="F42" s="36" t="s">
        <v>531</v>
      </c>
      <c r="G42" s="37" t="s">
        <v>531</v>
      </c>
      <c r="H42" s="37" t="s">
        <v>531</v>
      </c>
      <c r="I42" s="37" t="s">
        <v>531</v>
      </c>
      <c r="J42" s="38" t="s">
        <v>531</v>
      </c>
      <c r="K42" s="22"/>
      <c r="L42" s="22"/>
      <c r="M42" s="22"/>
      <c r="N42" s="22"/>
      <c r="O42" s="22"/>
      <c r="P42" s="22"/>
    </row>
    <row r="43" spans="1:16" ht="39" customHeight="1" thickBot="1" x14ac:dyDescent="0.2">
      <c r="A43" s="22"/>
      <c r="B43" s="40"/>
      <c r="C43" s="1176" t="s">
        <v>587</v>
      </c>
      <c r="D43" s="1177"/>
      <c r="E43" s="1178"/>
      <c r="F43" s="41">
        <v>7.96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GBR4ctAptubRXPLp3BBd3pscUwGRP3RaQO9b0f5OI4Xc/nInaCgoH9X4tKiC8QjOWXridKK378Hjz74RKrs0A==" saltValue="i5vH3fApQjCvdxgeqWde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2205</v>
      </c>
      <c r="L45" s="60">
        <v>2103</v>
      </c>
      <c r="M45" s="60">
        <v>2024</v>
      </c>
      <c r="N45" s="60">
        <v>1921</v>
      </c>
      <c r="O45" s="61">
        <v>1927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531</v>
      </c>
      <c r="L46" s="64" t="s">
        <v>531</v>
      </c>
      <c r="M46" s="64" t="s">
        <v>531</v>
      </c>
      <c r="N46" s="64" t="s">
        <v>531</v>
      </c>
      <c r="O46" s="65" t="s">
        <v>531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531</v>
      </c>
      <c r="L47" s="64" t="s">
        <v>531</v>
      </c>
      <c r="M47" s="64" t="s">
        <v>531</v>
      </c>
      <c r="N47" s="64" t="s">
        <v>531</v>
      </c>
      <c r="O47" s="65" t="s">
        <v>531</v>
      </c>
      <c r="P47" s="48"/>
      <c r="Q47" s="48"/>
      <c r="R47" s="48"/>
      <c r="S47" s="48"/>
      <c r="T47" s="48"/>
      <c r="U47" s="48"/>
    </row>
    <row r="48" spans="1:21" ht="30.75" customHeight="1" x14ac:dyDescent="0.15">
      <c r="A48" s="48"/>
      <c r="B48" s="1201"/>
      <c r="C48" s="1202"/>
      <c r="D48" s="62"/>
      <c r="E48" s="1183" t="s">
        <v>15</v>
      </c>
      <c r="F48" s="1183"/>
      <c r="G48" s="1183"/>
      <c r="H48" s="1183"/>
      <c r="I48" s="1183"/>
      <c r="J48" s="1184"/>
      <c r="K48" s="63">
        <v>673</v>
      </c>
      <c r="L48" s="64">
        <v>639</v>
      </c>
      <c r="M48" s="64">
        <v>673</v>
      </c>
      <c r="N48" s="64">
        <v>523</v>
      </c>
      <c r="O48" s="65">
        <v>489</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531</v>
      </c>
      <c r="L49" s="64" t="s">
        <v>531</v>
      </c>
      <c r="M49" s="64">
        <v>1</v>
      </c>
      <c r="N49" s="64">
        <v>1</v>
      </c>
      <c r="O49" s="65">
        <v>1</v>
      </c>
      <c r="P49" s="48"/>
      <c r="Q49" s="48"/>
      <c r="R49" s="48"/>
      <c r="S49" s="48"/>
      <c r="T49" s="48"/>
      <c r="U49" s="48"/>
    </row>
    <row r="50" spans="1:21" ht="30.75" customHeight="1" x14ac:dyDescent="0.15">
      <c r="A50" s="48"/>
      <c r="B50" s="1201"/>
      <c r="C50" s="1202"/>
      <c r="D50" s="62"/>
      <c r="E50" s="1183" t="s">
        <v>17</v>
      </c>
      <c r="F50" s="1183"/>
      <c r="G50" s="1183"/>
      <c r="H50" s="1183"/>
      <c r="I50" s="1183"/>
      <c r="J50" s="1184"/>
      <c r="K50" s="63">
        <v>1</v>
      </c>
      <c r="L50" s="64">
        <v>1</v>
      </c>
      <c r="M50" s="64">
        <v>1</v>
      </c>
      <c r="N50" s="64">
        <v>1</v>
      </c>
      <c r="O50" s="65">
        <v>1</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531</v>
      </c>
      <c r="L51" s="64" t="s">
        <v>531</v>
      </c>
      <c r="M51" s="64" t="s">
        <v>531</v>
      </c>
      <c r="N51" s="64" t="s">
        <v>531</v>
      </c>
      <c r="O51" s="65" t="s">
        <v>531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1510</v>
      </c>
      <c r="L52" s="64">
        <v>1510</v>
      </c>
      <c r="M52" s="64">
        <v>1500</v>
      </c>
      <c r="N52" s="64">
        <v>1448</v>
      </c>
      <c r="O52" s="65">
        <v>1440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1369</v>
      </c>
      <c r="L53" s="69">
        <v>1233</v>
      </c>
      <c r="M53" s="69">
        <v>1199</v>
      </c>
      <c r="N53" s="69">
        <v>998</v>
      </c>
      <c r="O53" s="70">
        <v>978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cbazHATZUU3MY7kvQ7Hx0NeDTQwq+hHJ7dy0LYQa7nccsqOOynQkX662zn/uKCTpSrN4ukMKjvSFCaYP/AGJA==" saltValue="yn6q4D7TZ/Q6GAVcrnn1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19" t="s">
        <v>30</v>
      </c>
      <c r="C41" s="1220"/>
      <c r="D41" s="102"/>
      <c r="E41" s="1221" t="s">
        <v>31</v>
      </c>
      <c r="F41" s="1221"/>
      <c r="G41" s="1221"/>
      <c r="H41" s="1222"/>
      <c r="I41" s="358">
        <v>21844</v>
      </c>
      <c r="J41" s="359">
        <v>22393</v>
      </c>
      <c r="K41" s="359">
        <v>23601</v>
      </c>
      <c r="L41" s="359">
        <v>24349</v>
      </c>
      <c r="M41" s="360">
        <v>24473</v>
      </c>
    </row>
    <row r="42" spans="2:13" ht="27.75" customHeight="1" x14ac:dyDescent="0.15">
      <c r="B42" s="1209"/>
      <c r="C42" s="1210"/>
      <c r="D42" s="103"/>
      <c r="E42" s="1213" t="s">
        <v>32</v>
      </c>
      <c r="F42" s="1213"/>
      <c r="G42" s="1213"/>
      <c r="H42" s="1214"/>
      <c r="I42" s="361">
        <v>7</v>
      </c>
      <c r="J42" s="362">
        <v>5</v>
      </c>
      <c r="K42" s="362">
        <v>4</v>
      </c>
      <c r="L42" s="362">
        <v>3</v>
      </c>
      <c r="M42" s="363">
        <v>1</v>
      </c>
    </row>
    <row r="43" spans="2:13" ht="27.75" customHeight="1" x14ac:dyDescent="0.15">
      <c r="B43" s="1209"/>
      <c r="C43" s="1210"/>
      <c r="D43" s="103"/>
      <c r="E43" s="1213" t="s">
        <v>33</v>
      </c>
      <c r="F43" s="1213"/>
      <c r="G43" s="1213"/>
      <c r="H43" s="1214"/>
      <c r="I43" s="361">
        <v>9255</v>
      </c>
      <c r="J43" s="362">
        <v>8589</v>
      </c>
      <c r="K43" s="362">
        <v>8246</v>
      </c>
      <c r="L43" s="362">
        <v>7417</v>
      </c>
      <c r="M43" s="363">
        <v>6719</v>
      </c>
    </row>
    <row r="44" spans="2:13" ht="27.75" customHeight="1" x14ac:dyDescent="0.15">
      <c r="B44" s="1209"/>
      <c r="C44" s="1210"/>
      <c r="D44" s="103"/>
      <c r="E44" s="1213" t="s">
        <v>34</v>
      </c>
      <c r="F44" s="1213"/>
      <c r="G44" s="1213"/>
      <c r="H44" s="1214"/>
      <c r="I44" s="361" t="s">
        <v>531</v>
      </c>
      <c r="J44" s="362" t="s">
        <v>531</v>
      </c>
      <c r="K44" s="362" t="s">
        <v>531</v>
      </c>
      <c r="L44" s="362">
        <v>123</v>
      </c>
      <c r="M44" s="363">
        <v>177</v>
      </c>
    </row>
    <row r="45" spans="2:13" ht="27.75" customHeight="1" x14ac:dyDescent="0.15">
      <c r="B45" s="1209"/>
      <c r="C45" s="1210"/>
      <c r="D45" s="103"/>
      <c r="E45" s="1213" t="s">
        <v>35</v>
      </c>
      <c r="F45" s="1213"/>
      <c r="G45" s="1213"/>
      <c r="H45" s="1214"/>
      <c r="I45" s="361">
        <v>3411</v>
      </c>
      <c r="J45" s="362">
        <v>2976</v>
      </c>
      <c r="K45" s="362">
        <v>3093</v>
      </c>
      <c r="L45" s="362">
        <v>3130</v>
      </c>
      <c r="M45" s="363">
        <v>2953</v>
      </c>
    </row>
    <row r="46" spans="2:13" ht="27.75" customHeight="1" x14ac:dyDescent="0.15">
      <c r="B46" s="1209"/>
      <c r="C46" s="1210"/>
      <c r="D46" s="104"/>
      <c r="E46" s="1213" t="s">
        <v>36</v>
      </c>
      <c r="F46" s="1213"/>
      <c r="G46" s="1213"/>
      <c r="H46" s="1214"/>
      <c r="I46" s="361" t="s">
        <v>531</v>
      </c>
      <c r="J46" s="362" t="s">
        <v>531</v>
      </c>
      <c r="K46" s="362" t="s">
        <v>531</v>
      </c>
      <c r="L46" s="362" t="s">
        <v>531</v>
      </c>
      <c r="M46" s="363" t="s">
        <v>531</v>
      </c>
    </row>
    <row r="47" spans="2:13" ht="27.75" customHeight="1" x14ac:dyDescent="0.15">
      <c r="B47" s="1209"/>
      <c r="C47" s="1210"/>
      <c r="D47" s="105"/>
      <c r="E47" s="1223" t="s">
        <v>37</v>
      </c>
      <c r="F47" s="1224"/>
      <c r="G47" s="1224"/>
      <c r="H47" s="1225"/>
      <c r="I47" s="361" t="s">
        <v>531</v>
      </c>
      <c r="J47" s="362" t="s">
        <v>531</v>
      </c>
      <c r="K47" s="362" t="s">
        <v>531</v>
      </c>
      <c r="L47" s="362" t="s">
        <v>531</v>
      </c>
      <c r="M47" s="363" t="s">
        <v>531</v>
      </c>
    </row>
    <row r="48" spans="2:13" ht="27.75" customHeight="1" x14ac:dyDescent="0.15">
      <c r="B48" s="1209"/>
      <c r="C48" s="1210"/>
      <c r="D48" s="103"/>
      <c r="E48" s="1213" t="s">
        <v>38</v>
      </c>
      <c r="F48" s="1213"/>
      <c r="G48" s="1213"/>
      <c r="H48" s="1214"/>
      <c r="I48" s="361" t="s">
        <v>531</v>
      </c>
      <c r="J48" s="362" t="s">
        <v>531</v>
      </c>
      <c r="K48" s="362" t="s">
        <v>531</v>
      </c>
      <c r="L48" s="362" t="s">
        <v>531</v>
      </c>
      <c r="M48" s="363" t="s">
        <v>531</v>
      </c>
    </row>
    <row r="49" spans="2:13" ht="27.75" customHeight="1" x14ac:dyDescent="0.15">
      <c r="B49" s="1211"/>
      <c r="C49" s="1212"/>
      <c r="D49" s="103"/>
      <c r="E49" s="1213" t="s">
        <v>39</v>
      </c>
      <c r="F49" s="1213"/>
      <c r="G49" s="1213"/>
      <c r="H49" s="1214"/>
      <c r="I49" s="361" t="s">
        <v>531</v>
      </c>
      <c r="J49" s="362" t="s">
        <v>531</v>
      </c>
      <c r="K49" s="362" t="s">
        <v>531</v>
      </c>
      <c r="L49" s="362" t="s">
        <v>531</v>
      </c>
      <c r="M49" s="363" t="s">
        <v>531</v>
      </c>
    </row>
    <row r="50" spans="2:13" ht="27.75" customHeight="1" x14ac:dyDescent="0.15">
      <c r="B50" s="1207" t="s">
        <v>40</v>
      </c>
      <c r="C50" s="1208"/>
      <c r="D50" s="106"/>
      <c r="E50" s="1213" t="s">
        <v>41</v>
      </c>
      <c r="F50" s="1213"/>
      <c r="G50" s="1213"/>
      <c r="H50" s="1214"/>
      <c r="I50" s="361">
        <v>6088</v>
      </c>
      <c r="J50" s="362">
        <v>5673</v>
      </c>
      <c r="K50" s="362">
        <v>5250</v>
      </c>
      <c r="L50" s="362">
        <v>5300</v>
      </c>
      <c r="M50" s="363">
        <v>5748</v>
      </c>
    </row>
    <row r="51" spans="2:13" ht="27.75" customHeight="1" x14ac:dyDescent="0.15">
      <c r="B51" s="1209"/>
      <c r="C51" s="1210"/>
      <c r="D51" s="103"/>
      <c r="E51" s="1213" t="s">
        <v>42</v>
      </c>
      <c r="F51" s="1213"/>
      <c r="G51" s="1213"/>
      <c r="H51" s="1214"/>
      <c r="I51" s="361">
        <v>7</v>
      </c>
      <c r="J51" s="362">
        <v>2</v>
      </c>
      <c r="K51" s="362">
        <v>1</v>
      </c>
      <c r="L51" s="362">
        <v>0</v>
      </c>
      <c r="M51" s="363">
        <v>0</v>
      </c>
    </row>
    <row r="52" spans="2:13" ht="27.75" customHeight="1" x14ac:dyDescent="0.15">
      <c r="B52" s="1211"/>
      <c r="C52" s="1212"/>
      <c r="D52" s="103"/>
      <c r="E52" s="1213" t="s">
        <v>43</v>
      </c>
      <c r="F52" s="1213"/>
      <c r="G52" s="1213"/>
      <c r="H52" s="1214"/>
      <c r="I52" s="361">
        <v>18588</v>
      </c>
      <c r="J52" s="362">
        <v>18821</v>
      </c>
      <c r="K52" s="362">
        <v>19346</v>
      </c>
      <c r="L52" s="362">
        <v>19513</v>
      </c>
      <c r="M52" s="363">
        <v>19475</v>
      </c>
    </row>
    <row r="53" spans="2:13" ht="27.75" customHeight="1" thickBot="1" x14ac:dyDescent="0.2">
      <c r="B53" s="1215" t="s">
        <v>44</v>
      </c>
      <c r="C53" s="1216"/>
      <c r="D53" s="107"/>
      <c r="E53" s="1217" t="s">
        <v>45</v>
      </c>
      <c r="F53" s="1217"/>
      <c r="G53" s="1217"/>
      <c r="H53" s="1218"/>
      <c r="I53" s="364">
        <v>9834</v>
      </c>
      <c r="J53" s="365">
        <v>9468</v>
      </c>
      <c r="K53" s="365">
        <v>10347</v>
      </c>
      <c r="L53" s="365">
        <v>10208</v>
      </c>
      <c r="M53" s="366">
        <v>9100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ik5N5cknW+Q5Uqei3CFUZSpYbYrJlfEn7KFHoCdDuiYeznALZiB5P7fqrLE1cOl8ZQ2a9otJl6QVGRfyZIlVw==" saltValue="0R2rGEtS0F33d3ayNWKd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34" t="s">
        <v>48</v>
      </c>
      <c r="D55" s="1234"/>
      <c r="E55" s="1235"/>
      <c r="F55" s="119">
        <v>3130</v>
      </c>
      <c r="G55" s="119">
        <v>3259</v>
      </c>
      <c r="H55" s="120">
        <v>3414</v>
      </c>
    </row>
    <row r="56" spans="2:8" ht="52.5" customHeight="1" x14ac:dyDescent="0.15">
      <c r="B56" s="121"/>
      <c r="C56" s="1236" t="s">
        <v>49</v>
      </c>
      <c r="D56" s="1236"/>
      <c r="E56" s="1237"/>
      <c r="F56" s="122">
        <v>18</v>
      </c>
      <c r="G56" s="122">
        <v>18</v>
      </c>
      <c r="H56" s="123">
        <v>18</v>
      </c>
    </row>
    <row r="57" spans="2:8" ht="53.25" customHeight="1" x14ac:dyDescent="0.15">
      <c r="B57" s="121"/>
      <c r="C57" s="1238" t="s">
        <v>50</v>
      </c>
      <c r="D57" s="1238"/>
      <c r="E57" s="1239"/>
      <c r="F57" s="124">
        <v>1619</v>
      </c>
      <c r="G57" s="124">
        <v>1562</v>
      </c>
      <c r="H57" s="125">
        <v>1823</v>
      </c>
    </row>
    <row r="58" spans="2:8" ht="45.75" customHeight="1" x14ac:dyDescent="0.15">
      <c r="B58" s="126"/>
      <c r="C58" s="1226" t="s">
        <v>603</v>
      </c>
      <c r="D58" s="1227"/>
      <c r="E58" s="1228"/>
      <c r="F58" s="127" t="s">
        <v>608</v>
      </c>
      <c r="G58" s="127">
        <v>200</v>
      </c>
      <c r="H58" s="128">
        <v>743</v>
      </c>
    </row>
    <row r="59" spans="2:8" ht="45.75" customHeight="1" x14ac:dyDescent="0.15">
      <c r="B59" s="126"/>
      <c r="C59" s="1226" t="s">
        <v>604</v>
      </c>
      <c r="D59" s="1227"/>
      <c r="E59" s="1228"/>
      <c r="F59" s="127">
        <v>311</v>
      </c>
      <c r="G59" s="127">
        <v>427</v>
      </c>
      <c r="H59" s="128">
        <v>524</v>
      </c>
    </row>
    <row r="60" spans="2:8" ht="45.75" customHeight="1" x14ac:dyDescent="0.15">
      <c r="B60" s="126"/>
      <c r="C60" s="1226" t="s">
        <v>605</v>
      </c>
      <c r="D60" s="1227"/>
      <c r="E60" s="1228"/>
      <c r="F60" s="127">
        <v>215</v>
      </c>
      <c r="G60" s="127">
        <v>213</v>
      </c>
      <c r="H60" s="128">
        <v>207</v>
      </c>
    </row>
    <row r="61" spans="2:8" ht="45.75" customHeight="1" x14ac:dyDescent="0.15">
      <c r="B61" s="126"/>
      <c r="C61" s="1226" t="s">
        <v>606</v>
      </c>
      <c r="D61" s="1227"/>
      <c r="E61" s="1228"/>
      <c r="F61" s="127">
        <v>80</v>
      </c>
      <c r="G61" s="127">
        <v>81</v>
      </c>
      <c r="H61" s="128">
        <v>81</v>
      </c>
    </row>
    <row r="62" spans="2:8" ht="45.75" customHeight="1" thickBot="1" x14ac:dyDescent="0.2">
      <c r="B62" s="129"/>
      <c r="C62" s="1229" t="s">
        <v>607</v>
      </c>
      <c r="D62" s="1230"/>
      <c r="E62" s="1231"/>
      <c r="F62" s="130">
        <v>76</v>
      </c>
      <c r="G62" s="130">
        <v>76</v>
      </c>
      <c r="H62" s="131">
        <v>76</v>
      </c>
    </row>
    <row r="63" spans="2:8" ht="52.5" customHeight="1" thickBot="1" x14ac:dyDescent="0.2">
      <c r="B63" s="132"/>
      <c r="C63" s="1232" t="s">
        <v>51</v>
      </c>
      <c r="D63" s="1232"/>
      <c r="E63" s="1233"/>
      <c r="F63" s="133">
        <v>4767</v>
      </c>
      <c r="G63" s="133">
        <v>4840</v>
      </c>
      <c r="H63" s="134">
        <v>5256</v>
      </c>
    </row>
    <row r="64" spans="2:8" x14ac:dyDescent="0.15"/>
  </sheetData>
  <sheetProtection algorithmName="SHA-512" hashValue="JGXLMV9YRo8PlLUHKJDxS3/YsjyynNWIwXJhX4RkYoEi+MeSYXpa772lUe2Q6+RuGsFfVgWF9lZFoJ/OyGa7Hg==" saltValue="i/xNSjxXgzLKPEXTNsbC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621</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617</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620</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615</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572</v>
      </c>
      <c r="BQ50" s="1249"/>
      <c r="BR50" s="1249"/>
      <c r="BS50" s="1249"/>
      <c r="BT50" s="1249"/>
      <c r="BU50" s="1249"/>
      <c r="BV50" s="1249"/>
      <c r="BW50" s="1249"/>
      <c r="BX50" s="1249" t="s">
        <v>573</v>
      </c>
      <c r="BY50" s="1249"/>
      <c r="BZ50" s="1249"/>
      <c r="CA50" s="1249"/>
      <c r="CB50" s="1249"/>
      <c r="CC50" s="1249"/>
      <c r="CD50" s="1249"/>
      <c r="CE50" s="1249"/>
      <c r="CF50" s="1249" t="s">
        <v>574</v>
      </c>
      <c r="CG50" s="1249"/>
      <c r="CH50" s="1249"/>
      <c r="CI50" s="1249"/>
      <c r="CJ50" s="1249"/>
      <c r="CK50" s="1249"/>
      <c r="CL50" s="1249"/>
      <c r="CM50" s="1249"/>
      <c r="CN50" s="1249" t="s">
        <v>575</v>
      </c>
      <c r="CO50" s="1249"/>
      <c r="CP50" s="1249"/>
      <c r="CQ50" s="1249"/>
      <c r="CR50" s="1249"/>
      <c r="CS50" s="1249"/>
      <c r="CT50" s="1249"/>
      <c r="CU50" s="1249"/>
      <c r="CV50" s="1249" t="s">
        <v>576</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614</v>
      </c>
      <c r="AO51" s="1248"/>
      <c r="AP51" s="1248"/>
      <c r="AQ51" s="1248"/>
      <c r="AR51" s="1248"/>
      <c r="AS51" s="1248"/>
      <c r="AT51" s="1248"/>
      <c r="AU51" s="1248"/>
      <c r="AV51" s="1248"/>
      <c r="AW51" s="1248"/>
      <c r="AX51" s="1248"/>
      <c r="AY51" s="1248"/>
      <c r="AZ51" s="1248"/>
      <c r="BA51" s="1248"/>
      <c r="BB51" s="1248" t="s">
        <v>612</v>
      </c>
      <c r="BC51" s="1248"/>
      <c r="BD51" s="1248"/>
      <c r="BE51" s="1248"/>
      <c r="BF51" s="1248"/>
      <c r="BG51" s="1248"/>
      <c r="BH51" s="1248"/>
      <c r="BI51" s="1248"/>
      <c r="BJ51" s="1248"/>
      <c r="BK51" s="1248"/>
      <c r="BL51" s="1248"/>
      <c r="BM51" s="1248"/>
      <c r="BN51" s="1248"/>
      <c r="BO51" s="1248"/>
      <c r="BP51" s="1247">
        <v>81.5</v>
      </c>
      <c r="BQ51" s="1247"/>
      <c r="BR51" s="1247"/>
      <c r="BS51" s="1247"/>
      <c r="BT51" s="1247"/>
      <c r="BU51" s="1247"/>
      <c r="BV51" s="1247"/>
      <c r="BW51" s="1247"/>
      <c r="BX51" s="1247">
        <v>78.2</v>
      </c>
      <c r="BY51" s="1247"/>
      <c r="BZ51" s="1247"/>
      <c r="CA51" s="1247"/>
      <c r="CB51" s="1247"/>
      <c r="CC51" s="1247"/>
      <c r="CD51" s="1247"/>
      <c r="CE51" s="1247"/>
      <c r="CF51" s="1247">
        <v>86.6</v>
      </c>
      <c r="CG51" s="1247"/>
      <c r="CH51" s="1247"/>
      <c r="CI51" s="1247"/>
      <c r="CJ51" s="1247"/>
      <c r="CK51" s="1247"/>
      <c r="CL51" s="1247"/>
      <c r="CM51" s="1247"/>
      <c r="CN51" s="1247">
        <v>82.8</v>
      </c>
      <c r="CO51" s="1247"/>
      <c r="CP51" s="1247"/>
      <c r="CQ51" s="1247"/>
      <c r="CR51" s="1247"/>
      <c r="CS51" s="1247"/>
      <c r="CT51" s="1247"/>
      <c r="CU51" s="1247"/>
      <c r="CV51" s="1247">
        <v>69.900000000000006</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619</v>
      </c>
      <c r="BC53" s="1248"/>
      <c r="BD53" s="1248"/>
      <c r="BE53" s="1248"/>
      <c r="BF53" s="1248"/>
      <c r="BG53" s="1248"/>
      <c r="BH53" s="1248"/>
      <c r="BI53" s="1248"/>
      <c r="BJ53" s="1248"/>
      <c r="BK53" s="1248"/>
      <c r="BL53" s="1248"/>
      <c r="BM53" s="1248"/>
      <c r="BN53" s="1248"/>
      <c r="BO53" s="1248"/>
      <c r="BP53" s="1247">
        <v>71.5</v>
      </c>
      <c r="BQ53" s="1247"/>
      <c r="BR53" s="1247"/>
      <c r="BS53" s="1247"/>
      <c r="BT53" s="1247"/>
      <c r="BU53" s="1247"/>
      <c r="BV53" s="1247"/>
      <c r="BW53" s="1247"/>
      <c r="BX53" s="1247">
        <v>72.2</v>
      </c>
      <c r="BY53" s="1247"/>
      <c r="BZ53" s="1247"/>
      <c r="CA53" s="1247"/>
      <c r="CB53" s="1247"/>
      <c r="CC53" s="1247"/>
      <c r="CD53" s="1247"/>
      <c r="CE53" s="1247"/>
      <c r="CF53" s="1247">
        <v>73.2</v>
      </c>
      <c r="CG53" s="1247"/>
      <c r="CH53" s="1247"/>
      <c r="CI53" s="1247"/>
      <c r="CJ53" s="1247"/>
      <c r="CK53" s="1247"/>
      <c r="CL53" s="1247"/>
      <c r="CM53" s="1247"/>
      <c r="CN53" s="1247">
        <v>71.900000000000006</v>
      </c>
      <c r="CO53" s="1247"/>
      <c r="CP53" s="1247"/>
      <c r="CQ53" s="1247"/>
      <c r="CR53" s="1247"/>
      <c r="CS53" s="1247"/>
      <c r="CT53" s="1247"/>
      <c r="CU53" s="1247"/>
      <c r="CV53" s="1247">
        <v>72.400000000000006</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613</v>
      </c>
      <c r="AO55" s="1249"/>
      <c r="AP55" s="1249"/>
      <c r="AQ55" s="1249"/>
      <c r="AR55" s="1249"/>
      <c r="AS55" s="1249"/>
      <c r="AT55" s="1249"/>
      <c r="AU55" s="1249"/>
      <c r="AV55" s="1249"/>
      <c r="AW55" s="1249"/>
      <c r="AX55" s="1249"/>
      <c r="AY55" s="1249"/>
      <c r="AZ55" s="1249"/>
      <c r="BA55" s="1249"/>
      <c r="BB55" s="1248" t="s">
        <v>612</v>
      </c>
      <c r="BC55" s="1248"/>
      <c r="BD55" s="1248"/>
      <c r="BE55" s="1248"/>
      <c r="BF55" s="1248"/>
      <c r="BG55" s="1248"/>
      <c r="BH55" s="1248"/>
      <c r="BI55" s="1248"/>
      <c r="BJ55" s="1248"/>
      <c r="BK55" s="1248"/>
      <c r="BL55" s="1248"/>
      <c r="BM55" s="1248"/>
      <c r="BN55" s="1248"/>
      <c r="BO55" s="1248"/>
      <c r="BP55" s="1247">
        <v>31.3</v>
      </c>
      <c r="BQ55" s="1247"/>
      <c r="BR55" s="1247"/>
      <c r="BS55" s="1247"/>
      <c r="BT55" s="1247"/>
      <c r="BU55" s="1247"/>
      <c r="BV55" s="1247"/>
      <c r="BW55" s="1247"/>
      <c r="BX55" s="1247">
        <v>25.3</v>
      </c>
      <c r="BY55" s="1247"/>
      <c r="BZ55" s="1247"/>
      <c r="CA55" s="1247"/>
      <c r="CB55" s="1247"/>
      <c r="CC55" s="1247"/>
      <c r="CD55" s="1247"/>
      <c r="CE55" s="1247"/>
      <c r="CF55" s="1247">
        <v>25.5</v>
      </c>
      <c r="CG55" s="1247"/>
      <c r="CH55" s="1247"/>
      <c r="CI55" s="1247"/>
      <c r="CJ55" s="1247"/>
      <c r="CK55" s="1247"/>
      <c r="CL55" s="1247"/>
      <c r="CM55" s="1247"/>
      <c r="CN55" s="1247">
        <v>25.1</v>
      </c>
      <c r="CO55" s="1247"/>
      <c r="CP55" s="1247"/>
      <c r="CQ55" s="1247"/>
      <c r="CR55" s="1247"/>
      <c r="CS55" s="1247"/>
      <c r="CT55" s="1247"/>
      <c r="CU55" s="1247"/>
      <c r="CV55" s="1247">
        <v>11.2</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619</v>
      </c>
      <c r="BC57" s="1248"/>
      <c r="BD57" s="1248"/>
      <c r="BE57" s="1248"/>
      <c r="BF57" s="1248"/>
      <c r="BG57" s="1248"/>
      <c r="BH57" s="1248"/>
      <c r="BI57" s="1248"/>
      <c r="BJ57" s="1248"/>
      <c r="BK57" s="1248"/>
      <c r="BL57" s="1248"/>
      <c r="BM57" s="1248"/>
      <c r="BN57" s="1248"/>
      <c r="BO57" s="1248"/>
      <c r="BP57" s="1247">
        <v>58.4</v>
      </c>
      <c r="BQ57" s="1247"/>
      <c r="BR57" s="1247"/>
      <c r="BS57" s="1247"/>
      <c r="BT57" s="1247"/>
      <c r="BU57" s="1247"/>
      <c r="BV57" s="1247"/>
      <c r="BW57" s="1247"/>
      <c r="BX57" s="1247">
        <v>59.7</v>
      </c>
      <c r="BY57" s="1247"/>
      <c r="BZ57" s="1247"/>
      <c r="CA57" s="1247"/>
      <c r="CB57" s="1247"/>
      <c r="CC57" s="1247"/>
      <c r="CD57" s="1247"/>
      <c r="CE57" s="1247"/>
      <c r="CF57" s="1247">
        <v>60.9</v>
      </c>
      <c r="CG57" s="1247"/>
      <c r="CH57" s="1247"/>
      <c r="CI57" s="1247"/>
      <c r="CJ57" s="1247"/>
      <c r="CK57" s="1247"/>
      <c r="CL57" s="1247"/>
      <c r="CM57" s="1247"/>
      <c r="CN57" s="1247">
        <v>61</v>
      </c>
      <c r="CO57" s="1247"/>
      <c r="CP57" s="1247"/>
      <c r="CQ57" s="1247"/>
      <c r="CR57" s="1247"/>
      <c r="CS57" s="1247"/>
      <c r="CT57" s="1247"/>
      <c r="CU57" s="1247"/>
      <c r="CV57" s="1247">
        <v>63.2</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618</v>
      </c>
    </row>
    <row r="64" spans="1:109" ht="13.5" x14ac:dyDescent="0.15">
      <c r="B64" s="1241"/>
      <c r="G64" s="1277"/>
      <c r="I64" s="1279"/>
      <c r="J64" s="1279"/>
      <c r="K64" s="1279"/>
      <c r="L64" s="1279"/>
      <c r="M64" s="1279"/>
      <c r="N64" s="1278"/>
      <c r="AM64" s="1277"/>
      <c r="AN64" s="1277" t="s">
        <v>617</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616</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615</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572</v>
      </c>
      <c r="BQ72" s="1249"/>
      <c r="BR72" s="1249"/>
      <c r="BS72" s="1249"/>
      <c r="BT72" s="1249"/>
      <c r="BU72" s="1249"/>
      <c r="BV72" s="1249"/>
      <c r="BW72" s="1249"/>
      <c r="BX72" s="1249" t="s">
        <v>573</v>
      </c>
      <c r="BY72" s="1249"/>
      <c r="BZ72" s="1249"/>
      <c r="CA72" s="1249"/>
      <c r="CB72" s="1249"/>
      <c r="CC72" s="1249"/>
      <c r="CD72" s="1249"/>
      <c r="CE72" s="1249"/>
      <c r="CF72" s="1249" t="s">
        <v>574</v>
      </c>
      <c r="CG72" s="1249"/>
      <c r="CH72" s="1249"/>
      <c r="CI72" s="1249"/>
      <c r="CJ72" s="1249"/>
      <c r="CK72" s="1249"/>
      <c r="CL72" s="1249"/>
      <c r="CM72" s="1249"/>
      <c r="CN72" s="1249" t="s">
        <v>575</v>
      </c>
      <c r="CO72" s="1249"/>
      <c r="CP72" s="1249"/>
      <c r="CQ72" s="1249"/>
      <c r="CR72" s="1249"/>
      <c r="CS72" s="1249"/>
      <c r="CT72" s="1249"/>
      <c r="CU72" s="1249"/>
      <c r="CV72" s="1249" t="s">
        <v>576</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614</v>
      </c>
      <c r="AO73" s="1248"/>
      <c r="AP73" s="1248"/>
      <c r="AQ73" s="1248"/>
      <c r="AR73" s="1248"/>
      <c r="AS73" s="1248"/>
      <c r="AT73" s="1248"/>
      <c r="AU73" s="1248"/>
      <c r="AV73" s="1248"/>
      <c r="AW73" s="1248"/>
      <c r="AX73" s="1248"/>
      <c r="AY73" s="1248"/>
      <c r="AZ73" s="1248"/>
      <c r="BA73" s="1248"/>
      <c r="BB73" s="1248" t="s">
        <v>612</v>
      </c>
      <c r="BC73" s="1248"/>
      <c r="BD73" s="1248"/>
      <c r="BE73" s="1248"/>
      <c r="BF73" s="1248"/>
      <c r="BG73" s="1248"/>
      <c r="BH73" s="1248"/>
      <c r="BI73" s="1248"/>
      <c r="BJ73" s="1248"/>
      <c r="BK73" s="1248"/>
      <c r="BL73" s="1248"/>
      <c r="BM73" s="1248"/>
      <c r="BN73" s="1248"/>
      <c r="BO73" s="1248"/>
      <c r="BP73" s="1247">
        <v>81.5</v>
      </c>
      <c r="BQ73" s="1247"/>
      <c r="BR73" s="1247"/>
      <c r="BS73" s="1247"/>
      <c r="BT73" s="1247"/>
      <c r="BU73" s="1247"/>
      <c r="BV73" s="1247"/>
      <c r="BW73" s="1247"/>
      <c r="BX73" s="1247">
        <v>78.2</v>
      </c>
      <c r="BY73" s="1247"/>
      <c r="BZ73" s="1247"/>
      <c r="CA73" s="1247"/>
      <c r="CB73" s="1247"/>
      <c r="CC73" s="1247"/>
      <c r="CD73" s="1247"/>
      <c r="CE73" s="1247"/>
      <c r="CF73" s="1247">
        <v>86.6</v>
      </c>
      <c r="CG73" s="1247"/>
      <c r="CH73" s="1247"/>
      <c r="CI73" s="1247"/>
      <c r="CJ73" s="1247"/>
      <c r="CK73" s="1247"/>
      <c r="CL73" s="1247"/>
      <c r="CM73" s="1247"/>
      <c r="CN73" s="1247">
        <v>82.8</v>
      </c>
      <c r="CO73" s="1247"/>
      <c r="CP73" s="1247"/>
      <c r="CQ73" s="1247"/>
      <c r="CR73" s="1247"/>
      <c r="CS73" s="1247"/>
      <c r="CT73" s="1247"/>
      <c r="CU73" s="1247"/>
      <c r="CV73" s="1247">
        <v>69.900000000000006</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611</v>
      </c>
      <c r="BC75" s="1248"/>
      <c r="BD75" s="1248"/>
      <c r="BE75" s="1248"/>
      <c r="BF75" s="1248"/>
      <c r="BG75" s="1248"/>
      <c r="BH75" s="1248"/>
      <c r="BI75" s="1248"/>
      <c r="BJ75" s="1248"/>
      <c r="BK75" s="1248"/>
      <c r="BL75" s="1248"/>
      <c r="BM75" s="1248"/>
      <c r="BN75" s="1248"/>
      <c r="BO75" s="1248"/>
      <c r="BP75" s="1247">
        <v>11.7</v>
      </c>
      <c r="BQ75" s="1247"/>
      <c r="BR75" s="1247"/>
      <c r="BS75" s="1247"/>
      <c r="BT75" s="1247"/>
      <c r="BU75" s="1247"/>
      <c r="BV75" s="1247"/>
      <c r="BW75" s="1247"/>
      <c r="BX75" s="1247">
        <v>11</v>
      </c>
      <c r="BY75" s="1247"/>
      <c r="BZ75" s="1247"/>
      <c r="CA75" s="1247"/>
      <c r="CB75" s="1247"/>
      <c r="CC75" s="1247"/>
      <c r="CD75" s="1247"/>
      <c r="CE75" s="1247"/>
      <c r="CF75" s="1247">
        <v>10.5</v>
      </c>
      <c r="CG75" s="1247"/>
      <c r="CH75" s="1247"/>
      <c r="CI75" s="1247"/>
      <c r="CJ75" s="1247"/>
      <c r="CK75" s="1247"/>
      <c r="CL75" s="1247"/>
      <c r="CM75" s="1247"/>
      <c r="CN75" s="1247">
        <v>9.4</v>
      </c>
      <c r="CO75" s="1247"/>
      <c r="CP75" s="1247"/>
      <c r="CQ75" s="1247"/>
      <c r="CR75" s="1247"/>
      <c r="CS75" s="1247"/>
      <c r="CT75" s="1247"/>
      <c r="CU75" s="1247"/>
      <c r="CV75" s="1247">
        <v>8.5</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613</v>
      </c>
      <c r="AO77" s="1249"/>
      <c r="AP77" s="1249"/>
      <c r="AQ77" s="1249"/>
      <c r="AR77" s="1249"/>
      <c r="AS77" s="1249"/>
      <c r="AT77" s="1249"/>
      <c r="AU77" s="1249"/>
      <c r="AV77" s="1249"/>
      <c r="AW77" s="1249"/>
      <c r="AX77" s="1249"/>
      <c r="AY77" s="1249"/>
      <c r="AZ77" s="1249"/>
      <c r="BA77" s="1249"/>
      <c r="BB77" s="1248" t="s">
        <v>612</v>
      </c>
      <c r="BC77" s="1248"/>
      <c r="BD77" s="1248"/>
      <c r="BE77" s="1248"/>
      <c r="BF77" s="1248"/>
      <c r="BG77" s="1248"/>
      <c r="BH77" s="1248"/>
      <c r="BI77" s="1248"/>
      <c r="BJ77" s="1248"/>
      <c r="BK77" s="1248"/>
      <c r="BL77" s="1248"/>
      <c r="BM77" s="1248"/>
      <c r="BN77" s="1248"/>
      <c r="BO77" s="1248"/>
      <c r="BP77" s="1247">
        <v>31.3</v>
      </c>
      <c r="BQ77" s="1247"/>
      <c r="BR77" s="1247"/>
      <c r="BS77" s="1247"/>
      <c r="BT77" s="1247"/>
      <c r="BU77" s="1247"/>
      <c r="BV77" s="1247"/>
      <c r="BW77" s="1247"/>
      <c r="BX77" s="1247">
        <v>25.3</v>
      </c>
      <c r="BY77" s="1247"/>
      <c r="BZ77" s="1247"/>
      <c r="CA77" s="1247"/>
      <c r="CB77" s="1247"/>
      <c r="CC77" s="1247"/>
      <c r="CD77" s="1247"/>
      <c r="CE77" s="1247"/>
      <c r="CF77" s="1247">
        <v>25.5</v>
      </c>
      <c r="CG77" s="1247"/>
      <c r="CH77" s="1247"/>
      <c r="CI77" s="1247"/>
      <c r="CJ77" s="1247"/>
      <c r="CK77" s="1247"/>
      <c r="CL77" s="1247"/>
      <c r="CM77" s="1247"/>
      <c r="CN77" s="1247">
        <v>25.1</v>
      </c>
      <c r="CO77" s="1247"/>
      <c r="CP77" s="1247"/>
      <c r="CQ77" s="1247"/>
      <c r="CR77" s="1247"/>
      <c r="CS77" s="1247"/>
      <c r="CT77" s="1247"/>
      <c r="CU77" s="1247"/>
      <c r="CV77" s="1247">
        <v>11.2</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611</v>
      </c>
      <c r="BC79" s="1248"/>
      <c r="BD79" s="1248"/>
      <c r="BE79" s="1248"/>
      <c r="BF79" s="1248"/>
      <c r="BG79" s="1248"/>
      <c r="BH79" s="1248"/>
      <c r="BI79" s="1248"/>
      <c r="BJ79" s="1248"/>
      <c r="BK79" s="1248"/>
      <c r="BL79" s="1248"/>
      <c r="BM79" s="1248"/>
      <c r="BN79" s="1248"/>
      <c r="BO79" s="1248"/>
      <c r="BP79" s="1247">
        <v>7.2</v>
      </c>
      <c r="BQ79" s="1247"/>
      <c r="BR79" s="1247"/>
      <c r="BS79" s="1247"/>
      <c r="BT79" s="1247"/>
      <c r="BU79" s="1247"/>
      <c r="BV79" s="1247"/>
      <c r="BW79" s="1247"/>
      <c r="BX79" s="1247">
        <v>6.9</v>
      </c>
      <c r="BY79" s="1247"/>
      <c r="BZ79" s="1247"/>
      <c r="CA79" s="1247"/>
      <c r="CB79" s="1247"/>
      <c r="CC79" s="1247"/>
      <c r="CD79" s="1247"/>
      <c r="CE79" s="1247"/>
      <c r="CF79" s="1247">
        <v>6.6</v>
      </c>
      <c r="CG79" s="1247"/>
      <c r="CH79" s="1247"/>
      <c r="CI79" s="1247"/>
      <c r="CJ79" s="1247"/>
      <c r="CK79" s="1247"/>
      <c r="CL79" s="1247"/>
      <c r="CM79" s="1247"/>
      <c r="CN79" s="1247">
        <v>6.4</v>
      </c>
      <c r="CO79" s="1247"/>
      <c r="CP79" s="1247"/>
      <c r="CQ79" s="1247"/>
      <c r="CR79" s="1247"/>
      <c r="CS79" s="1247"/>
      <c r="CT79" s="1247"/>
      <c r="CU79" s="1247"/>
      <c r="CV79" s="1247">
        <v>5.7</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gSZzBsKTQ+jE9UviDRFuL4vhnnKPGQdLFW63tW2A/Ye6bXckMQ71RE4uFBNx351JqAmynNcHhT9GFBbIqiddug==" saltValue="pV4vOxxV7t6ZmfwUOMP6L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519</v>
      </c>
    </row>
  </sheetData>
  <sheetProtection algorithmName="SHA-512" hashValue="c6RtHC0uaqMZikwOy7Lnm9wu20CU5L4Q7tivYarDka9mzLohX1LxPePf/4oKXoJJ86bJ3se/htf/LTNFW8as7g==" saltValue="jN90mJ5/8L04XJ4gmhup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519</v>
      </c>
    </row>
  </sheetData>
  <sheetProtection algorithmName="SHA-512" hashValue="KbkXo6CjSksfUA4rQp/boUIY/dXxdu9Zr5Qm16PD28HR2JCFj1tuuufB/3lwqOfCKakNR70zTq4IsgfAC501ZQ==" saltValue="PbnU+T2a2x2d6qsoV0mY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569</v>
      </c>
      <c r="G2" s="148"/>
      <c r="H2" s="149"/>
    </row>
    <row r="3" spans="1:8" x14ac:dyDescent="0.15">
      <c r="A3" s="145" t="s">
        <v>562</v>
      </c>
      <c r="B3" s="150"/>
      <c r="C3" s="151"/>
      <c r="D3" s="152">
        <v>44297</v>
      </c>
      <c r="E3" s="153"/>
      <c r="F3" s="154">
        <v>54110</v>
      </c>
      <c r="G3" s="155"/>
      <c r="H3" s="156"/>
    </row>
    <row r="4" spans="1:8" x14ac:dyDescent="0.15">
      <c r="A4" s="157"/>
      <c r="B4" s="158"/>
      <c r="C4" s="159"/>
      <c r="D4" s="160">
        <v>27327</v>
      </c>
      <c r="E4" s="161"/>
      <c r="F4" s="162">
        <v>30620</v>
      </c>
      <c r="G4" s="163"/>
      <c r="H4" s="164"/>
    </row>
    <row r="5" spans="1:8" x14ac:dyDescent="0.15">
      <c r="A5" s="145" t="s">
        <v>564</v>
      </c>
      <c r="B5" s="150"/>
      <c r="C5" s="151"/>
      <c r="D5" s="152">
        <v>60043</v>
      </c>
      <c r="E5" s="153"/>
      <c r="F5" s="154">
        <v>54684</v>
      </c>
      <c r="G5" s="155"/>
      <c r="H5" s="156"/>
    </row>
    <row r="6" spans="1:8" x14ac:dyDescent="0.15">
      <c r="A6" s="157"/>
      <c r="B6" s="158"/>
      <c r="C6" s="159"/>
      <c r="D6" s="160">
        <v>44100</v>
      </c>
      <c r="E6" s="161"/>
      <c r="F6" s="162">
        <v>32829</v>
      </c>
      <c r="G6" s="163"/>
      <c r="H6" s="164"/>
    </row>
    <row r="7" spans="1:8" x14ac:dyDescent="0.15">
      <c r="A7" s="145" t="s">
        <v>565</v>
      </c>
      <c r="B7" s="150"/>
      <c r="C7" s="151"/>
      <c r="D7" s="152">
        <v>79374</v>
      </c>
      <c r="E7" s="153"/>
      <c r="F7" s="154">
        <v>62383</v>
      </c>
      <c r="G7" s="155"/>
      <c r="H7" s="156"/>
    </row>
    <row r="8" spans="1:8" x14ac:dyDescent="0.15">
      <c r="A8" s="157"/>
      <c r="B8" s="158"/>
      <c r="C8" s="159"/>
      <c r="D8" s="160">
        <v>66598</v>
      </c>
      <c r="E8" s="161"/>
      <c r="F8" s="162">
        <v>35325</v>
      </c>
      <c r="G8" s="163"/>
      <c r="H8" s="164"/>
    </row>
    <row r="9" spans="1:8" x14ac:dyDescent="0.15">
      <c r="A9" s="145" t="s">
        <v>566</v>
      </c>
      <c r="B9" s="150"/>
      <c r="C9" s="151"/>
      <c r="D9" s="152">
        <v>69898</v>
      </c>
      <c r="E9" s="153"/>
      <c r="F9" s="154">
        <v>63812</v>
      </c>
      <c r="G9" s="155"/>
      <c r="H9" s="156"/>
    </row>
    <row r="10" spans="1:8" x14ac:dyDescent="0.15">
      <c r="A10" s="157"/>
      <c r="B10" s="158"/>
      <c r="C10" s="159"/>
      <c r="D10" s="160">
        <v>48433</v>
      </c>
      <c r="E10" s="161"/>
      <c r="F10" s="162">
        <v>33848</v>
      </c>
      <c r="G10" s="163"/>
      <c r="H10" s="164"/>
    </row>
    <row r="11" spans="1:8" x14ac:dyDescent="0.15">
      <c r="A11" s="145" t="s">
        <v>567</v>
      </c>
      <c r="B11" s="150"/>
      <c r="C11" s="151"/>
      <c r="D11" s="152">
        <v>64471</v>
      </c>
      <c r="E11" s="153"/>
      <c r="F11" s="154">
        <v>45945</v>
      </c>
      <c r="G11" s="155"/>
      <c r="H11" s="156"/>
    </row>
    <row r="12" spans="1:8" x14ac:dyDescent="0.15">
      <c r="A12" s="157"/>
      <c r="B12" s="158"/>
      <c r="C12" s="165"/>
      <c r="D12" s="160">
        <v>41369</v>
      </c>
      <c r="E12" s="161"/>
      <c r="F12" s="162">
        <v>25180</v>
      </c>
      <c r="G12" s="163"/>
      <c r="H12" s="164"/>
    </row>
    <row r="13" spans="1:8" x14ac:dyDescent="0.15">
      <c r="A13" s="145"/>
      <c r="B13" s="150"/>
      <c r="C13" s="166"/>
      <c r="D13" s="167">
        <v>63617</v>
      </c>
      <c r="E13" s="168"/>
      <c r="F13" s="169">
        <v>56187</v>
      </c>
      <c r="G13" s="170"/>
      <c r="H13" s="156"/>
    </row>
    <row r="14" spans="1:8" x14ac:dyDescent="0.15">
      <c r="A14" s="157"/>
      <c r="B14" s="158"/>
      <c r="C14" s="159"/>
      <c r="D14" s="160">
        <v>45565</v>
      </c>
      <c r="E14" s="161"/>
      <c r="F14" s="162">
        <v>31560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1.28</v>
      </c>
      <c r="C19" s="171">
        <f>ROUND(VALUE(SUBSTITUTE(実質収支比率等に係る経年分析!G$48,"▲","-")),2)</f>
        <v>2.9</v>
      </c>
      <c r="D19" s="171">
        <f>ROUND(VALUE(SUBSTITUTE(実質収支比率等に係る経年分析!H$48,"▲","-")),2)</f>
        <v>1.79</v>
      </c>
      <c r="E19" s="171">
        <f>ROUND(VALUE(SUBSTITUTE(実質収支比率等に係る経年分析!I$48,"▲","-")),2)</f>
        <v>2.1800000000000002</v>
      </c>
      <c r="F19" s="171">
        <f>ROUND(VALUE(SUBSTITUTE(実質収支比率等に係る経年分析!J$48,"▲","-")),2)</f>
        <v>5.34</v>
      </c>
    </row>
    <row r="20" spans="1:11" x14ac:dyDescent="0.15">
      <c r="A20" s="171" t="s">
        <v>55</v>
      </c>
      <c r="B20" s="171">
        <f>ROUND(VALUE(SUBSTITUTE(実質収支比率等に係る経年分析!F$47,"▲","-")),2)</f>
        <v>23.14</v>
      </c>
      <c r="C20" s="171">
        <f>ROUND(VALUE(SUBSTITUTE(実質収支比率等に係る経年分析!G$47,"▲","-")),2)</f>
        <v>21.53</v>
      </c>
      <c r="D20" s="171">
        <f>ROUND(VALUE(SUBSTITUTE(実質収支比率等に係る経年分析!H$47,"▲","-")),2)</f>
        <v>23.29</v>
      </c>
      <c r="E20" s="171">
        <f>ROUND(VALUE(SUBSTITUTE(実質収支比率等に係る経年分析!I$47,"▲","-")),2)</f>
        <v>23.66</v>
      </c>
      <c r="F20" s="171">
        <f>ROUND(VALUE(SUBSTITUTE(実質収支比率等に係る経年分析!J$47,"▲","-")),2)</f>
        <v>23.62</v>
      </c>
    </row>
    <row r="21" spans="1:11" x14ac:dyDescent="0.15">
      <c r="A21" s="171" t="s">
        <v>56</v>
      </c>
      <c r="B21" s="171">
        <f>IF(ISNUMBER(VALUE(SUBSTITUTE(実質収支比率等に係る経年分析!F$49,"▲","-"))),ROUND(VALUE(SUBSTITUTE(実質収支比率等に係る経年分析!F$49,"▲","-")),2),NA())</f>
        <v>-4.32</v>
      </c>
      <c r="C21" s="171">
        <f>IF(ISNUMBER(VALUE(SUBSTITUTE(実質収支比率等に係る経年分析!G$49,"▲","-"))),ROUND(VALUE(SUBSTITUTE(実質収支比率等に係る経年分析!G$49,"▲","-")),2),NA())</f>
        <v>7.0000000000000007E-2</v>
      </c>
      <c r="D21" s="171">
        <f>IF(ISNUMBER(VALUE(SUBSTITUTE(実質収支比率等に係る経年分析!H$49,"▲","-"))),ROUND(VALUE(SUBSTITUTE(実質収支比率等に係る経年分析!H$49,"▲","-")),2),NA())</f>
        <v>0.45</v>
      </c>
      <c r="E21" s="171">
        <f>IF(ISNUMBER(VALUE(SUBSTITUTE(実質収支比率等に係る経年分析!I$49,"▲","-"))),ROUND(VALUE(SUBSTITUTE(実質収支比率等に係る経年分析!I$49,"▲","-")),2),NA())</f>
        <v>1.37</v>
      </c>
      <c r="F21" s="171">
        <f>IF(ISNUMBER(VALUE(SUBSTITUTE(実質収支比率等に係る経年分析!J$49,"▲","-"))),ROUND(VALUE(SUBSTITUTE(実質収支比率等に係る経年分析!J$49,"▲","-")),2),NA())</f>
        <v>4.33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7.96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王越診療所特別会計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坂出港港湾整備事業特別会計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2.1800000000000002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5.33</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33.159999999999997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36.61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1510</v>
      </c>
      <c r="E42" s="173"/>
      <c r="F42" s="173"/>
      <c r="G42" s="173">
        <f>'実質公債費比率（分子）の構造'!L$52</f>
        <v>1510</v>
      </c>
      <c r="H42" s="173"/>
      <c r="I42" s="173"/>
      <c r="J42" s="173">
        <f>'実質公債費比率（分子）の構造'!M$52</f>
        <v>1500</v>
      </c>
      <c r="K42" s="173"/>
      <c r="L42" s="173"/>
      <c r="M42" s="173">
        <f>'実質公債費比率（分子）の構造'!N$52</f>
        <v>1448</v>
      </c>
      <c r="N42" s="173"/>
      <c r="O42" s="173"/>
      <c r="P42" s="173">
        <f>'実質公債費比率（分子）の構造'!O$52</f>
        <v>1440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t="str">
        <f>'実質公債費比率（分子）の構造'!K$49</f>
        <v>-</v>
      </c>
      <c r="C45" s="173"/>
      <c r="D45" s="173"/>
      <c r="E45" s="173" t="str">
        <f>'実質公債費比率（分子）の構造'!L$49</f>
        <v>-</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673</v>
      </c>
      <c r="C46" s="173"/>
      <c r="D46" s="173"/>
      <c r="E46" s="173">
        <f>'実質公債費比率（分子）の構造'!L$48</f>
        <v>639</v>
      </c>
      <c r="F46" s="173"/>
      <c r="G46" s="173"/>
      <c r="H46" s="173">
        <f>'実質公債費比率（分子）の構造'!M$48</f>
        <v>673</v>
      </c>
      <c r="I46" s="173"/>
      <c r="J46" s="173"/>
      <c r="K46" s="173">
        <f>'実質公債費比率（分子）の構造'!N$48</f>
        <v>523</v>
      </c>
      <c r="L46" s="173"/>
      <c r="M46" s="173"/>
      <c r="N46" s="173">
        <f>'実質公債費比率（分子）の構造'!O$48</f>
        <v>489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2205</v>
      </c>
      <c r="C49" s="173"/>
      <c r="D49" s="173"/>
      <c r="E49" s="173">
        <f>'実質公債費比率（分子）の構造'!L$45</f>
        <v>2103</v>
      </c>
      <c r="F49" s="173"/>
      <c r="G49" s="173"/>
      <c r="H49" s="173">
        <f>'実質公債費比率（分子）の構造'!M$45</f>
        <v>2024</v>
      </c>
      <c r="I49" s="173"/>
      <c r="J49" s="173"/>
      <c r="K49" s="173">
        <f>'実質公債費比率（分子）の構造'!N$45</f>
        <v>1921</v>
      </c>
      <c r="L49" s="173"/>
      <c r="M49" s="173"/>
      <c r="N49" s="173">
        <f>'実質公債費比率（分子）の構造'!O$45</f>
        <v>1927</v>
      </c>
      <c r="O49" s="173"/>
      <c r="P49" s="173"/>
    </row>
    <row r="50" spans="1:16" x14ac:dyDescent="0.15">
      <c r="A50" s="173" t="s">
        <v>71</v>
      </c>
      <c r="B50" s="173" t="e">
        <f>NA()</f>
        <v>#N/A</v>
      </c>
      <c r="C50" s="173">
        <f>IF(ISNUMBER('実質公債費比率（分子）の構造'!K$53),'実質公債費比率（分子）の構造'!K$53,NA())</f>
        <v>1369</v>
      </c>
      <c r="D50" s="173" t="e">
        <f>NA()</f>
        <v>#N/A</v>
      </c>
      <c r="E50" s="173" t="e">
        <f>NA()</f>
        <v>#N/A</v>
      </c>
      <c r="F50" s="173">
        <f>IF(ISNUMBER('実質公債費比率（分子）の構造'!L$53),'実質公債費比率（分子）の構造'!L$53,NA())</f>
        <v>1233</v>
      </c>
      <c r="G50" s="173" t="e">
        <f>NA()</f>
        <v>#N/A</v>
      </c>
      <c r="H50" s="173" t="e">
        <f>NA()</f>
        <v>#N/A</v>
      </c>
      <c r="I50" s="173">
        <f>IF(ISNUMBER('実質公債費比率（分子）の構造'!M$53),'実質公債費比率（分子）の構造'!M$53,NA())</f>
        <v>1199</v>
      </c>
      <c r="J50" s="173" t="e">
        <f>NA()</f>
        <v>#N/A</v>
      </c>
      <c r="K50" s="173" t="e">
        <f>NA()</f>
        <v>#N/A</v>
      </c>
      <c r="L50" s="173">
        <f>IF(ISNUMBER('実質公債費比率（分子）の構造'!N$53),'実質公債費比率（分子）の構造'!N$53,NA())</f>
        <v>998</v>
      </c>
      <c r="M50" s="173" t="e">
        <f>NA()</f>
        <v>#N/A</v>
      </c>
      <c r="N50" s="173" t="e">
        <f>NA()</f>
        <v>#N/A</v>
      </c>
      <c r="O50" s="173">
        <f>IF(ISNUMBER('実質公債費比率（分子）の構造'!O$53),'実質公債費比率（分子）の構造'!O$53,NA())</f>
        <v>978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18588</v>
      </c>
      <c r="E56" s="172"/>
      <c r="F56" s="172"/>
      <c r="G56" s="172">
        <f>'将来負担比率（分子）の構造'!J$52</f>
        <v>18821</v>
      </c>
      <c r="H56" s="172"/>
      <c r="I56" s="172"/>
      <c r="J56" s="172">
        <f>'将来負担比率（分子）の構造'!K$52</f>
        <v>19346</v>
      </c>
      <c r="K56" s="172"/>
      <c r="L56" s="172"/>
      <c r="M56" s="172">
        <f>'将来負担比率（分子）の構造'!L$52</f>
        <v>19513</v>
      </c>
      <c r="N56" s="172"/>
      <c r="O56" s="172"/>
      <c r="P56" s="172">
        <f>'将来負担比率（分子）の構造'!M$52</f>
        <v>19475</v>
      </c>
    </row>
    <row r="57" spans="1:16" x14ac:dyDescent="0.15">
      <c r="A57" s="172" t="s">
        <v>42</v>
      </c>
      <c r="B57" s="172"/>
      <c r="C57" s="172"/>
      <c r="D57" s="172">
        <f>'将来負担比率（分子）の構造'!I$51</f>
        <v>7</v>
      </c>
      <c r="E57" s="172"/>
      <c r="F57" s="172"/>
      <c r="G57" s="172">
        <f>'将来負担比率（分子）の構造'!J$51</f>
        <v>2</v>
      </c>
      <c r="H57" s="172"/>
      <c r="I57" s="172"/>
      <c r="J57" s="172">
        <f>'将来負担比率（分子）の構造'!K$51</f>
        <v>1</v>
      </c>
      <c r="K57" s="172"/>
      <c r="L57" s="172"/>
      <c r="M57" s="172">
        <f>'将来負担比率（分子）の構造'!L$51</f>
        <v>0</v>
      </c>
      <c r="N57" s="172"/>
      <c r="O57" s="172"/>
      <c r="P57" s="172">
        <f>'将来負担比率（分子）の構造'!M$51</f>
        <v>0</v>
      </c>
    </row>
    <row r="58" spans="1:16" x14ac:dyDescent="0.15">
      <c r="A58" s="172" t="s">
        <v>41</v>
      </c>
      <c r="B58" s="172"/>
      <c r="C58" s="172"/>
      <c r="D58" s="172">
        <f>'将来負担比率（分子）の構造'!I$50</f>
        <v>6088</v>
      </c>
      <c r="E58" s="172"/>
      <c r="F58" s="172"/>
      <c r="G58" s="172">
        <f>'将来負担比率（分子）の構造'!J$50</f>
        <v>5673</v>
      </c>
      <c r="H58" s="172"/>
      <c r="I58" s="172"/>
      <c r="J58" s="172">
        <f>'将来負担比率（分子）の構造'!K$50</f>
        <v>5250</v>
      </c>
      <c r="K58" s="172"/>
      <c r="L58" s="172"/>
      <c r="M58" s="172">
        <f>'将来負担比率（分子）の構造'!L$50</f>
        <v>5300</v>
      </c>
      <c r="N58" s="172"/>
      <c r="O58" s="172"/>
      <c r="P58" s="172">
        <f>'将来負担比率（分子）の構造'!M$50</f>
        <v>5748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3411</v>
      </c>
      <c r="C62" s="172"/>
      <c r="D62" s="172"/>
      <c r="E62" s="172">
        <f>'将来負担比率（分子）の構造'!J$45</f>
        <v>2976</v>
      </c>
      <c r="F62" s="172"/>
      <c r="G62" s="172"/>
      <c r="H62" s="172">
        <f>'将来負担比率（分子）の構造'!K$45</f>
        <v>3093</v>
      </c>
      <c r="I62" s="172"/>
      <c r="J62" s="172"/>
      <c r="K62" s="172">
        <f>'将来負担比率（分子）の構造'!L$45</f>
        <v>3130</v>
      </c>
      <c r="L62" s="172"/>
      <c r="M62" s="172"/>
      <c r="N62" s="172">
        <f>'将来負担比率（分子）の構造'!M$45</f>
        <v>2953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123</v>
      </c>
      <c r="L63" s="172"/>
      <c r="M63" s="172"/>
      <c r="N63" s="172">
        <f>'将来負担比率（分子）の構造'!M$44</f>
        <v>177</v>
      </c>
      <c r="O63" s="172"/>
      <c r="P63" s="172"/>
    </row>
    <row r="64" spans="1:16" x14ac:dyDescent="0.15">
      <c r="A64" s="172" t="s">
        <v>33</v>
      </c>
      <c r="B64" s="172">
        <f>'将来負担比率（分子）の構造'!I$43</f>
        <v>9255</v>
      </c>
      <c r="C64" s="172"/>
      <c r="D64" s="172"/>
      <c r="E64" s="172">
        <f>'将来負担比率（分子）の構造'!J$43</f>
        <v>8589</v>
      </c>
      <c r="F64" s="172"/>
      <c r="G64" s="172"/>
      <c r="H64" s="172">
        <f>'将来負担比率（分子）の構造'!K$43</f>
        <v>8246</v>
      </c>
      <c r="I64" s="172"/>
      <c r="J64" s="172"/>
      <c r="K64" s="172">
        <f>'将来負担比率（分子）の構造'!L$43</f>
        <v>7417</v>
      </c>
      <c r="L64" s="172"/>
      <c r="M64" s="172"/>
      <c r="N64" s="172">
        <f>'将来負担比率（分子）の構造'!M$43</f>
        <v>6719</v>
      </c>
      <c r="O64" s="172"/>
      <c r="P64" s="172"/>
    </row>
    <row r="65" spans="1:16" x14ac:dyDescent="0.15">
      <c r="A65" s="172" t="s">
        <v>32</v>
      </c>
      <c r="B65" s="172">
        <f>'将来負担比率（分子）の構造'!I$42</f>
        <v>7</v>
      </c>
      <c r="C65" s="172"/>
      <c r="D65" s="172"/>
      <c r="E65" s="172">
        <f>'将来負担比率（分子）の構造'!J$42</f>
        <v>5</v>
      </c>
      <c r="F65" s="172"/>
      <c r="G65" s="172"/>
      <c r="H65" s="172">
        <f>'将来負担比率（分子）の構造'!K$42</f>
        <v>4</v>
      </c>
      <c r="I65" s="172"/>
      <c r="J65" s="172"/>
      <c r="K65" s="172">
        <f>'将来負担比率（分子）の構造'!L$42</f>
        <v>3</v>
      </c>
      <c r="L65" s="172"/>
      <c r="M65" s="172"/>
      <c r="N65" s="172">
        <f>'将来負担比率（分子）の構造'!M$42</f>
        <v>1</v>
      </c>
      <c r="O65" s="172"/>
      <c r="P65" s="172"/>
    </row>
    <row r="66" spans="1:16" x14ac:dyDescent="0.15">
      <c r="A66" s="172" t="s">
        <v>31</v>
      </c>
      <c r="B66" s="172">
        <f>'将来負担比率（分子）の構造'!I$41</f>
        <v>21844</v>
      </c>
      <c r="C66" s="172"/>
      <c r="D66" s="172"/>
      <c r="E66" s="172">
        <f>'将来負担比率（分子）の構造'!J$41</f>
        <v>22393</v>
      </c>
      <c r="F66" s="172"/>
      <c r="G66" s="172"/>
      <c r="H66" s="172">
        <f>'将来負担比率（分子）の構造'!K$41</f>
        <v>23601</v>
      </c>
      <c r="I66" s="172"/>
      <c r="J66" s="172"/>
      <c r="K66" s="172">
        <f>'将来負担比率（分子）の構造'!L$41</f>
        <v>24349</v>
      </c>
      <c r="L66" s="172"/>
      <c r="M66" s="172"/>
      <c r="N66" s="172">
        <f>'将来負担比率（分子）の構造'!M$41</f>
        <v>24473</v>
      </c>
      <c r="O66" s="172"/>
      <c r="P66" s="172"/>
    </row>
    <row r="67" spans="1:16" x14ac:dyDescent="0.15">
      <c r="A67" s="172" t="s">
        <v>75</v>
      </c>
      <c r="B67" s="172" t="e">
        <f>NA()</f>
        <v>#N/A</v>
      </c>
      <c r="C67" s="172">
        <f>IF(ISNUMBER('将来負担比率（分子）の構造'!I$53), IF('将来負担比率（分子）の構造'!I$53 &lt; 0, 0, '将来負担比率（分子）の構造'!I$53), NA())</f>
        <v>9834</v>
      </c>
      <c r="D67" s="172" t="e">
        <f>NA()</f>
        <v>#N/A</v>
      </c>
      <c r="E67" s="172" t="e">
        <f>NA()</f>
        <v>#N/A</v>
      </c>
      <c r="F67" s="172">
        <f>IF(ISNUMBER('将来負担比率（分子）の構造'!J$53), IF('将来負担比率（分子）の構造'!J$53 &lt; 0, 0, '将来負担比率（分子）の構造'!J$53), NA())</f>
        <v>9468</v>
      </c>
      <c r="G67" s="172" t="e">
        <f>NA()</f>
        <v>#N/A</v>
      </c>
      <c r="H67" s="172" t="e">
        <f>NA()</f>
        <v>#N/A</v>
      </c>
      <c r="I67" s="172">
        <f>IF(ISNUMBER('将来負担比率（分子）の構造'!K$53), IF('将来負担比率（分子）の構造'!K$53 &lt; 0, 0, '将来負担比率（分子）の構造'!K$53), NA())</f>
        <v>10347</v>
      </c>
      <c r="J67" s="172" t="e">
        <f>NA()</f>
        <v>#N/A</v>
      </c>
      <c r="K67" s="172" t="e">
        <f>NA()</f>
        <v>#N/A</v>
      </c>
      <c r="L67" s="172">
        <f>IF(ISNUMBER('将来負担比率（分子）の構造'!L$53), IF('将来負担比率（分子）の構造'!L$53 &lt; 0, 0, '将来負担比率（分子）の構造'!L$53), NA())</f>
        <v>10208</v>
      </c>
      <c r="M67" s="172" t="e">
        <f>NA()</f>
        <v>#N/A</v>
      </c>
      <c r="N67" s="172" t="e">
        <f>NA()</f>
        <v>#N/A</v>
      </c>
      <c r="O67" s="172">
        <f>IF(ISNUMBER('将来負担比率（分子）の構造'!M$53), IF('将来負担比率（分子）の構造'!M$53 &lt; 0, 0, '将来負担比率（分子）の構造'!M$53), NA())</f>
        <v>9100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3130</v>
      </c>
      <c r="C72" s="176">
        <f>基金残高に係る経年分析!G55</f>
        <v>3259</v>
      </c>
      <c r="D72" s="176">
        <f>基金残高に係る経年分析!H55</f>
        <v>3414</v>
      </c>
    </row>
    <row r="73" spans="1:16" x14ac:dyDescent="0.15">
      <c r="A73" s="175" t="s">
        <v>78</v>
      </c>
      <c r="B73" s="176">
        <f>基金残高に係る経年分析!F56</f>
        <v>18</v>
      </c>
      <c r="C73" s="176">
        <f>基金残高に係る経年分析!G56</f>
        <v>18</v>
      </c>
      <c r="D73" s="176">
        <f>基金残高に係る経年分析!H56</f>
        <v>18</v>
      </c>
    </row>
    <row r="74" spans="1:16" x14ac:dyDescent="0.15">
      <c r="A74" s="175" t="s">
        <v>79</v>
      </c>
      <c r="B74" s="176">
        <f>基金残高に係る経年分析!F57</f>
        <v>1619</v>
      </c>
      <c r="C74" s="176">
        <f>基金残高に係る経年分析!G57</f>
        <v>1562</v>
      </c>
      <c r="D74" s="176">
        <f>基金残高に係る経年分析!H57</f>
        <v>1823</v>
      </c>
    </row>
  </sheetData>
  <sheetProtection algorithmName="SHA-512" hashValue="AbUKhO1UnpjV1BI6DB3JXkBoCWtdwLZnDkHYl44z7UDVqRfwQSgTId3wrdvkxXqQXpSTmUY2FtIUZmA9tUw2pA==" saltValue="aGAGXRdR8FUG4/U0FnN2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2023-03-13T08:05:07Z</cp:lastPrinted>
  <dcterms:created xsi:type="dcterms:W3CDTF">2023-02-20T06:54:56Z</dcterms:created>
  <dcterms:modified xsi:type="dcterms:W3CDTF">2023-10-10T04:16:46Z</dcterms:modified>
  <cp:category/>
</cp:coreProperties>
</file>