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BCEF4058-230B-49A9-94B0-E63D1537B443}" xr6:coauthVersionLast="47" xr6:coauthVersionMax="47" xr10:uidLastSave="{00000000-0000-0000-0000-000000000000}"/>
  <bookViews>
    <workbookView xWindow="-108" yWindow="-108" windowWidth="46296" windowHeight="18696" tabRatio="79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W39" i="10"/>
  <c r="BE39" i="10"/>
  <c r="AM39" i="10"/>
  <c r="C39" i="10"/>
  <c r="BW38" i="10"/>
  <c r="BE38" i="10"/>
  <c r="AM38" i="10"/>
  <c r="C38" i="10"/>
  <c r="BE37" i="10"/>
  <c r="AM37" i="10"/>
  <c r="C37" i="10"/>
  <c r="BE36" i="10"/>
  <c r="AM36" i="10"/>
  <c r="BW34" i="10"/>
  <c r="C34" i="10"/>
  <c r="C35" i="10" s="1"/>
  <c r="CO34" i="10" l="1"/>
  <c r="CO35" i="10" s="1"/>
  <c r="CO36" i="10" s="1"/>
  <c r="CO37" i="10" s="1"/>
  <c r="CO38" i="10" s="1"/>
  <c r="CO39" i="10" s="1"/>
  <c r="CO40" i="10" s="1"/>
  <c r="CO41" i="10" s="1"/>
  <c r="CO42" i="10" s="1"/>
  <c r="BW35" i="10"/>
  <c r="BW36" i="10" s="1"/>
  <c r="BW37" i="10" s="1"/>
  <c r="U34" i="10"/>
  <c r="U35" i="10" s="1"/>
  <c r="U36" i="10" s="1"/>
  <c r="U37" i="10" s="1"/>
  <c r="U38" i="10" s="1"/>
  <c r="U39" i="10" s="1"/>
  <c r="C36"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E34" i="10"/>
  <c r="BE35" i="10" s="1"/>
</calcChain>
</file>

<file path=xl/sharedStrings.xml><?xml version="1.0" encoding="utf-8"?>
<sst xmlns="http://schemas.openxmlformats.org/spreadsheetml/2006/main" count="1110" uniqueCount="591">
  <si>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</si>
  <si>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</si>
  <si>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</si>
  <si>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</si>
  <si>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</si>
  <si>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</si>
  <si>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</si>
  <si>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</si>
  <si>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</si>
  <si>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</si>
  <si>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</si>
  <si>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</si>
  <si>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</si>
  <si>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</si>
  <si>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</si>
  <si>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</si>
  <si>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</si>
  <si>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</si>
  <si>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</si>
  <si>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</si>
  <si>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</si>
  <si>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</si>
  <si>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</si>
  <si>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</si>
  <si>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</si>
  <si>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</si>
  <si>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</si>
  <si>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</si>
  <si>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</si>
  <si>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</si>
  <si>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</si>
  <si>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</si>
  <si>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</si>
  <si>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</si>
  <si>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</si>
  <si>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</si>
  <si>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</si>
  <si>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</si>
  <si>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</si>
  <si>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</si>
  <si>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</si>
  <si>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</si>
  <si>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</si>
  <si>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</si>
  <si>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</si>
  <si>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</si>
  <si>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</si>
  <si>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</si>
  <si>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</si>
  <si>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</si>
  <si>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</si>
  <si>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</si>
  <si>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</si>
  <si>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</si>
  <si>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</si>
  <si>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</si>
  <si>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</si>
  <si>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</si>
  <si>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</si>
  <si>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</si>
  <si>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</si>
  <si>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</si>
  <si>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</si>
  <si>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</si>
  <si>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</si>
  <si>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</si>
  <si>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</si>
  <si>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</si>
  <si>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</si>
  <si>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</si>
  <si>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</si>
  <si>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</si>
  <si>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</si>
  <si>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</si>
  <si>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</si>
  <si>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</si>
  <si>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</si>
  <si>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</si>
  <si>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</si>
  <si>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</si>
  <si>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</si>
  <si>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</si>
  <si>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</si>
  <si>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</si>
  <si>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</si>
  <si>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</si>
  <si>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</si>
  <si>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</si>
  <si>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</si>
  <si>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</si>
  <si>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</si>
  <si>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</si>
  <si>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</si>
  <si>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</si>
  <si>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高松市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</si>
  <si>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</si>
  <si>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</si>
  <si>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</si>
  <si>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</si>
  <si>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</si>
  <si>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</si>
  <si>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</si>
  <si>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</si>
  <si>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</si>
  <si>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</si>
  <si>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</si>
  <si>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</si>
  <si>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</si>
  <si>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</si>
  <si>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</si>
  <si>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</si>
  <si>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</si>
  <si>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</si>
  <si>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</si>
  <si>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</si>
  <si>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</si>
  <si>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</si>
  <si>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</si>
  <si>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</si>
  <si>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</si>
  <si>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</si>
  <si>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</si>
  <si>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</si>
  <si>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</si>
  <si>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</si>
  <si>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</si>
  <si>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</si>
  <si>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</si>
  <si>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</si>
  <si>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</si>
  <si>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</si>
  <si>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</si>
  <si>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</si>
  <si>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</si>
  <si>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</si>
  <si>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</si>
  <si>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</si>
  <si>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</si>
  <si>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</si>
  <si>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</si>
  <si>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</si>
  <si>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</si>
  <si>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</si>
  <si>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</si>
  <si>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</si>
  <si>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</si>
  <si>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</si>
  <si>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</si>
  <si>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</si>
  <si>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</si>
  <si>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</si>
  <si>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</si>
  <si>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</si>
  <si>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</si>
  <si>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</si>
  <si>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</si>
  <si>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</si>
  <si>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</si>
  <si>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</si>
  <si>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</si>
  <si>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</si>
  <si>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</si>
  <si>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</si>
  <si>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</si>
  <si>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</si>
  <si>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</si>
  <si>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</si>
  <si>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</si>
  <si>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</si>
  <si>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</si>
  <si>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</si>
  <si>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</si>
  <si>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</si>
  <si>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</si>
  <si>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</si>
  <si>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</si>
  <si>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</si>
  <si>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</si>
  <si>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</si>
  <si>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</si>
  <si>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</si>
  <si>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</si>
  <si>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</si>
  <si>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</si>
  <si>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</si>
  <si>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</si>
  <si>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</si>
  <si>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</si>
  <si>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</si>
  <si>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</si>
  <si>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</si>
  <si>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</si>
  <si>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</si>
  <si>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</si>
  <si>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</si>
  <si>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</si>
  <si>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</si>
  <si>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</si>
  <si>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</si>
  <si>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</si>
  <si>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</si>
  <si>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</si>
  <si>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</si>
  <si>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香川県高松市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</si>
  <si>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</si>
  <si>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</si>
  <si>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</si>
  <si>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</si>
  <si>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</si>
  <si>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</si>
  <si>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</si>
  <si>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</si>
  <si>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</si>
  <si>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</si>
  <si>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</si>
  <si>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</si>
  <si>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</si>
  <si>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</si>
  <si>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</si>
  <si>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</si>
  <si>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</si>
  <si>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</si>
  <si>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</si>
  <si>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</si>
  <si>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</si>
  <si>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</si>
  <si>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</si>
  <si>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</si>
  <si>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</si>
  <si>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</si>
  <si>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</si>
  <si>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</si>
  <si>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</si>
  <si>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</si>
  <si>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</si>
  <si>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</si>
  <si>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</si>
  <si>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</si>
  <si>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</si>
  <si>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</si>
  <si>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</si>
  <si>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</si>
  <si>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</si>
  <si>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</si>
  <si>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</si>
  <si>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</si>
  <si>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</si>
  <si>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</si>
  <si>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</si>
  <si>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</si>
  <si>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</si>
  <si>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</si>
  <si>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</si>
  <si>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</si>
  <si>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</si>
  <si>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</si>
  <si>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</si>
  <si>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</si>
  <si>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</si>
  <si>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</si>
  <si>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</si>
  <si>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</si>
  <si>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</si>
  <si>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</si>
  <si>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</si>
  <si>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</si>
  <si>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</si>
  <si>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</si>
  <si>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</si>
  <si>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</si>
  <si>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</si>
  <si>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</si>
  <si>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</si>
  <si>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</si>
  <si>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</si>
  <si>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</si>
  <si>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</si>
  <si>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</si>
  <si>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</si>
  <si>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</si>
  <si>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</si>
  <si>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</si>
  <si>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</si>
  <si>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</si>
  <si>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</si>
  <si>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</si>
  <si>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</si>
  <si>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</si>
  <si>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</si>
  <si>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</si>
  <si>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</si>
  <si>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</si>
  <si>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</si>
  <si>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</si>
  <si>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</si>
  <si>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</si>
  <si>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</si>
  <si>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</si>
  <si>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</si>
  <si>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</si>
  <si>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</si>
  <si>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</si>
  <si>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</si>
  <si>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</si>
  <si>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</si>
  <si>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</si>
  <si>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</si>
  <si>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</si>
  <si>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</si>
  <si>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</si>
  <si>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</si>
  <si>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</si>
  <si>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</si>
  <si>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</si>
  <si>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</si>
  <si>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</si>
  <si>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</si>
  <si>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</si>
  <si>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</si>
  <si>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</si>
  <si>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</si>
  <si>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</si>
  <si>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</si>
  <si>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</si>
  <si>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</si>
  <si>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</si>
  <si>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</si>
  <si>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</si>
  <si>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</si>
  <si>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</si>
  <si>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</si>
  <si>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</si>
  <si>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</si>
  <si>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</si>
  <si>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</si>
  <si>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</si>
  <si>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</si>
  <si>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</si>
  <si>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</si>
  <si>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</si>
  <si>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</si>
  <si>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</si>
  <si>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</si>
  <si>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</si>
  <si>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</si>
  <si>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</si>
  <si>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</si>
  <si>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</si>
  <si>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</si>
  <si>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</si>
  <si>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</si>
  <si>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</si>
  <si>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</si>
  <si>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</si>
  <si>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香川県高松市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</si>
  <si>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</si>
  <si>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</si>
  <si>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</si>
  <si>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</si>
  <si>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</si>
  <si>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</si>
  <si>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</si>
  <si>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</si>
  <si>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</si>
  <si>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</si>
  <si>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</si>
  <si>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</si>
  <si>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</si>
  <si>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</si>
  <si>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</si>
  <si>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</si>
  <si>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</si>
  <si>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</si>
  <si>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</si>
  <si>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</si>
  <si>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高松市母子福祉資金等貸付事業特別会計</t>
    <phoneticPr fontId="5"/>
  </si>
  <si>
    <t>高松市中小企業勤労者福祉共済事業特別会計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</si>
  <si>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</si>
  <si>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</si>
  <si>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</si>
  <si>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</si>
  <si>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</si>
  <si>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</si>
  <si>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</si>
  <si>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</si>
  <si>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</si>
  <si>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</si>
  <si>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</si>
  <si>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</si>
  <si>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</si>
  <si>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高松市国民健康保険事業特別会計</t>
    <phoneticPr fontId="5"/>
  </si>
  <si>
    <t>高松市介護保険事業特別会計（保険事業勘定）</t>
    <phoneticPr fontId="5"/>
  </si>
  <si>
    <t>高松市後期高齢者医療事業特別会計</t>
    <phoneticPr fontId="5"/>
  </si>
  <si>
    <t>高松市介護保険事業特別会計（介護サービス事業勘定）</t>
    <phoneticPr fontId="5"/>
  </si>
  <si>
    <t>高松市駐車場事業特別会計</t>
    <phoneticPr fontId="5"/>
  </si>
  <si>
    <t>高松市競輪事業特別会計</t>
    <phoneticPr fontId="5"/>
  </si>
  <si>
    <t>高松市下水道事業会計</t>
    <phoneticPr fontId="5"/>
  </si>
  <si>
    <t>法適用企業</t>
    <phoneticPr fontId="5"/>
  </si>
  <si>
    <t>高松市病院事業会計</t>
    <phoneticPr fontId="5"/>
  </si>
  <si>
    <t>高松市卸売市場事業特別会計</t>
    <phoneticPr fontId="5"/>
  </si>
  <si>
    <t>法非適用企業</t>
    <phoneticPr fontId="5"/>
  </si>
  <si>
    <t>高松市食肉センター事業特別会計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</si>
  <si>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</si>
  <si>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</si>
  <si>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</si>
  <si>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</si>
  <si>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</si>
  <si>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</si>
  <si>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</si>
  <si>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</si>
  <si>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</si>
  <si>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</si>
  <si>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</si>
  <si>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</si>
  <si>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</si>
  <si>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</si>
  <si>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</si>
  <si>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</si>
  <si>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</si>
  <si>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</si>
  <si>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</si>
  <si>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</si>
  <si>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</si>
  <si>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</si>
  <si>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</si>
  <si>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</si>
  <si>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</si>
  <si>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</si>
  <si>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</si>
  <si>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</si>
  <si>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</si>
  <si>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</si>
  <si>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</si>
  <si>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</si>
  <si>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</si>
  <si>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</si>
  <si>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</si>
  <si>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</si>
  <si>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</si>
  <si>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</si>
  <si>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</si>
  <si>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</si>
  <si>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</si>
  <si>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</si>
  <si>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</si>
  <si>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</si>
  <si>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</si>
  <si>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</si>
  <si>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</si>
  <si>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</si>
  <si>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</si>
  <si>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</si>
  <si>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</si>
  <si>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</si>
  <si>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</si>
  <si>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</si>
  <si>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</si>
  <si>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</si>
  <si>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</si>
  <si>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</si>
  <si>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</si>
  <si>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</si>
  <si>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</si>
  <si>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</si>
  <si>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</si>
  <si>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</si>
  <si>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</si>
  <si>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</si>
  <si>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</si>
  <si>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</si>
  <si>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</si>
  <si>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</si>
  <si>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</si>
  <si>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</si>
  <si>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</si>
  <si>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</si>
  <si>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</si>
  <si>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</si>
  <si>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</si>
  <si>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</si>
  <si>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</si>
  <si>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</si>
  <si>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</si>
  <si>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</si>
  <si>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</si>
  <si>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</si>
  <si>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</si>
  <si>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</si>
  <si>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</si>
  <si>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</si>
  <si>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</si>
  <si>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</si>
  <si>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</si>
  <si>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</si>
  <si>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</si>
  <si>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</si>
  <si>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</si>
  <si>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</si>
  <si>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</si>
  <si>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</si>
  <si>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</si>
  <si>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</si>
  <si>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</si>
  <si>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</si>
  <si>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</si>
  <si>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</si>
  <si>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</si>
  <si>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</si>
  <si>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</si>
  <si>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</si>
  <si>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</si>
  <si>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</si>
  <si>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</si>
  <si>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</si>
  <si>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</si>
  <si>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</si>
  <si>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</si>
  <si>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</si>
  <si>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</si>
  <si>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</si>
  <si>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</si>
  <si>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</si>
  <si>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</si>
  <si>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</si>
  <si>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</si>
  <si>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</si>
  <si>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</si>
  <si>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</si>
  <si>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</si>
  <si>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</si>
  <si>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</si>
  <si>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</si>
  <si>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</si>
  <si>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</si>
  <si>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</si>
  <si>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</si>
  <si>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</si>
  <si>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0.45</t>
  </si>
  <si>
    <t>▲ 1.16</t>
  </si>
  <si>
    <t>▲ 2.07</t>
  </si>
  <si>
    <t>高松市卸売市場事業特別会計</t>
  </si>
  <si>
    <t>一般会計</t>
  </si>
  <si>
    <t>高松市病院事業会計</t>
  </si>
  <si>
    <t>高松市下水道事業会計</t>
  </si>
  <si>
    <t>高松市介護保険事業特別会計（保険事業勘定）</t>
  </si>
  <si>
    <t>高松市競輪事業特別会計</t>
  </si>
  <si>
    <t>高松市後期高齢者医療事業特別会計</t>
  </si>
  <si>
    <t>高松市国民健康保険事業特別会計</t>
  </si>
  <si>
    <t>その他会計（赤字）</t>
  </si>
  <si>
    <t>その他会計（黒字）</t>
  </si>
  <si>
    <t>R02</t>
    <phoneticPr fontId="5"/>
  </si>
  <si>
    <t>R03</t>
    <phoneticPr fontId="5"/>
  </si>
  <si>
    <t>R04</t>
    <phoneticPr fontId="5"/>
  </si>
  <si>
    <t>R05</t>
    <phoneticPr fontId="5"/>
  </si>
  <si>
    <t>R06</t>
    <phoneticPr fontId="5"/>
  </si>
  <si>
    <t>‐</t>
    <phoneticPr fontId="2"/>
  </si>
  <si>
    <t>施設整備基金</t>
    <rPh sb="0" eb="4">
      <t>シセツセイビ</t>
    </rPh>
    <rPh sb="4" eb="6">
      <t>キキン</t>
    </rPh>
    <phoneticPr fontId="5"/>
  </si>
  <si>
    <t>地域振興基金</t>
    <rPh sb="0" eb="4">
      <t>チイキシンコウ</t>
    </rPh>
    <rPh sb="4" eb="6">
      <t>キキン</t>
    </rPh>
    <phoneticPr fontId="5"/>
  </si>
  <si>
    <t>消防施設整備基金</t>
    <rPh sb="0" eb="2">
      <t>ショウボウ</t>
    </rPh>
    <rPh sb="2" eb="4">
      <t>シセツ</t>
    </rPh>
    <rPh sb="4" eb="6">
      <t>セイビ</t>
    </rPh>
    <rPh sb="6" eb="8">
      <t>キキン</t>
    </rPh>
    <phoneticPr fontId="5"/>
  </si>
  <si>
    <t>森林整備基金</t>
    <rPh sb="0" eb="4">
      <t>シンリンセイビ</t>
    </rPh>
    <rPh sb="4" eb="6">
      <t>キキン</t>
    </rPh>
    <phoneticPr fontId="5"/>
  </si>
  <si>
    <t>サンクリスタル高松リニューアル基金</t>
    <phoneticPr fontId="5"/>
  </si>
  <si>
    <t>高松市土地開発公社</t>
    <rPh sb="0" eb="3">
      <t>タカマツシ</t>
    </rPh>
    <rPh sb="3" eb="9">
      <t>トチカイハツコウシャ</t>
    </rPh>
    <phoneticPr fontId="2"/>
  </si>
  <si>
    <t>（公財）高松市学校給食会</t>
    <rPh sb="1" eb="3">
      <t>コウザイ</t>
    </rPh>
    <rPh sb="4" eb="12">
      <t>タカマツシガッコウキュウショクカイ</t>
    </rPh>
    <phoneticPr fontId="2"/>
  </si>
  <si>
    <t>（公財）高松市スポーツ協会</t>
    <rPh sb="1" eb="3">
      <t>コウザイ</t>
    </rPh>
    <rPh sb="4" eb="7">
      <t>タカマツシ</t>
    </rPh>
    <rPh sb="11" eb="13">
      <t>キョウカイ</t>
    </rPh>
    <phoneticPr fontId="2"/>
  </si>
  <si>
    <t>（公財）高松市国際交流協会</t>
    <rPh sb="1" eb="3">
      <t>コウザイ</t>
    </rPh>
    <rPh sb="4" eb="7">
      <t>タカマツシ</t>
    </rPh>
    <rPh sb="7" eb="13">
      <t>コクサイコウリュウキョウカイ</t>
    </rPh>
    <phoneticPr fontId="2"/>
  </si>
  <si>
    <t>（公財）高松観光コンベンションビューロー</t>
    <rPh sb="1" eb="3">
      <t>コウザイ</t>
    </rPh>
    <rPh sb="4" eb="6">
      <t>タカマツ</t>
    </rPh>
    <rPh sb="6" eb="8">
      <t>カンコウ</t>
    </rPh>
    <phoneticPr fontId="2"/>
  </si>
  <si>
    <t>（株）高松市食肉卸売市場公社</t>
    <rPh sb="1" eb="2">
      <t>カブ</t>
    </rPh>
    <rPh sb="3" eb="6">
      <t>タカマツシ</t>
    </rPh>
    <rPh sb="6" eb="8">
      <t>ショクニク</t>
    </rPh>
    <rPh sb="8" eb="10">
      <t>オロシウリ</t>
    </rPh>
    <rPh sb="10" eb="12">
      <t>イチバ</t>
    </rPh>
    <rPh sb="12" eb="14">
      <t>コウシャ</t>
    </rPh>
    <phoneticPr fontId="2"/>
  </si>
  <si>
    <t>（公財）高松市文化芸術財団</t>
    <rPh sb="1" eb="3">
      <t>コウザイ</t>
    </rPh>
    <rPh sb="4" eb="7">
      <t>タカマツシ</t>
    </rPh>
    <rPh sb="7" eb="13">
      <t>ブンカゲイジュツザイダン</t>
    </rPh>
    <phoneticPr fontId="2"/>
  </si>
  <si>
    <t>（有）湯遊しおのえ</t>
    <rPh sb="1" eb="2">
      <t>ユウ</t>
    </rPh>
    <rPh sb="3" eb="4">
      <t>ユ</t>
    </rPh>
    <rPh sb="4" eb="5">
      <t>アソ</t>
    </rPh>
    <phoneticPr fontId="2"/>
  </si>
  <si>
    <t>（有）香南町農業振興公社</t>
    <rPh sb="1" eb="2">
      <t>ユウ</t>
    </rPh>
    <rPh sb="3" eb="6">
      <t>コウナンチョウ</t>
    </rPh>
    <rPh sb="6" eb="8">
      <t>ノウギョウ</t>
    </rPh>
    <rPh sb="8" eb="10">
      <t>シンコウ</t>
    </rPh>
    <rPh sb="10" eb="12">
      <t>コウシャ</t>
    </rPh>
    <phoneticPr fontId="2"/>
  </si>
  <si>
    <t>○</t>
    <phoneticPr fontId="2"/>
  </si>
  <si>
    <t>‐</t>
    <phoneticPr fontId="2"/>
  </si>
  <si>
    <t>香川県後期高齢者医療広域連合一般会計</t>
    <rPh sb="0" eb="3">
      <t>カガワケン</t>
    </rPh>
    <rPh sb="3" eb="8">
      <t>コウキコウレイシャ</t>
    </rPh>
    <rPh sb="8" eb="10">
      <t>イリョウ</t>
    </rPh>
    <rPh sb="10" eb="12">
      <t>コウイキ</t>
    </rPh>
    <rPh sb="12" eb="14">
      <t>レンゴウ</t>
    </rPh>
    <rPh sb="14" eb="18">
      <t>イッパンカイケイ</t>
    </rPh>
    <phoneticPr fontId="2"/>
  </si>
  <si>
    <t>香川県後期高齢者医療広域連合（後期高齢者医療事業）</t>
  </si>
  <si>
    <t>香川県広域水道企業団水道事業会計</t>
    <rPh sb="0" eb="3">
      <t>カガワケン</t>
    </rPh>
    <rPh sb="3" eb="10">
      <t>コウイキスイドウキギョウダン</t>
    </rPh>
    <rPh sb="10" eb="16">
      <t>スイドウジギョウカイケイ</t>
    </rPh>
    <phoneticPr fontId="2"/>
  </si>
  <si>
    <t>香川県広域水道企業団工業水道事業会計</t>
    <rPh sb="0" eb="3">
      <t>カガワケン</t>
    </rPh>
    <rPh sb="3" eb="10">
      <t>コウイキスイドウキギョウダン</t>
    </rPh>
    <rPh sb="10" eb="16">
      <t>コウギョウスイドウジギョウ</t>
    </rPh>
    <rPh sb="16" eb="18">
      <t>カイケイ</t>
    </rPh>
    <phoneticPr fontId="2"/>
  </si>
  <si>
    <t>法適用企業</t>
  </si>
  <si>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</si>
  <si>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</si>
  <si>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</si>
  <si>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</si>
  <si>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</si>
  <si>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将来負担比率は類似団体内平均値と比べて高い水準にある一方、有形固定資産減価償却率は類似団体内平均値よりも低い水準である。
　地方債現在高は多いままであるため将来負担比率は高い水準である一方、新規施設が増加しているため有形固定資産減価償却率は低い水準を保っているものと考えられる。
　公共施設の適正管理のもと必要な社会資本の整備を行うとともに、新規に発行する地方債の抑制や繰上償還を行うなど、地方債残高を圧縮し、将来世代の負担の減少に努める必要がある。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</si>
  <si>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</si>
  <si>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</si>
  <si>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</si>
  <si>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</si>
  <si>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</si>
  <si>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</si>
  <si>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率は類似団体内平均値と比べていずれも高い水準にあり、令和６年度は令和５年度に比べて実質公債費率が上昇している。これは、令和５年度末支払い分の市債償還額の一部が、休日の関係で令和６年度支払いとなった影響によるものである。
　引き続き、プライマリーバランスに留意して、新規の市債発行の抑制に取り組むとともに、発行に当たっては事業の緊急性・必要性を検討し、後年度負担となる市債残高の縮減に努める。</t>
    <rPh sb="73" eb="75">
      <t>レイワ</t>
    </rPh>
    <rPh sb="86" eb="89">
      <t>ショウカンガク</t>
    </rPh>
    <rPh sb="100" eb="102">
      <t>レイワ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</si>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</sst>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3" fillId="0" borderId="12" xfId="16" applyFont="1" applyBorder="1" applyAlignment="1" applyProtection="1">
      <alignment horizontal="left" vertical="top" wrapText="1"/>
      <protection locked="0"/>
    </xf>
    <xf numFmtId="0" fontId="3" fillId="0" borderId="51" xfId="16" applyFont="1" applyBorder="1" applyAlignment="1" applyProtection="1">
      <alignment horizontal="left" vertical="top" wrapText="1"/>
      <protection locked="0"/>
    </xf>
    <xf numFmtId="0" fontId="3" fillId="0" borderId="65" xfId="16" applyFont="1" applyBorder="1" applyAlignment="1" applyProtection="1">
      <alignment horizontal="left" vertical="top" wrapText="1"/>
      <protection locked="0"/>
    </xf>
    <xf numFmtId="0" fontId="3" fillId="0" borderId="0" xfId="16" applyFont="1" applyAlignment="1" applyProtection="1">
      <alignment horizontal="left" vertical="top" wrapText="1"/>
      <protection locked="0"/>
    </xf>
    <xf numFmtId="0" fontId="3" fillId="0" borderId="38" xfId="16" applyFont="1" applyBorder="1" applyAlignment="1" applyProtection="1">
      <alignment horizontal="left" vertical="top" wrapText="1"/>
      <protection locked="0"/>
    </xf>
    <xf numFmtId="0" fontId="3" fillId="0" borderId="37" xfId="16" applyFont="1" applyBorder="1" applyAlignment="1" applyProtection="1">
      <alignment horizontal="left" vertical="top" wrapText="1"/>
      <protection locked="0"/>
    </xf>
    <xf numFmtId="0" fontId="3" fillId="0" borderId="56" xfId="16" applyFont="1" applyBorder="1" applyAlignment="1" applyProtection="1">
      <alignment horizontal="left" vertical="top" wrapText="1"/>
      <protection locked="0"/>
    </xf>
    <xf numFmtId="0" fontId="3"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3"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06B363E-9A99-411B-8A31-4F2365065C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8F96-4E64-B446-301F80CE107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54732</c:v>
                </c:pt>
                <c:pt idx="1">
                  <c:v>51784</c:v>
                </c:pt>
                <c:pt idx="2">
                  <c:v>35766</c:v>
                </c:pt>
                <c:pt idx="3">
                  <c:v>52226</c:v>
                </c:pt>
                <c:pt idx="4">
                  <c:v>27357</c:v>
                </c:pt>
              </c:numCache>
            </c:numRef>
          </c:val>
          <c:smooth val="0"/>
          <c:extLst>
            <c:ext xmlns:c16="http://schemas.microsoft.com/office/drawing/2014/chart" uri="{C3380CC4-5D6E-409C-BE32-E72D297353CC}">
              <c16:uniqueId val="{00000001-8F96-4E64-B446-301F80CE107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3.16</c:v>
                </c:pt>
                <c:pt idx="1">
                  <c:v>3.77</c:v>
                </c:pt>
                <c:pt idx="2">
                  <c:v>3.93</c:v>
                </c:pt>
                <c:pt idx="3">
                  <c:v>4.3600000000000003</c:v>
                </c:pt>
                <c:pt idx="4">
                  <c:v>3.98</c:v>
                </c:pt>
              </c:numCache>
            </c:numRef>
          </c:val>
          <c:extLst>
            <c:ext xmlns:c16="http://schemas.microsoft.com/office/drawing/2014/chart" uri="{C3380CC4-5D6E-409C-BE32-E72D297353CC}">
              <c16:uniqueId val="{00000000-992C-4156-9157-91021E27C9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9.65</c:v>
                </c:pt>
                <c:pt idx="1">
                  <c:v>10.88</c:v>
                </c:pt>
                <c:pt idx="2">
                  <c:v>11.9</c:v>
                </c:pt>
                <c:pt idx="3">
                  <c:v>12.3</c:v>
                </c:pt>
                <c:pt idx="4">
                  <c:v>12.53</c:v>
                </c:pt>
              </c:numCache>
            </c:numRef>
          </c:val>
          <c:extLst>
            <c:ext xmlns:c16="http://schemas.microsoft.com/office/drawing/2014/chart" uri="{C3380CC4-5D6E-409C-BE32-E72D297353CC}">
              <c16:uniqueId val="{00000001-992C-4156-9157-91021E27C9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0.35</c:v>
                </c:pt>
                <c:pt idx="1">
                  <c:v>0.73</c:v>
                </c:pt>
                <c:pt idx="2">
                  <c:v>-0.45</c:v>
                </c:pt>
                <c:pt idx="3">
                  <c:v>-1.1599999999999999</c:v>
                </c:pt>
                <c:pt idx="4">
                  <c:v>-2.0699999999999998</c:v>
                </c:pt>
              </c:numCache>
            </c:numRef>
          </c:val>
          <c:smooth val="0"/>
          <c:extLst>
            <c:ext xmlns:c16="http://schemas.microsoft.com/office/drawing/2014/chart" uri="{C3380CC4-5D6E-409C-BE32-E72D297353CC}">
              <c16:uniqueId val="{00000002-992C-4156-9157-91021E27C9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FE4-44A4-962A-06B34D6DBA5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FE4-44A4-962A-06B34D6DBA52}"/>
            </c:ext>
          </c:extLst>
        </c:ser>
        <c:ser>
          <c:idx val="2"/>
          <c:order val="2"/>
          <c:tx>
            <c:strRef>
              <c:f>データシート!$A$29</c:f>
              <c:strCache>
                <c:ptCount val="1"/>
                <c:pt idx="0">
                  <c:v>高松市国民健康保険事業特別会計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0.02</c:v>
                </c:pt>
                <c:pt idx="4">
                  <c:v>#N/A</c:v>
                </c:pt>
                <c:pt idx="5">
                  <c:v>7.0000000000000007E-2</c:v>
                </c:pt>
                <c:pt idx="6">
                  <c:v>#N/A</c:v>
                </c:pt>
                <c:pt idx="7">
                  <c:v>0.03</c:v>
                </c:pt>
                <c:pt idx="8">
                  <c:v>#N/A</c:v>
                </c:pt>
                <c:pt idx="9">
                  <c:v>0.04</c:v>
                </c:pt>
              </c:numCache>
            </c:numRef>
          </c:val>
          <c:extLst>
            <c:ext xmlns:c16="http://schemas.microsoft.com/office/drawing/2014/chart" uri="{C3380CC4-5D6E-409C-BE32-E72D297353CC}">
              <c16:uniqueId val="{00000002-EFE4-44A4-962A-06B34D6DBA52}"/>
            </c:ext>
          </c:extLst>
        </c:ser>
        <c:ser>
          <c:idx val="3"/>
          <c:order val="3"/>
          <c:tx>
            <c:strRef>
              <c:f>データシート!$A$30</c:f>
              <c:strCache>
                <c:ptCount val="1"/>
                <c:pt idx="0">
                  <c:v>高松市後期高齢者医療事業特別会計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0.08</c:v>
                </c:pt>
              </c:numCache>
            </c:numRef>
          </c:val>
          <c:extLst>
            <c:ext xmlns:c16="http://schemas.microsoft.com/office/drawing/2014/chart" uri="{C3380CC4-5D6E-409C-BE32-E72D297353CC}">
              <c16:uniqueId val="{00000003-EFE4-44A4-962A-06B34D6DBA52}"/>
            </c:ext>
          </c:extLst>
        </c:ser>
        <c:ser>
          <c:idx val="4"/>
          <c:order val="4"/>
          <c:tx>
            <c:strRef>
              <c:f>データシート!$A$31</c:f>
              <c:strCache>
                <c:ptCount val="1"/>
                <c:pt idx="0">
                  <c:v>高松市競輪事業特別会計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0.42</c:v>
                </c:pt>
                <c:pt idx="2">
                  <c:v>#N/A</c:v>
                </c:pt>
                <c:pt idx="3">
                  <c:v>0.46</c:v>
                </c:pt>
                <c:pt idx="4">
                  <c:v>#N/A</c:v>
                </c:pt>
                <c:pt idx="5">
                  <c:v>0.12</c:v>
                </c:pt>
                <c:pt idx="6">
                  <c:v>#N/A</c:v>
                </c:pt>
                <c:pt idx="7">
                  <c:v>0.28999999999999998</c:v>
                </c:pt>
                <c:pt idx="8">
                  <c:v>#N/A</c:v>
                </c:pt>
                <c:pt idx="9">
                  <c:v>0.45</c:v>
                </c:pt>
              </c:numCache>
            </c:numRef>
          </c:val>
          <c:extLst>
            <c:ext xmlns:c16="http://schemas.microsoft.com/office/drawing/2014/chart" uri="{C3380CC4-5D6E-409C-BE32-E72D297353CC}">
              <c16:uniqueId val="{00000004-EFE4-44A4-962A-06B34D6DBA52}"/>
            </c:ext>
          </c:extLst>
        </c:ser>
        <c:ser>
          <c:idx val="5"/>
          <c:order val="5"/>
          <c:tx>
            <c:strRef>
              <c:f>データシート!$A$32</c:f>
              <c:strCache>
                <c:ptCount val="1"/>
                <c:pt idx="0">
                  <c:v>高松市介護保険事業特別会計（保険事業勘定）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0.8</c:v>
                </c:pt>
                <c:pt idx="4">
                  <c:v>#N/A</c:v>
                </c:pt>
                <c:pt idx="5">
                  <c:v>0.68</c:v>
                </c:pt>
                <c:pt idx="6">
                  <c:v>#N/A</c:v>
                </c:pt>
                <c:pt idx="7">
                  <c:v>0.68</c:v>
                </c:pt>
                <c:pt idx="8">
                  <c:v>#N/A</c:v>
                </c:pt>
                <c:pt idx="9">
                  <c:v>0.64</c:v>
                </c:pt>
              </c:numCache>
            </c:numRef>
          </c:val>
          <c:extLst>
            <c:ext xmlns:c16="http://schemas.microsoft.com/office/drawing/2014/chart" uri="{C3380CC4-5D6E-409C-BE32-E72D297353CC}">
              <c16:uniqueId val="{00000005-EFE4-44A4-962A-06B34D6DBA52}"/>
            </c:ext>
          </c:extLst>
        </c:ser>
        <c:ser>
          <c:idx val="6"/>
          <c:order val="6"/>
          <c:tx>
            <c:strRef>
              <c:f>データシート!$A$33</c:f>
              <c:strCache>
                <c:ptCount val="1"/>
                <c:pt idx="0">
                  <c:v>高松市下水道事業会計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2.64</c:v>
                </c:pt>
                <c:pt idx="2">
                  <c:v>#N/A</c:v>
                </c:pt>
                <c:pt idx="3">
                  <c:v>2.5099999999999998</c:v>
                </c:pt>
                <c:pt idx="4">
                  <c:v>#N/A</c:v>
                </c:pt>
                <c:pt idx="5">
                  <c:v>2.44</c:v>
                </c:pt>
                <c:pt idx="6">
                  <c:v>#N/A</c:v>
                </c:pt>
                <c:pt idx="7">
                  <c:v>2.12</c:v>
                </c:pt>
                <c:pt idx="8">
                  <c:v>#N/A</c:v>
                </c:pt>
                <c:pt idx="9">
                  <c:v>1.43</c:v>
                </c:pt>
              </c:numCache>
            </c:numRef>
          </c:val>
          <c:extLst>
            <c:ext xmlns:c16="http://schemas.microsoft.com/office/drawing/2014/chart" uri="{C3380CC4-5D6E-409C-BE32-E72D297353CC}">
              <c16:uniqueId val="{00000006-EFE4-44A4-962A-06B34D6DBA52}"/>
            </c:ext>
          </c:extLst>
        </c:ser>
        <c:ser>
          <c:idx val="7"/>
          <c:order val="7"/>
          <c:tx>
            <c:strRef>
              <c:f>データシート!$A$34</c:f>
              <c:strCache>
                <c:ptCount val="1"/>
                <c:pt idx="0">
                  <c:v>高松市病院事業会計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1.71</c:v>
                </c:pt>
                <c:pt idx="2">
                  <c:v>#N/A</c:v>
                </c:pt>
                <c:pt idx="3">
                  <c:v>2.98</c:v>
                </c:pt>
                <c:pt idx="4">
                  <c:v>#N/A</c:v>
                </c:pt>
                <c:pt idx="5">
                  <c:v>4.13</c:v>
                </c:pt>
                <c:pt idx="6">
                  <c:v>#N/A</c:v>
                </c:pt>
                <c:pt idx="7">
                  <c:v>4.2699999999999996</c:v>
                </c:pt>
                <c:pt idx="8">
                  <c:v>#N/A</c:v>
                </c:pt>
                <c:pt idx="9">
                  <c:v>3.65</c:v>
                </c:pt>
              </c:numCache>
            </c:numRef>
          </c:val>
          <c:extLst>
            <c:ext xmlns:c16="http://schemas.microsoft.com/office/drawing/2014/chart" uri="{C3380CC4-5D6E-409C-BE32-E72D297353CC}">
              <c16:uniqueId val="{00000007-EFE4-44A4-962A-06B34D6DBA5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3.15</c:v>
                </c:pt>
                <c:pt idx="2">
                  <c:v>#N/A</c:v>
                </c:pt>
                <c:pt idx="3">
                  <c:v>3.76</c:v>
                </c:pt>
                <c:pt idx="4">
                  <c:v>#N/A</c:v>
                </c:pt>
                <c:pt idx="5">
                  <c:v>3.92</c:v>
                </c:pt>
                <c:pt idx="6">
                  <c:v>#N/A</c:v>
                </c:pt>
                <c:pt idx="7">
                  <c:v>4.3499999999999996</c:v>
                </c:pt>
                <c:pt idx="8">
                  <c:v>#N/A</c:v>
                </c:pt>
                <c:pt idx="9">
                  <c:v>3.98</c:v>
                </c:pt>
              </c:numCache>
            </c:numRef>
          </c:val>
          <c:extLst>
            <c:ext xmlns:c16="http://schemas.microsoft.com/office/drawing/2014/chart" uri="{C3380CC4-5D6E-409C-BE32-E72D297353CC}">
              <c16:uniqueId val="{00000008-EFE4-44A4-962A-06B34D6DBA52}"/>
            </c:ext>
          </c:extLst>
        </c:ser>
        <c:ser>
          <c:idx val="9"/>
          <c:order val="9"/>
          <c:tx>
            <c:strRef>
              <c:f>データシート!$A$36</c:f>
              <c:strCache>
                <c:ptCount val="1"/>
                <c:pt idx="0">
                  <c:v>高松市卸売市場事業特別会計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#N/A</c:v>
                </c:pt>
                <c:pt idx="9">
                  <c:v>5.44</c:v>
                </c:pt>
              </c:numCache>
            </c:numRef>
          </c:val>
          <c:extLst>
            <c:ext xmlns:c16="http://schemas.microsoft.com/office/drawing/2014/chart" uri="{C3380CC4-5D6E-409C-BE32-E72D297353CC}">
              <c16:uniqueId val="{00000009-EFE4-44A4-962A-06B34D6DBA5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13923</c:v>
                </c:pt>
                <c:pt idx="5">
                  <c:v>14311</c:v>
                </c:pt>
                <c:pt idx="8">
                  <c:v>14385</c:v>
                </c:pt>
                <c:pt idx="11">
                  <c:v>14213</c:v>
                </c:pt>
                <c:pt idx="14">
                  <c:v>13861</c:v>
                </c:pt>
              </c:numCache>
            </c:numRef>
          </c:val>
          <c:extLst>
            <c:ext xmlns:c16="http://schemas.microsoft.com/office/drawing/2014/chart" uri="{C3380CC4-5D6E-409C-BE32-E72D297353CC}">
              <c16:uniqueId val="{00000000-C88F-4AAD-9251-C81AFE83E00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88F-4AAD-9251-C81AFE83E00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17</c:v>
                </c:pt>
                <c:pt idx="6">
                  <c:v>17</c:v>
                </c:pt>
                <c:pt idx="9">
                  <c:v>17</c:v>
                </c:pt>
                <c:pt idx="12">
                  <c:v>0</c:v>
                </c:pt>
              </c:numCache>
            </c:numRef>
          </c:val>
          <c:extLst>
            <c:ext xmlns:c16="http://schemas.microsoft.com/office/drawing/2014/chart" uri="{C3380CC4-5D6E-409C-BE32-E72D297353CC}">
              <c16:uniqueId val="{00000002-C88F-4AAD-9251-C81AFE83E00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c:v>
                </c:pt>
                <c:pt idx="3">
                  <c:v>8</c:v>
                </c:pt>
                <c:pt idx="6">
                  <c:v>8</c:v>
                </c:pt>
                <c:pt idx="9">
                  <c:v>8</c:v>
                </c:pt>
                <c:pt idx="12">
                  <c:v>9</c:v>
                </c:pt>
              </c:numCache>
            </c:numRef>
          </c:val>
          <c:extLst>
            <c:ext xmlns:c16="http://schemas.microsoft.com/office/drawing/2014/chart" uri="{C3380CC4-5D6E-409C-BE32-E72D297353CC}">
              <c16:uniqueId val="{00000003-C88F-4AAD-9251-C81AFE83E00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2953</c:v>
                </c:pt>
                <c:pt idx="3">
                  <c:v>2747</c:v>
                </c:pt>
                <c:pt idx="6">
                  <c:v>2781</c:v>
                </c:pt>
                <c:pt idx="9">
                  <c:v>2991</c:v>
                </c:pt>
                <c:pt idx="12">
                  <c:v>3073</c:v>
                </c:pt>
              </c:numCache>
            </c:numRef>
          </c:val>
          <c:extLst>
            <c:ext xmlns:c16="http://schemas.microsoft.com/office/drawing/2014/chart" uri="{C3380CC4-5D6E-409C-BE32-E72D297353CC}">
              <c16:uniqueId val="{00000004-C88F-4AAD-9251-C81AFE83E00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67</c:v>
                </c:pt>
                <c:pt idx="3">
                  <c:v>67</c:v>
                </c:pt>
                <c:pt idx="6">
                  <c:v>67</c:v>
                </c:pt>
                <c:pt idx="9">
                  <c:v>67</c:v>
                </c:pt>
                <c:pt idx="12">
                  <c:v>67</c:v>
                </c:pt>
              </c:numCache>
            </c:numRef>
          </c:val>
          <c:extLst>
            <c:ext xmlns:c16="http://schemas.microsoft.com/office/drawing/2014/chart" uri="{C3380CC4-5D6E-409C-BE32-E72D297353CC}">
              <c16:uniqueId val="{00000005-C88F-4AAD-9251-C81AFE83E00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88F-4AAD-9251-C81AFE83E00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16961</c:v>
                </c:pt>
                <c:pt idx="3">
                  <c:v>17429</c:v>
                </c:pt>
                <c:pt idx="6">
                  <c:v>17509</c:v>
                </c:pt>
                <c:pt idx="9">
                  <c:v>15859</c:v>
                </c:pt>
                <c:pt idx="12">
                  <c:v>18381</c:v>
                </c:pt>
              </c:numCache>
            </c:numRef>
          </c:val>
          <c:extLst>
            <c:ext xmlns:c16="http://schemas.microsoft.com/office/drawing/2014/chart" uri="{C3380CC4-5D6E-409C-BE32-E72D297353CC}">
              <c16:uniqueId val="{00000007-C88F-4AAD-9251-C81AFE83E00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6084</c:v>
                </c:pt>
                <c:pt idx="2">
                  <c:v>#N/A</c:v>
                </c:pt>
                <c:pt idx="3">
                  <c:v>#N/A</c:v>
                </c:pt>
                <c:pt idx="4">
                  <c:v>5957</c:v>
                </c:pt>
                <c:pt idx="5">
                  <c:v>#N/A</c:v>
                </c:pt>
                <c:pt idx="6">
                  <c:v>#N/A</c:v>
                </c:pt>
                <c:pt idx="7">
                  <c:v>5997</c:v>
                </c:pt>
                <c:pt idx="8">
                  <c:v>#N/A</c:v>
                </c:pt>
                <c:pt idx="9">
                  <c:v>#N/A</c:v>
                </c:pt>
                <c:pt idx="10">
                  <c:v>4729</c:v>
                </c:pt>
                <c:pt idx="11">
                  <c:v>#N/A</c:v>
                </c:pt>
                <c:pt idx="12">
                  <c:v>#N/A</c:v>
                </c:pt>
                <c:pt idx="13">
                  <c:v>7669</c:v>
                </c:pt>
                <c:pt idx="14">
                  <c:v>#N/A</c:v>
                </c:pt>
              </c:numCache>
            </c:numRef>
          </c:val>
          <c:smooth val="0"/>
          <c:extLst>
            <c:ext xmlns:c16="http://schemas.microsoft.com/office/drawing/2014/chart" uri="{C3380CC4-5D6E-409C-BE32-E72D297353CC}">
              <c16:uniqueId val="{00000008-C88F-4AAD-9251-C81AFE83E00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171820</c:v>
                </c:pt>
                <c:pt idx="5">
                  <c:v>169485</c:v>
                </c:pt>
                <c:pt idx="8">
                  <c:v>163557</c:v>
                </c:pt>
                <c:pt idx="11">
                  <c:v>158071</c:v>
                </c:pt>
                <c:pt idx="14">
                  <c:v>149319</c:v>
                </c:pt>
              </c:numCache>
            </c:numRef>
          </c:val>
          <c:extLst>
            <c:ext xmlns:c16="http://schemas.microsoft.com/office/drawing/2014/chart" uri="{C3380CC4-5D6E-409C-BE32-E72D297353CC}">
              <c16:uniqueId val="{00000000-D5CC-412F-A7EE-47150C80F77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1777</c:v>
                </c:pt>
                <c:pt idx="5">
                  <c:v>1189</c:v>
                </c:pt>
                <c:pt idx="8">
                  <c:v>1328</c:v>
                </c:pt>
                <c:pt idx="11">
                  <c:v>1467</c:v>
                </c:pt>
                <c:pt idx="14">
                  <c:v>1080</c:v>
                </c:pt>
              </c:numCache>
            </c:numRef>
          </c:val>
          <c:extLst>
            <c:ext xmlns:c16="http://schemas.microsoft.com/office/drawing/2014/chart" uri="{C3380CC4-5D6E-409C-BE32-E72D297353CC}">
              <c16:uniqueId val="{00000001-D5CC-412F-A7EE-47150C80F77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16534</c:v>
                </c:pt>
                <c:pt idx="5">
                  <c:v>21393</c:v>
                </c:pt>
                <c:pt idx="8">
                  <c:v>22896</c:v>
                </c:pt>
                <c:pt idx="11">
                  <c:v>25126</c:v>
                </c:pt>
                <c:pt idx="14">
                  <c:v>24658</c:v>
                </c:pt>
              </c:numCache>
            </c:numRef>
          </c:val>
          <c:extLst>
            <c:ext xmlns:c16="http://schemas.microsoft.com/office/drawing/2014/chart" uri="{C3380CC4-5D6E-409C-BE32-E72D297353CC}">
              <c16:uniqueId val="{00000002-D5CC-412F-A7EE-47150C80F77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5CC-412F-A7EE-47150C80F77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5CC-412F-A7EE-47150C80F77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574</c:v>
                </c:pt>
                <c:pt idx="3">
                  <c:v>602</c:v>
                </c:pt>
                <c:pt idx="6">
                  <c:v>653</c:v>
                </c:pt>
                <c:pt idx="9">
                  <c:v>655</c:v>
                </c:pt>
                <c:pt idx="12">
                  <c:v>653</c:v>
                </c:pt>
              </c:numCache>
            </c:numRef>
          </c:val>
          <c:extLst>
            <c:ext xmlns:c16="http://schemas.microsoft.com/office/drawing/2014/chart" uri="{C3380CC4-5D6E-409C-BE32-E72D297353CC}">
              <c16:uniqueId val="{00000005-D5CC-412F-A7EE-47150C80F77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23475</c:v>
                </c:pt>
                <c:pt idx="3">
                  <c:v>22727</c:v>
                </c:pt>
                <c:pt idx="6">
                  <c:v>22852</c:v>
                </c:pt>
                <c:pt idx="9">
                  <c:v>21183</c:v>
                </c:pt>
                <c:pt idx="12">
                  <c:v>21473</c:v>
                </c:pt>
              </c:numCache>
            </c:numRef>
          </c:val>
          <c:extLst>
            <c:ext xmlns:c16="http://schemas.microsoft.com/office/drawing/2014/chart" uri="{C3380CC4-5D6E-409C-BE32-E72D297353CC}">
              <c16:uniqueId val="{00000006-D5CC-412F-A7EE-47150C80F77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c:v>
                </c:pt>
                <c:pt idx="3">
                  <c:v>108</c:v>
                </c:pt>
                <c:pt idx="6">
                  <c:v>106</c:v>
                </c:pt>
                <c:pt idx="9">
                  <c:v>105</c:v>
                </c:pt>
                <c:pt idx="12">
                  <c:v>106</c:v>
                </c:pt>
              </c:numCache>
            </c:numRef>
          </c:val>
          <c:extLst>
            <c:ext xmlns:c16="http://schemas.microsoft.com/office/drawing/2014/chart" uri="{C3380CC4-5D6E-409C-BE32-E72D297353CC}">
              <c16:uniqueId val="{00000007-D5CC-412F-A7EE-47150C80F77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49495</c:v>
                </c:pt>
                <c:pt idx="3">
                  <c:v>46991</c:v>
                </c:pt>
                <c:pt idx="6">
                  <c:v>44211</c:v>
                </c:pt>
                <c:pt idx="9">
                  <c:v>42911</c:v>
                </c:pt>
                <c:pt idx="12">
                  <c:v>43545</c:v>
                </c:pt>
              </c:numCache>
            </c:numRef>
          </c:val>
          <c:extLst>
            <c:ext xmlns:c16="http://schemas.microsoft.com/office/drawing/2014/chart" uri="{C3380CC4-5D6E-409C-BE32-E72D297353CC}">
              <c16:uniqueId val="{00000008-D5CC-412F-A7EE-47150C80F77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51</c:v>
                </c:pt>
                <c:pt idx="3">
                  <c:v>34</c:v>
                </c:pt>
                <c:pt idx="6">
                  <c:v>116</c:v>
                </c:pt>
                <c:pt idx="9">
                  <c:v>17</c:v>
                </c:pt>
                <c:pt idx="12">
                  <c:v>0</c:v>
                </c:pt>
              </c:numCache>
            </c:numRef>
          </c:val>
          <c:extLst>
            <c:ext xmlns:c16="http://schemas.microsoft.com/office/drawing/2014/chart" uri="{C3380CC4-5D6E-409C-BE32-E72D297353CC}">
              <c16:uniqueId val="{00000009-D5CC-412F-A7EE-47150C80F77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178323</c:v>
                </c:pt>
                <c:pt idx="3">
                  <c:v>180465</c:v>
                </c:pt>
                <c:pt idx="6">
                  <c:v>176614</c:v>
                </c:pt>
                <c:pt idx="9">
                  <c:v>178647</c:v>
                </c:pt>
                <c:pt idx="12">
                  <c:v>169447</c:v>
                </c:pt>
              </c:numCache>
            </c:numRef>
          </c:val>
          <c:extLst>
            <c:ext xmlns:c16="http://schemas.microsoft.com/office/drawing/2014/chart" uri="{C3380CC4-5D6E-409C-BE32-E72D297353CC}">
              <c16:uniqueId val="{0000000A-D5CC-412F-A7EE-47150C80F77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61896</c:v>
                </c:pt>
                <c:pt idx="2">
                  <c:v>#N/A</c:v>
                </c:pt>
                <c:pt idx="3">
                  <c:v>#N/A</c:v>
                </c:pt>
                <c:pt idx="4">
                  <c:v>58859</c:v>
                </c:pt>
                <c:pt idx="5">
                  <c:v>#N/A</c:v>
                </c:pt>
                <c:pt idx="6">
                  <c:v>#N/A</c:v>
                </c:pt>
                <c:pt idx="7">
                  <c:v>56772</c:v>
                </c:pt>
                <c:pt idx="8">
                  <c:v>#N/A</c:v>
                </c:pt>
                <c:pt idx="9">
                  <c:v>#N/A</c:v>
                </c:pt>
                <c:pt idx="10">
                  <c:v>58855</c:v>
                </c:pt>
                <c:pt idx="11">
                  <c:v>#N/A</c:v>
                </c:pt>
                <c:pt idx="12">
                  <c:v>#N/A</c:v>
                </c:pt>
                <c:pt idx="13">
                  <c:v>60167</c:v>
                </c:pt>
                <c:pt idx="14">
                  <c:v>#N/A</c:v>
                </c:pt>
              </c:numCache>
            </c:numRef>
          </c:val>
          <c:smooth val="0"/>
          <c:extLst>
            <c:ext xmlns:c16="http://schemas.microsoft.com/office/drawing/2014/chart" uri="{C3380CC4-5D6E-409C-BE32-E72D297353CC}">
              <c16:uniqueId val="{0000000B-D5CC-412F-A7EE-47150C80F77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11797</c:v>
                </c:pt>
                <c:pt idx="1">
                  <c:v>12356</c:v>
                </c:pt>
                <c:pt idx="2">
                  <c:v>12769</c:v>
                </c:pt>
              </c:numCache>
            </c:numRef>
          </c:val>
          <c:extLst>
            <c:ext xmlns:c16="http://schemas.microsoft.com/office/drawing/2014/chart" uri="{C3380CC4-5D6E-409C-BE32-E72D297353CC}">
              <c16:uniqueId val="{00000000-0F68-4E06-918A-ADD387DA49A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2144</c:v>
                </c:pt>
                <c:pt idx="1">
                  <c:v>2645</c:v>
                </c:pt>
                <c:pt idx="2">
                  <c:v>1748</c:v>
                </c:pt>
              </c:numCache>
            </c:numRef>
          </c:val>
          <c:extLst>
            <c:ext xmlns:c16="http://schemas.microsoft.com/office/drawing/2014/chart" uri="{C3380CC4-5D6E-409C-BE32-E72D297353CC}">
              <c16:uniqueId val="{00000001-0F68-4E06-918A-ADD387DA49A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6916</c:v>
                </c:pt>
                <c:pt idx="1">
                  <c:v>7362</c:v>
                </c:pt>
                <c:pt idx="2">
                  <c:v>7720</c:v>
                </c:pt>
              </c:numCache>
            </c:numRef>
          </c:val>
          <c:extLst>
            <c:ext xmlns:c16="http://schemas.microsoft.com/office/drawing/2014/chart" uri="{C3380CC4-5D6E-409C-BE32-E72D297353CC}">
              <c16:uniqueId val="{00000002-0F68-4E06-918A-ADD387DA49A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{307BBCBF-C057-458D-8D26-63E7192A6298}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53B-4462-9AED-5C14384BC4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{C5EAF143-41FC-477F-BA49-16D3DC236797}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3B-4462-9AED-5C14384BC4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{579FD228-5DEC-4CBE-99AD-7C36A043E3DF}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3B-4462-9AED-5C14384BC4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{1A43D39F-BB11-42CC-B4CB-4321F6406583}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3B-4462-9AED-5C14384BC4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{76B3E036-8748-4953-B1D4-A1DEEE506439}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3B-4462-9AED-5C14384BC4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{2FD894B6-3220-49BE-8109-80F9704BE5C7}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53B-4462-9AED-5C14384BC4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{F91A1622-1716-4C41-ABF4-D55E8DD12BF2}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53B-4462-9AED-5C14384BC4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{7EC33CE7-6607-4D47-A8D7-9170C4768B6D}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53B-4462-9AED-5C14384BC4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{564A5ED8-63A9-4C39-B8FC-E8595F1A76D3}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53B-4462-9AED-5C14384BC4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57.6</c:v>
                </c:pt>
                <c:pt idx="8">
                  <c:v>58.6</c:v>
                </c:pt>
                <c:pt idx="16">
                  <c:v>59.7</c:v>
                </c:pt>
                <c:pt idx="24">
                  <c:v>60.2</c:v>
                </c:pt>
                <c:pt idx="32">
                  <c:v>61.8</c:v>
                </c:pt>
              </c:numCache>
            </c:numRef>
          </c:xVal>
          <c:yVal>
            <c:numRef>
              <c:f>公会計指標分析・財政指標組合せ分析表!$BP$51:$DC$51</c:f>
              <c:numCache>
                <c:formatCode>#,##0.0;"▲ "#,##0.0</c:formatCode>
                <c:ptCount val="40"/>
                <c:pt idx="0">
                  <c:v>74.5</c:v>
                </c:pt>
                <c:pt idx="8">
                  <c:v>68</c:v>
                </c:pt>
                <c:pt idx="16">
                  <c:v>66.8</c:v>
                </c:pt>
                <c:pt idx="24">
                  <c:v>68.099999999999994</c:v>
                </c:pt>
                <c:pt idx="32">
                  <c:v>68.2</c:v>
                </c:pt>
              </c:numCache>
            </c:numRef>
          </c:yVal>
          <c:smooth val="0"/>
          <c:extLst>
            <c:ext xmlns:c16="http://schemas.microsoft.com/office/drawing/2014/chart" uri="{C3380CC4-5D6E-409C-BE32-E72D297353CC}">
              <c16:uniqueId val="{00000009-753B-4462-9AED-5C14384BC4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{990F8931-58D9-4A27-84E3-9C185D95CCEB}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53B-4462-9AED-5C14384BC4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{2F8F443D-7F18-4D51-8090-A33080B0D3A7}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3B-4462-9AED-5C14384BC4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{C1C833E6-9262-4358-9562-0D52DD9A6D66}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3B-4462-9AED-5C14384BC4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{C2EFCBE1-35D0-4403-9E5F-CAFA7530493F}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3B-4462-9AED-5C14384BC4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{49E921BF-0461-493F-B4B1-0B8814C8FBDF}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3B-4462-9AED-5C14384BC4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{5D61A6AE-ED31-4D08-9F2A-152871E9551F}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53B-4462-9AED-5C14384BC4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{2C4C7612-3EC4-494E-B3BF-F5D171909755}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53B-4462-9AED-5C14384BC4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{3EBE873D-7E15-4C6D-85CC-CC530E7028DE}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53B-4462-9AED-5C14384BC4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{4113562F-F227-4A50-85FC-1605561C1DF4}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53B-4462-9AED-5C14384BC4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53B-4462-9AED-5C14384BC4FA}"/>
            </c:ext>
          </c:extLst>
        </c:ser>
        <c:dLbls>
          <c:showLegendKey val="0"/>
          <c:showVal val="1"/>
          <c:showCatName val="0"/>
          <c:showSerName val="0"/>
          <c:showPercent val="0"/>
          <c:showBubbleSize val="0"/>
        </c:dLbls>
        <c:axId val="46179840"/>
        <c:axId val="46181760"/>
      </c:scatterChart>
      <c:valAx>
        <c:axId val="46179840"/>
        <c:scaling>
          <c:orientation val="maxMin"/>
          <c:max val="68"/>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{9437B24E-D299-46F0-832F-7289359BB395}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6FB-434B-96D2-4F7E1EC899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{34404958-97DE-44C7-8B9E-4D400F6B82F4}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FB-434B-96D2-4F7E1EC899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{8510DF14-EEA3-4534-8B62-462A7DBD5C19}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FB-434B-96D2-4F7E1EC899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{D0C047AE-610E-4FC0-869F-C48C7ED36F75}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FB-434B-96D2-4F7E1EC899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{78230C1D-A0A7-447A-819D-94713B23D2C3}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FB-434B-96D2-4F7E1EC8990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{5093BAC5-E187-4C1A-A965-E5D59F03792B}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6FB-434B-96D2-4F7E1EC8990A}"/>
                </c:ext>
              </c:extLst>
            </c:dLbl>
            <c:dLbl>
              <c:idx val="16"/>
              <c:layout>
                <c:manualLayout>
                  <c:x val="-4.49050573659012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{54D78898-B373-44BC-8413-186D6DB22528}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6FB-434B-96D2-4F7E1EC8990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{98451C73-543E-428A-9539-23B3E0A3E9B0}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6FB-434B-96D2-4F7E1EC8990A}"/>
                </c:ext>
              </c:extLst>
            </c:dLbl>
            <c:dLbl>
              <c:idx val="32"/>
              <c:layout>
                <c:manualLayout>
                  <c:x val="-1.8235628084250059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{B2AB8AC5-3F5D-4526-9506-01422BA3735B}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6FB-434B-96D2-4F7E1EC899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7.2</c:v>
                </c:pt>
                <c:pt idx="16">
                  <c:v>7</c:v>
                </c:pt>
                <c:pt idx="24">
                  <c:v>6.4</c:v>
                </c:pt>
                <c:pt idx="32">
                  <c:v>7</c:v>
                </c:pt>
              </c:numCache>
            </c:numRef>
          </c:xVal>
          <c:yVal>
            <c:numRef>
              <c:f>公会計指標分析・財政指標組合せ分析表!$BP$73:$DC$73</c:f>
              <c:numCache>
                <c:formatCode>#,##0.0;"▲ "#,##0.0</c:formatCode>
                <c:ptCount val="40"/>
                <c:pt idx="0">
                  <c:v>74.5</c:v>
                </c:pt>
                <c:pt idx="8">
                  <c:v>68</c:v>
                </c:pt>
                <c:pt idx="16">
                  <c:v>66.8</c:v>
                </c:pt>
                <c:pt idx="24">
                  <c:v>68.099999999999994</c:v>
                </c:pt>
                <c:pt idx="32">
                  <c:v>68.2</c:v>
                </c:pt>
              </c:numCache>
            </c:numRef>
          </c:yVal>
          <c:smooth val="0"/>
          <c:extLst>
            <c:ext xmlns:c16="http://schemas.microsoft.com/office/drawing/2014/chart" uri="{C3380CC4-5D6E-409C-BE32-E72D297353CC}">
              <c16:uniqueId val="{00000009-96FB-434B-96D2-4F7E1EC8990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{AE64371B-0CB7-4CCC-ACDD-6B0EA4E6B5B8}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6FB-434B-96D2-4F7E1EC8990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{8D608327-25AE-4612-B80C-7B943F45601F}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FB-434B-96D2-4F7E1EC899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{557DD389-51BD-4039-98B6-63CC50476BC9}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FB-434B-96D2-4F7E1EC899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{344F4032-ED4D-4422-875B-B5B2898157B6}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FB-434B-96D2-4F7E1EC899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{8129F7E6-AA09-479F-97BF-3C96449940E8}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FB-434B-96D2-4F7E1EC8990A}"/>
                </c:ext>
              </c:extLst>
            </c:dLbl>
            <c:dLbl>
              <c:idx val="8"/>
              <c:layout>
                <c:manualLayout>
                  <c:x val="0"/>
                  <c:y val="1.006553842128296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{E5F65F60-059E-4CA9-8E0D-EECBED2C7548}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6FB-434B-96D2-4F7E1EC8990A}"/>
                </c:ext>
              </c:extLst>
            </c:dLbl>
            <c:dLbl>
              <c:idx val="16"/>
              <c:layout>
                <c:manualLayout>
                  <c:x val="0"/>
                  <c:y val="2.610406005314033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{AC38D60D-4B11-40E4-9A20-27A2AA506B81}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6FB-434B-96D2-4F7E1EC8990A}"/>
                </c:ext>
              </c:extLst>
            </c:dLbl>
            <c:dLbl>
              <c:idx val="24"/>
              <c:layout>
                <c:manualLayout>
                  <c:x val="0"/>
                  <c:y val="-3.916996082627181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{4CC6E98E-EDF2-4A97-B135-C022CDB65FE4}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6FB-434B-96D2-4F7E1EC8990A}"/>
                </c:ext>
              </c:extLst>
            </c:dLbl>
            <c:dLbl>
              <c:idx val="32"/>
              <c:layout>
                <c:manualLayout>
                  <c:x val="0"/>
                  <c:y val="3.00019110806373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{33D4F75A-7495-4150-A057-A8EA80CDFD44}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6FB-434B-96D2-4F7E1EC899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96FB-434B-96D2-4F7E1EC8990A}"/>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417,660
410,907
375.54
183,044,839
177,753,103
4,061,738
101,928,418
169,446,681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分母である基準財政需要額が、単位費用の増などに伴い増加し、分子である基準財政収入額の増を上回ったことから、前年度から０．０１ポイント減の０．７６となり、類似団体平均と同値となった。</a:t>
          </a:r>
        </a:p>
        <a:p>
          <a:r>
            <a:rPr kumimoji="1" lang="ja-JP" altLang="en-US" sz="1300">
              <a:latin typeface="ＭＳ Ｐゴシック" panose="020B0600070205080204" pitchFamily="50" charset="-128"/>
              <a:ea typeface="ＭＳ Ｐゴシック" panose="020B0600070205080204" pitchFamily="50" charset="-128"/>
            </a:rPr>
            <a:t>　引き続き、市税を始めとした自主財源の積極的な確保に努めるほか、行財政改革の推進や施策、事業の厳しい選択を図り、指数の改善に努める。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090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145143</xdr:rowOff>
    </xdr:from>
    <xdr:to>
      <xdr:col>19</xdr:col>
      <xdr:colOff>133350</xdr:colOff>
      <xdr:row>42</xdr:row>
      <xdr:rowOff>8165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745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145143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127907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94343</xdr:rowOff>
    </xdr:from>
    <xdr:to>
      <xdr:col>15</xdr:col>
      <xdr:colOff>133350</xdr:colOff>
      <xdr:row>42</xdr:row>
      <xdr:rowOff>24493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34670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等の増により、経常一般財源が増加したものの、経常的な扶助費、給与改定による人件費や、休日の関係で令和５年度末支払い分の公債費が、令和６年度支払いとなったことなどにより経常収支比率は前年度から３．０ポイント増加し、９６．３％となった。</a:t>
          </a:r>
        </a:p>
        <a:p>
          <a:r>
            <a:rPr kumimoji="1" lang="ja-JP" altLang="en-US" sz="1300">
              <a:latin typeface="ＭＳ Ｐゴシック" panose="020B0600070205080204" pitchFamily="50" charset="-128"/>
              <a:ea typeface="ＭＳ Ｐゴシック" panose="020B0600070205080204" pitchFamily="50" charset="-128"/>
            </a:rPr>
            <a:t>　引き続き、市税収納率の向上や受益者負担の適正化をはじめ、自主財源の確保に全力を挙げて取り組むほか、予算の執行段階においても再度精査するなど、経常経費のさらなる見直しを図り、財政構造の弾力化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14181</xdr:rowOff>
    </xdr:from>
    <xdr:to>
      <xdr:col>23</xdr:col>
      <xdr:colOff>133350</xdr:colOff>
      <xdr:row>66</xdr:row>
      <xdr:rowOff>134831</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329881"/>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14181</xdr:rowOff>
    </xdr:from>
    <xdr:to>
      <xdr:col>19</xdr:col>
      <xdr:colOff>133350</xdr:colOff>
      <xdr:row>66</xdr:row>
      <xdr:rowOff>46355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329881"/>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44873</xdr:rowOff>
    </xdr:from>
    <xdr:to>
      <xdr:col>15</xdr:col>
      <xdr:colOff>82550</xdr:colOff>
      <xdr:row>66</xdr:row>
      <xdr:rowOff>46355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89123"/>
          <a:ext cx="889000" cy="17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44873</xdr:rowOff>
    </xdr:from>
    <xdr:to>
      <xdr:col>11</xdr:col>
      <xdr:colOff>31750</xdr:colOff>
      <xdr:row>66</xdr:row>
      <xdr:rowOff>74506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89123"/>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84031</xdr:rowOff>
    </xdr:from>
    <xdr:to>
      <xdr:col>23</xdr:col>
      <xdr:colOff>184150</xdr:colOff>
      <xdr:row>67</xdr:row>
      <xdr:rowOff>14181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56108</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7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134831</xdr:rowOff>
    </xdr:from>
    <xdr:to>
      <xdr:col>19</xdr:col>
      <xdr:colOff>184150</xdr:colOff>
      <xdr:row>66</xdr:row>
      <xdr:rowOff>64981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7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49758</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365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167005</xdr:rowOff>
    </xdr:from>
    <xdr:to>
      <xdr:col>15</xdr:col>
      <xdr:colOff>133350</xdr:colOff>
      <xdr:row>66</xdr:row>
      <xdr:rowOff>97155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81932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9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165523</xdr:rowOff>
    </xdr:from>
    <xdr:to>
      <xdr:col>11</xdr:col>
      <xdr:colOff>82550</xdr:colOff>
      <xdr:row>65</xdr:row>
      <xdr:rowOff>95673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80450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23706</xdr:rowOff>
    </xdr:from>
    <xdr:to>
      <xdr:col>7</xdr:col>
      <xdr:colOff>31750</xdr:colOff>
      <xdr:row>66</xdr:row>
      <xdr:rowOff>125306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110083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2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[140,328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類似団体平均を上回っているのは、主に人件費を要因としており、職員給与費等が増となり、人口が前年度より２，０７９人減少したことにより、前年度よりも６，３０６円増加した。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今後とも、引き続き職員数の適正化による人件費の抑制に努めるとともに、指定管理等による民間委託の推進などによる行政コスト削減を図っていく。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82992</xdr:rowOff>
    </xdr:from>
    <xdr:to>
      <xdr:col>23</xdr:col>
      <xdr:colOff>133350</xdr:colOff>
      <xdr:row>85</xdr:row>
      <xdr:rowOff>38345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84792"/>
          <a:ext cx="838200" cy="12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67146</xdr:rowOff>
    </xdr:from>
    <xdr:to>
      <xdr:col>19</xdr:col>
      <xdr:colOff>133350</xdr:colOff>
      <xdr:row>84</xdr:row>
      <xdr:rowOff>82992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68946"/>
          <a:ext cx="889000" cy="1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98763</xdr:rowOff>
    </xdr:from>
    <xdr:to>
      <xdr:col>15</xdr:col>
      <xdr:colOff>82550</xdr:colOff>
      <xdr:row>84</xdr:row>
      <xdr:rowOff>67146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29113"/>
          <a:ext cx="889000" cy="13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10227</xdr:rowOff>
    </xdr:from>
    <xdr:to>
      <xdr:col>11</xdr:col>
      <xdr:colOff>31750</xdr:colOff>
      <xdr:row>83</xdr:row>
      <xdr:rowOff>98763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40577"/>
          <a:ext cx="889000" cy="8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158995</xdr:rowOff>
    </xdr:from>
    <xdr:to>
      <xdr:col>23</xdr:col>
      <xdr:colOff>184150</xdr:colOff>
      <xdr:row>85</xdr:row>
      <xdr:rowOff>89145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6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131072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53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32192</xdr:rowOff>
    </xdr:from>
    <xdr:to>
      <xdr:col>19</xdr:col>
      <xdr:colOff>184150</xdr:colOff>
      <xdr:row>84</xdr:row>
      <xdr:rowOff>133792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3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118569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20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16346</xdr:rowOff>
    </xdr:from>
    <xdr:to>
      <xdr:col>15</xdr:col>
      <xdr:colOff>133350</xdr:colOff>
      <xdr:row>84</xdr:row>
      <xdr:rowOff>117946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1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102723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0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47963</xdr:rowOff>
    </xdr:from>
    <xdr:to>
      <xdr:col>11</xdr:col>
      <xdr:colOff>82550</xdr:colOff>
      <xdr:row>83</xdr:row>
      <xdr:rowOff>149563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7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159740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47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130877</xdr:rowOff>
    </xdr:from>
    <xdr:to>
      <xdr:col>7</xdr:col>
      <xdr:colOff>31750</xdr:colOff>
      <xdr:row>83</xdr:row>
      <xdr:rowOff>61027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8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45804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76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令和６年度は、前年度と同じ数値となり、類似団体平均より１．０ポイント上回った。</a:t>
          </a:r>
        </a:p>
        <a:p>
          <a:r>
            <a:rPr kumimoji="1" lang="ja-JP" altLang="en-US" sz="1300">
              <a:latin typeface="ＭＳ Ｐゴシック" panose="020B0600070205080204" pitchFamily="50" charset="-128"/>
              <a:ea typeface="ＭＳ Ｐゴシック" panose="020B0600070205080204" pitchFamily="50" charset="-128"/>
            </a:rPr>
            <a:t>　今後とも引き続き、本市の財政状況を踏まえた適正な給与水準の維持に努める。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20638</xdr:rowOff>
    </xdr:from>
    <xdr:to>
      <xdr:col>81</xdr:col>
      <xdr:colOff>44450</xdr:colOff>
      <xdr:row>87</xdr:row>
      <xdr:rowOff>20638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9367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20638</xdr:rowOff>
    </xdr:from>
    <xdr:to>
      <xdr:col>77</xdr:col>
      <xdr:colOff>44450</xdr:colOff>
      <xdr:row>87</xdr:row>
      <xdr:rowOff>96044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936788"/>
          <a:ext cx="889000" cy="7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96044</xdr:rowOff>
    </xdr:from>
    <xdr:to>
      <xdr:col>72</xdr:col>
      <xdr:colOff>203200</xdr:colOff>
      <xdr:row>87</xdr:row>
      <xdr:rowOff>126206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5012194"/>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126206</xdr:rowOff>
    </xdr:from>
    <xdr:to>
      <xdr:col>68</xdr:col>
      <xdr:colOff>152400</xdr:colOff>
      <xdr:row>87</xdr:row>
      <xdr:rowOff>141288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042356"/>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141288</xdr:rowOff>
    </xdr:from>
    <xdr:to>
      <xdr:col>81</xdr:col>
      <xdr:colOff>95250</xdr:colOff>
      <xdr:row>87</xdr:row>
      <xdr:rowOff>71438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113365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5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141288</xdr:rowOff>
    </xdr:from>
    <xdr:to>
      <xdr:col>77</xdr:col>
      <xdr:colOff>95250</xdr:colOff>
      <xdr:row>87</xdr:row>
      <xdr:rowOff>71438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56215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7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45244</xdr:rowOff>
    </xdr:from>
    <xdr:to>
      <xdr:col>73</xdr:col>
      <xdr:colOff>44450</xdr:colOff>
      <xdr:row>87</xdr:row>
      <xdr:rowOff>146844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6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131621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47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75406</xdr:rowOff>
    </xdr:from>
    <xdr:to>
      <xdr:col>68</xdr:col>
      <xdr:colOff>203200</xdr:colOff>
      <xdr:row>88</xdr:row>
      <xdr:rowOff>5556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161783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90488</xdr:rowOff>
    </xdr:from>
    <xdr:to>
      <xdr:col>64</xdr:col>
      <xdr:colOff>152400</xdr:colOff>
      <xdr:row>88</xdr:row>
      <xdr:rowOff>20638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5415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9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合併を機に行ってきた職員数の減員も限界に達する中、新たな行政需要や著しい社会経済状況の変化への対応などから職員数は増加傾向にあり、類似団体平均を上回る結果となっている。今後も職員数の増加が見込まれるなか、引き続き施策・事業の取捨選択、事務事業の簡素化及び</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を活用した業務改革を行い、限られた人的資源を有効に活用することで、高松市が目標として掲げる、令和４年度から８年度までの５年間で職員数△３３人（会計年度任用職員を含む）の達成を目指す。</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144417</xdr:rowOff>
    </xdr:from>
    <xdr:to>
      <xdr:col>81</xdr:col>
      <xdr:colOff>44450</xdr:colOff>
      <xdr:row>62</xdr:row>
      <xdr:rowOff>165100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774317"/>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82369</xdr:rowOff>
    </xdr:from>
    <xdr:to>
      <xdr:col>77</xdr:col>
      <xdr:colOff>44450</xdr:colOff>
      <xdr:row>62</xdr:row>
      <xdr:rowOff>144417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71226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13426</xdr:rowOff>
    </xdr:from>
    <xdr:to>
      <xdr:col>72</xdr:col>
      <xdr:colOff>203200</xdr:colOff>
      <xdr:row>62</xdr:row>
      <xdr:rowOff>82369</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64332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3084</xdr:rowOff>
    </xdr:from>
    <xdr:to>
      <xdr:col>68</xdr:col>
      <xdr:colOff>152400</xdr:colOff>
      <xdr:row>62</xdr:row>
      <xdr:rowOff>13426</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632984"/>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114300</xdr:rowOff>
    </xdr:from>
    <xdr:to>
      <xdr:col>81</xdr:col>
      <xdr:colOff>95250</xdr:colOff>
      <xdr:row>63</xdr:row>
      <xdr:rowOff>44450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86377</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71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93617</xdr:rowOff>
    </xdr:from>
    <xdr:to>
      <xdr:col>77</xdr:col>
      <xdr:colOff>95250</xdr:colOff>
      <xdr:row>63</xdr:row>
      <xdr:rowOff>23767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72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8544</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809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31569</xdr:rowOff>
    </xdr:from>
    <xdr:to>
      <xdr:col>73</xdr:col>
      <xdr:colOff>44450</xdr:colOff>
      <xdr:row>62</xdr:row>
      <xdr:rowOff>133169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66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117946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74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134076</xdr:rowOff>
    </xdr:from>
    <xdr:to>
      <xdr:col>68</xdr:col>
      <xdr:colOff>203200</xdr:colOff>
      <xdr:row>62</xdr:row>
      <xdr:rowOff>64226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49003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67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123734</xdr:rowOff>
    </xdr:from>
    <xdr:to>
      <xdr:col>64</xdr:col>
      <xdr:colOff>152400</xdr:colOff>
      <xdr:row>62</xdr:row>
      <xdr:rowOff>53884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38661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休日の関係で令和５年度末支払い分が令和６年度支払いとなったことなどから公債費が増加したことなどにより、前年度から０．６ポイント悪化した。</a:t>
          </a:r>
        </a:p>
        <a:p>
          <a:r>
            <a:rPr kumimoji="1" lang="ja-JP" altLang="en-US" sz="1300">
              <a:latin typeface="ＭＳ Ｐゴシック" panose="020B0600070205080204" pitchFamily="50" charset="-128"/>
              <a:ea typeface="ＭＳ Ｐゴシック" panose="020B0600070205080204" pitchFamily="50" charset="-128"/>
            </a:rPr>
            <a:t>　今後とも計画的な市債の発行と償還に取り組み、比率の改善に努める。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116417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097606"/>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116417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0976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41</xdr:row>
      <xdr:rowOff>132504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1458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132504</xdr:rowOff>
    </xdr:from>
    <xdr:to>
      <xdr:col>68</xdr:col>
      <xdr:colOff>152400</xdr:colOff>
      <xdr:row>41</xdr:row>
      <xdr:rowOff>156633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6195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103733</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133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81704</xdr:rowOff>
    </xdr:from>
    <xdr:to>
      <xdr:col>68</xdr:col>
      <xdr:colOff>203200</xdr:colOff>
      <xdr:row>42</xdr:row>
      <xdr:rowOff>11854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残高が約９２億円減少したものの、臨時財政対策債・合併特例債などの公債費の減による算入予定割合の減少により基準財政需要額算入見込額が約８８億円減少したことなどから、前年度に比べ０．１ポイント上昇した。</a:t>
          </a:r>
        </a:p>
        <a:p>
          <a:r>
            <a:rPr kumimoji="1" lang="ja-JP" altLang="en-US" sz="1300">
              <a:latin typeface="ＭＳ Ｐゴシック" panose="020B0600070205080204" pitchFamily="50" charset="-128"/>
              <a:ea typeface="ＭＳ Ｐゴシック" panose="020B0600070205080204" pitchFamily="50" charset="-128"/>
            </a:rPr>
            <a:t>　将来負担額において、後年度負担を考慮し、プライマリーバランスの黒字を堅持した市債発行に努めるほか、施策・事業の取捨選択など、更なる効率化に努め、基金の取崩しに頼らない予算編成に向け取り組んで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22301</xdr:rowOff>
    </xdr:from>
    <xdr:to>
      <xdr:col>81</xdr:col>
      <xdr:colOff>44450</xdr:colOff>
      <xdr:row>18</xdr:row>
      <xdr:rowOff>23266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108401"/>
          <a:ext cx="8382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9754</xdr:rowOff>
    </xdr:from>
    <xdr:to>
      <xdr:col>77</xdr:col>
      <xdr:colOff>44450</xdr:colOff>
      <xdr:row>18</xdr:row>
      <xdr:rowOff>22301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095854"/>
          <a:ext cx="889000" cy="1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9754</xdr:rowOff>
    </xdr:from>
    <xdr:to>
      <xdr:col>72</xdr:col>
      <xdr:colOff>203200</xdr:colOff>
      <xdr:row>18</xdr:row>
      <xdr:rowOff>21336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095854"/>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21336</xdr:rowOff>
    </xdr:from>
    <xdr:to>
      <xdr:col>68</xdr:col>
      <xdr:colOff>152400</xdr:colOff>
      <xdr:row>18</xdr:row>
      <xdr:rowOff>84074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10743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143916</xdr:rowOff>
    </xdr:from>
    <xdr:to>
      <xdr:col>81</xdr:col>
      <xdr:colOff>95250</xdr:colOff>
      <xdr:row>18</xdr:row>
      <xdr:rowOff>74066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05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115993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0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142951</xdr:rowOff>
    </xdr:from>
    <xdr:to>
      <xdr:col>77</xdr:col>
      <xdr:colOff>95250</xdr:colOff>
      <xdr:row>18</xdr:row>
      <xdr:rowOff>73101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05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57878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143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130404</xdr:rowOff>
    </xdr:from>
    <xdr:to>
      <xdr:col>73</xdr:col>
      <xdr:colOff>44450</xdr:colOff>
      <xdr:row>18</xdr:row>
      <xdr:rowOff>60554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04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45331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131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141986</xdr:rowOff>
    </xdr:from>
    <xdr:to>
      <xdr:col>68</xdr:col>
      <xdr:colOff>203200</xdr:colOff>
      <xdr:row>18</xdr:row>
      <xdr:rowOff>72136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05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56913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14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33274</xdr:rowOff>
    </xdr:from>
    <xdr:to>
      <xdr:col>64</xdr:col>
      <xdr:colOff>152400</xdr:colOff>
      <xdr:row>18</xdr:row>
      <xdr:rowOff>134874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11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119651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20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417,660
410,907
375.54
183,044,839
177,753,103
4,061,738
101,928,418
169,446,681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人件費に係る経常収支比率は、給与改定の影響による職員給与費の増などにより、前年度より１．６ポイント増となり、引き続き類似団体平均を上回っている。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今後とも、ノー残業デーや振替・代休制度の活用の徹底、外部委託化などによる時間外勤務の縮減のほか、実態に応じた特殊勤務手当の見直しなど、計画的に総人件費の抑制に努める。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104140</xdr:rowOff>
    </xdr:from>
    <xdr:to>
      <xdr:col>24</xdr:col>
      <xdr:colOff>25400</xdr:colOff>
      <xdr:row>39</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1924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104140</xdr:rowOff>
    </xdr:from>
    <xdr:to>
      <xdr:col>19</xdr:col>
      <xdr:colOff>187325</xdr:colOff>
      <xdr:row>38</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19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58420</xdr:rowOff>
    </xdr:from>
    <xdr:to>
      <xdr:col>15</xdr:col>
      <xdr:colOff>98425</xdr:colOff>
      <xdr:row>38</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735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38</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735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3810</xdr:rowOff>
    </xdr:from>
    <xdr:to>
      <xdr:col>24</xdr:col>
      <xdr:colOff>76200</xdr:colOff>
      <xdr:row>39</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147337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53340</xdr:rowOff>
    </xdr:from>
    <xdr:to>
      <xdr:col>20</xdr:col>
      <xdr:colOff>38100</xdr:colOff>
      <xdr:row>38</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139717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83820</xdr:rowOff>
    </xdr:from>
    <xdr:to>
      <xdr:col>15</xdr:col>
      <xdr:colOff>149225</xdr:colOff>
      <xdr:row>39</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170197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91440</xdr:rowOff>
    </xdr:from>
    <xdr:to>
      <xdr:col>6</xdr:col>
      <xdr:colOff>171450</xdr:colOff>
      <xdr:row>39</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6367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物件費に係る経常収支比率は、コミュニティセンター管理運営費の減などにより、前年度より０．４ポイント減となっている。</a:t>
          </a:r>
        </a:p>
        <a:p>
          <a:r>
            <a:rPr kumimoji="1" lang="ja-JP" altLang="en-US" sz="1300">
              <a:latin typeface="ＭＳ Ｐゴシック" panose="020B0600070205080204" pitchFamily="50" charset="-128"/>
              <a:ea typeface="ＭＳ Ｐゴシック" panose="020B0600070205080204" pitchFamily="50" charset="-128"/>
            </a:rPr>
            <a:t>　引き続き、施設の維持管理経費などにおいて、徹底した経費削減を図るとともに、ライフサイクルコストの縮減を目的とした計画的な修繕等を行うことで、物件費の抑制に努める。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54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134620</xdr:rowOff>
    </xdr:from>
    <xdr:to>
      <xdr:col>78</xdr:col>
      <xdr:colOff>69850</xdr:colOff>
      <xdr:row>17</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78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16</xdr:row>
      <xdr:rowOff>134620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32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16</xdr:row>
      <xdr:rowOff>134620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32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5097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130827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0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83820</xdr:rowOff>
    </xdr:from>
    <xdr:to>
      <xdr:col>74</xdr:col>
      <xdr:colOff>31750</xdr:colOff>
      <xdr:row>17</xdr:row>
      <xdr:rowOff>13970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扶助費に係る経常収支比率は、妊娠期からの子育て世代包括支援事業費の減などにより、前年度より０．３ポイント減となっている。</a:t>
          </a:r>
        </a:p>
        <a:p>
          <a:r>
            <a:rPr kumimoji="1" lang="ja-JP" altLang="en-US" sz="1300">
              <a:latin typeface="ＭＳ Ｐゴシック" panose="020B0600070205080204" pitchFamily="50" charset="-128"/>
              <a:ea typeface="ＭＳ Ｐゴシック" panose="020B0600070205080204" pitchFamily="50" charset="-128"/>
            </a:rPr>
            <a:t>　今後とも、社会保障経費の増が見込まれる状況において市単独事業の給付効果や支給対象などの見直しを行うことで、扶助費の適正な執行に努める。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152400</xdr:rowOff>
    </xdr:from>
    <xdr:to>
      <xdr:col>24</xdr:col>
      <xdr:colOff>25400</xdr:colOff>
      <xdr:row>57</xdr:row>
      <xdr:rowOff>19050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53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6350</xdr:rowOff>
    </xdr:from>
    <xdr:to>
      <xdr:col>19</xdr:col>
      <xdr:colOff>187325</xdr:colOff>
      <xdr:row>57</xdr:row>
      <xdr:rowOff>19050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79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38100</xdr:rowOff>
    </xdr:from>
    <xdr:to>
      <xdr:col>15</xdr:col>
      <xdr:colOff>98425</xdr:colOff>
      <xdr:row>57</xdr:row>
      <xdr:rowOff>6350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393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38100</xdr:rowOff>
    </xdr:from>
    <xdr:to>
      <xdr:col>11</xdr:col>
      <xdr:colOff>9525</xdr:colOff>
      <xdr:row>56</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39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101600</xdr:rowOff>
    </xdr:from>
    <xdr:to>
      <xdr:col>24</xdr:col>
      <xdr:colOff>76200</xdr:colOff>
      <xdr:row>57</xdr:row>
      <xdr:rowOff>31750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118127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139700</xdr:rowOff>
    </xdr:from>
    <xdr:to>
      <xdr:col>20</xdr:col>
      <xdr:colOff>38100</xdr:colOff>
      <xdr:row>57</xdr:row>
      <xdr:rowOff>69850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80027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0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127000</xdr:rowOff>
    </xdr:from>
    <xdr:to>
      <xdr:col>15</xdr:col>
      <xdr:colOff>149225</xdr:colOff>
      <xdr:row>57</xdr:row>
      <xdr:rowOff>57150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158750</xdr:rowOff>
    </xdr:from>
    <xdr:to>
      <xdr:col>11</xdr:col>
      <xdr:colOff>60325</xdr:colOff>
      <xdr:row>56</xdr:row>
      <xdr:rowOff>88900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99077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その他に係る経常収支比率は、後期高齢者医療療養給付費負担金の増などにより、前年度より０．１ポイント増となり類似団体平均を上回った。</a:t>
          </a:r>
        </a:p>
        <a:p>
          <a:r>
            <a:rPr kumimoji="1" lang="ja-JP" altLang="en-US" sz="1200">
              <a:latin typeface="ＭＳ Ｐゴシック" panose="020B0600070205080204" pitchFamily="50" charset="-128"/>
              <a:ea typeface="ＭＳ Ｐゴシック" panose="020B0600070205080204" pitchFamily="50" charset="-128"/>
            </a:rPr>
            <a:t>　今後とも、行政と民間、国・県と市の役割分担の明確化、受益と負担の公平性、同種の事務事業の統合化などの観点から積極的に見直し、個々の事務事業の統合化などの観点から積極的に見直し、個々の事務処理手続などについても、簡素・効率化等を促進し、経費節減や事務量削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58</xdr:row>
      <xdr:rowOff>101600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33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0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0</xdr:rowOff>
    </xdr:from>
    <xdr:to>
      <xdr:col>73</xdr:col>
      <xdr:colOff>180975</xdr:colOff>
      <xdr:row>58</xdr:row>
      <xdr:rowOff>63500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44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0</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44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120650</xdr:rowOff>
    </xdr:from>
    <xdr:to>
      <xdr:col>69</xdr:col>
      <xdr:colOff>142875</xdr:colOff>
      <xdr:row>58</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補助費等に係る経常収支比率は、下水道事業会計負担金の増などにより、前年度より０．３ポイント増となっており、類似団体平均を１．２ポイント下回っている。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今後ともすべての補助金等を対象に、必要性や成果等について、ＰＤＣＡサイクルに基づく点検を徹底し、終期の設定、縮小・廃止・統合の検討など、より一層の適正化に努める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90424</xdr:rowOff>
    </xdr:from>
    <xdr:to>
      <xdr:col>82</xdr:col>
      <xdr:colOff>107950</xdr:colOff>
      <xdr:row>34</xdr:row>
      <xdr:rowOff>117856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9197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90424</xdr:rowOff>
    </xdr:from>
    <xdr:to>
      <xdr:col>78</xdr:col>
      <xdr:colOff>69850</xdr:colOff>
      <xdr:row>34</xdr:row>
      <xdr:rowOff>117856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9197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62992</xdr:rowOff>
    </xdr:from>
    <xdr:to>
      <xdr:col>73</xdr:col>
      <xdr:colOff>180975</xdr:colOff>
      <xdr:row>34</xdr:row>
      <xdr:rowOff>117856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922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62992</xdr:rowOff>
    </xdr:from>
    <xdr:to>
      <xdr:col>69</xdr:col>
      <xdr:colOff>92075</xdr:colOff>
      <xdr:row>34</xdr:row>
      <xdr:rowOff>127000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922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67056</xdr:rowOff>
    </xdr:from>
    <xdr:to>
      <xdr:col>82</xdr:col>
      <xdr:colOff>158750</xdr:colOff>
      <xdr:row>34</xdr:row>
      <xdr:rowOff>168656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83583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4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39624</xdr:rowOff>
    </xdr:from>
    <xdr:to>
      <xdr:col>78</xdr:col>
      <xdr:colOff>120650</xdr:colOff>
      <xdr:row>34</xdr:row>
      <xdr:rowOff>141224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151401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37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67056</xdr:rowOff>
    </xdr:from>
    <xdr:to>
      <xdr:col>74</xdr:col>
      <xdr:colOff>31750</xdr:colOff>
      <xdr:row>34</xdr:row>
      <xdr:rowOff>168656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7383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xdr:rowOff>
    </xdr:from>
    <xdr:to>
      <xdr:col>69</xdr:col>
      <xdr:colOff>142875</xdr:colOff>
      <xdr:row>34</xdr:row>
      <xdr:rowOff>113792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123969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休日の関係で令和５年度末支払い分が令和６年度支払いとなったことなどから元金償還金の増により、前年度より１．７ポイント増となり、引き続き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今後とも、引き続き、後年度に地方交付税措置のある起債を活用するとともに、繰り上げ償還を実施すること等により市債残高の抑制に取り組む。</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78</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3019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100330</xdr:rowOff>
    </xdr:from>
    <xdr:to>
      <xdr:col>19</xdr:col>
      <xdr:colOff>187325</xdr:colOff>
      <xdr:row>78</xdr:row>
      <xdr:rowOff>66039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019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27939</xdr:rowOff>
    </xdr:from>
    <xdr:to>
      <xdr:col>15</xdr:col>
      <xdr:colOff>98425</xdr:colOff>
      <xdr:row>78</xdr:row>
      <xdr:rowOff>66039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4010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27939</xdr:rowOff>
    </xdr:from>
    <xdr:to>
      <xdr:col>11</xdr:col>
      <xdr:colOff>9525</xdr:colOff>
      <xdr:row>78</xdr:row>
      <xdr:rowOff>73661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4010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151147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49530</xdr:rowOff>
    </xdr:from>
    <xdr:to>
      <xdr:col>20</xdr:col>
      <xdr:colOff>38100</xdr:colOff>
      <xdr:row>77</xdr:row>
      <xdr:rowOff>151130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135907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15239</xdr:rowOff>
    </xdr:from>
    <xdr:to>
      <xdr:col>15</xdr:col>
      <xdr:colOff>149225</xdr:colOff>
      <xdr:row>78</xdr:row>
      <xdr:rowOff>116839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101616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148589</xdr:rowOff>
    </xdr:from>
    <xdr:to>
      <xdr:col>11</xdr:col>
      <xdr:colOff>60325</xdr:colOff>
      <xdr:row>78</xdr:row>
      <xdr:rowOff>78739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63516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22861</xdr:rowOff>
    </xdr:from>
    <xdr:to>
      <xdr:col>6</xdr:col>
      <xdr:colOff>171450</xdr:colOff>
      <xdr:row>78</xdr:row>
      <xdr:rowOff>124461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109238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公債費以外に係る経常収支比率は、前年度に比べ１．３ポイント増となり、類似団体平均を上回っている。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増加の主な要因は、分子となる人件費などの増によるものである。</a:t>
          </a:r>
        </a:p>
        <a:p>
          <a:r>
            <a:rPr kumimoji="1" lang="ja-JP" altLang="en-US" sz="1300">
              <a:latin typeface="ＭＳ Ｐゴシック" panose="020B0600070205080204" pitchFamily="50" charset="-128"/>
              <a:ea typeface="ＭＳ Ｐゴシック" panose="020B0600070205080204" pitchFamily="50" charset="-128"/>
            </a:rPr>
            <a:t>　今後とも、給与水準や施設の維持管理経費の抑制に努め、財政の健全化に取り組む。</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161289</xdr:rowOff>
    </xdr:from>
    <xdr:to>
      <xdr:col>82</xdr:col>
      <xdr:colOff>107950</xdr:colOff>
      <xdr:row>77</xdr:row>
      <xdr:rowOff>39370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91489"/>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123189</xdr:rowOff>
    </xdr:from>
    <xdr:to>
      <xdr:col>78</xdr:col>
      <xdr:colOff>69850</xdr:colOff>
      <xdr:row>76</xdr:row>
      <xdr:rowOff>161289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533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149861</xdr:rowOff>
    </xdr:from>
    <xdr:to>
      <xdr:col>73</xdr:col>
      <xdr:colOff>180975</xdr:colOff>
      <xdr:row>76</xdr:row>
      <xdr:rowOff>123189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0861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149861</xdr:rowOff>
    </xdr:from>
    <xdr:to>
      <xdr:col>69</xdr:col>
      <xdr:colOff>92075</xdr:colOff>
      <xdr:row>76</xdr:row>
      <xdr:rowOff>146050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08611"/>
          <a:ext cx="8890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132097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110489</xdr:rowOff>
    </xdr:from>
    <xdr:to>
      <xdr:col>78</xdr:col>
      <xdr:colOff>120650</xdr:colOff>
      <xdr:row>77</xdr:row>
      <xdr:rowOff>40639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25416</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27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72389</xdr:rowOff>
    </xdr:from>
    <xdr:to>
      <xdr:col>74</xdr:col>
      <xdr:colOff>31750</xdr:colOff>
      <xdr:row>77</xdr:row>
      <xdr:rowOff>2539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158766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99060</xdr:rowOff>
    </xdr:from>
    <xdr:to>
      <xdr:col>69</xdr:col>
      <xdr:colOff>142875</xdr:colOff>
      <xdr:row>76</xdr:row>
      <xdr:rowOff>29211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95250</xdr:rowOff>
    </xdr:from>
    <xdr:to>
      <xdr:col>65</xdr:col>
      <xdr:colOff>53975</xdr:colOff>
      <xdr:row>77</xdr:row>
      <xdr:rowOff>25400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107645</xdr:rowOff>
    </xdr:from>
    <xdr:to>
      <xdr:col>29</xdr:col>
      <xdr:colOff>127000</xdr:colOff>
      <xdr:row>14</xdr:row>
      <xdr:rowOff>79718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84120"/>
          <a:ext cx="647700" cy="143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79718</xdr:rowOff>
    </xdr:from>
    <xdr:to>
      <xdr:col>26</xdr:col>
      <xdr:colOff>50800</xdr:colOff>
      <xdr:row>14</xdr:row>
      <xdr:rowOff>162509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27643"/>
          <a:ext cx="698500" cy="82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162509</xdr:rowOff>
    </xdr:from>
    <xdr:to>
      <xdr:col>22</xdr:col>
      <xdr:colOff>114300</xdr:colOff>
      <xdr:row>15</xdr:row>
      <xdr:rowOff>59220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10434"/>
          <a:ext cx="698500" cy="6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59220</xdr:rowOff>
    </xdr:from>
    <xdr:to>
      <xdr:col>18</xdr:col>
      <xdr:colOff>177800</xdr:colOff>
      <xdr:row>15</xdr:row>
      <xdr:rowOff>114732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78595"/>
          <a:ext cx="698500" cy="55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56845</xdr:rowOff>
    </xdr:from>
    <xdr:to>
      <xdr:col>29</xdr:col>
      <xdr:colOff>177800</xdr:colOff>
      <xdr:row>13</xdr:row>
      <xdr:rowOff>158445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33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73372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28918</xdr:rowOff>
    </xdr:from>
    <xdr:to>
      <xdr:col>26</xdr:col>
      <xdr:colOff>101600</xdr:colOff>
      <xdr:row>14</xdr:row>
      <xdr:rowOff>130518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76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140695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45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111709</xdr:rowOff>
    </xdr:from>
    <xdr:to>
      <xdr:col>22</xdr:col>
      <xdr:colOff>165100</xdr:colOff>
      <xdr:row>15</xdr:row>
      <xdr:rowOff>41859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59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52036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2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8420</xdr:rowOff>
    </xdr:from>
    <xdr:to>
      <xdr:col>19</xdr:col>
      <xdr:colOff>38100</xdr:colOff>
      <xdr:row>15</xdr:row>
      <xdr:rowOff>110020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27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120197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9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63932</xdr:rowOff>
    </xdr:from>
    <xdr:to>
      <xdr:col>15</xdr:col>
      <xdr:colOff>101600</xdr:colOff>
      <xdr:row>15</xdr:row>
      <xdr:rowOff>165532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83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4259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5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208458</xdr:rowOff>
    </xdr:from>
    <xdr:to>
      <xdr:col>29</xdr:col>
      <xdr:colOff>127000</xdr:colOff>
      <xdr:row>35</xdr:row>
      <xdr:rowOff>135877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475908"/>
          <a:ext cx="647700" cy="270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24359</xdr:rowOff>
    </xdr:from>
    <xdr:to>
      <xdr:col>26</xdr:col>
      <xdr:colOff>50800</xdr:colOff>
      <xdr:row>35</xdr:row>
      <xdr:rowOff>135877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34709"/>
          <a:ext cx="698500" cy="111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24359</xdr:rowOff>
    </xdr:from>
    <xdr:to>
      <xdr:col>22</xdr:col>
      <xdr:colOff>114300</xdr:colOff>
      <xdr:row>35</xdr:row>
      <xdr:rowOff>30417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34709"/>
          <a:ext cx="698500" cy="6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21272</xdr:rowOff>
    </xdr:from>
    <xdr:to>
      <xdr:col>18</xdr:col>
      <xdr:colOff>177800</xdr:colOff>
      <xdr:row>35</xdr:row>
      <xdr:rowOff>30417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631622"/>
          <a:ext cx="698500" cy="9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157658</xdr:rowOff>
    </xdr:from>
    <xdr:to>
      <xdr:col>29</xdr:col>
      <xdr:colOff>177800</xdr:colOff>
      <xdr:row>34</xdr:row>
      <xdr:rowOff>259258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25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2735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85077</xdr:rowOff>
    </xdr:from>
    <xdr:to>
      <xdr:col>26</xdr:col>
      <xdr:colOff>101600</xdr:colOff>
      <xdr:row>35</xdr:row>
      <xdr:rowOff>186677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5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196854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64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316459</xdr:rowOff>
    </xdr:from>
    <xdr:to>
      <xdr:col>22</xdr:col>
      <xdr:colOff>165100</xdr:colOff>
      <xdr:row>35</xdr:row>
      <xdr:rowOff>75159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83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85336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52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322517</xdr:rowOff>
    </xdr:from>
    <xdr:to>
      <xdr:col>19</xdr:col>
      <xdr:colOff>38100</xdr:colOff>
      <xdr:row>35</xdr:row>
      <xdr:rowOff>81217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89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91393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5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313372</xdr:rowOff>
    </xdr:from>
    <xdr:to>
      <xdr:col>15</xdr:col>
      <xdr:colOff>101600</xdr:colOff>
      <xdr:row>35</xdr:row>
      <xdr:rowOff>72072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80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82249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49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417,660
410,907
375.54
183,044,839
177,753,103
4,061,738
101,928,418
169,446,681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64327</xdr:rowOff>
    </xdr:from>
    <xdr:to>
      <xdr:col>24</xdr:col>
      <xdr:colOff>63500</xdr:colOff>
      <xdr:row>34</xdr:row>
      <xdr:rowOff>98715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22177"/>
          <a:ext cx="838200" cy="20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98715</xdr:rowOff>
    </xdr:from>
    <xdr:to>
      <xdr:col>19</xdr:col>
      <xdr:colOff>177800</xdr:colOff>
      <xdr:row>34</xdr:row>
      <xdr:rowOff>102503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28015"/>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102503</xdr:rowOff>
    </xdr:from>
    <xdr:to>
      <xdr:col>15</xdr:col>
      <xdr:colOff>50800</xdr:colOff>
      <xdr:row>34</xdr:row>
      <xdr:rowOff>158347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31803"/>
          <a:ext cx="889000" cy="5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158347</xdr:rowOff>
    </xdr:from>
    <xdr:to>
      <xdr:col>10</xdr:col>
      <xdr:colOff>114300</xdr:colOff>
      <xdr:row>35</xdr:row>
      <xdr:rowOff>48064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87647"/>
          <a:ext cx="889000" cy="6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13527</xdr:rowOff>
    </xdr:from>
    <xdr:to>
      <xdr:col>24</xdr:col>
      <xdr:colOff>114300</xdr:colOff>
      <xdr:row>33</xdr:row>
      <xdr:rowOff>115127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7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36404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2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47915</xdr:rowOff>
    </xdr:from>
    <xdr:to>
      <xdr:col>20</xdr:col>
      <xdr:colOff>38100</xdr:colOff>
      <xdr:row>34</xdr:row>
      <xdr:rowOff>149515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166042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5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51703</xdr:rowOff>
    </xdr:from>
    <xdr:to>
      <xdr:col>15</xdr:col>
      <xdr:colOff>101600</xdr:colOff>
      <xdr:row>34</xdr:row>
      <xdr:rowOff>153303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8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169830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5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107547</xdr:rowOff>
    </xdr:from>
    <xdr:to>
      <xdr:col>10</xdr:col>
      <xdr:colOff>165100</xdr:colOff>
      <xdr:row>35</xdr:row>
      <xdr:rowOff>37697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3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54224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1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168714</xdr:rowOff>
    </xdr:from>
    <xdr:to>
      <xdr:col>6</xdr:col>
      <xdr:colOff>38100</xdr:colOff>
      <xdr:row>35</xdr:row>
      <xdr:rowOff>98864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9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115391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7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8998</xdr:rowOff>
    </xdr:from>
    <xdr:to>
      <xdr:col>24</xdr:col>
      <xdr:colOff>63500</xdr:colOff>
      <xdr:row>57</xdr:row>
      <xdr:rowOff>75378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781648"/>
          <a:ext cx="838200" cy="6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35687</xdr:rowOff>
    </xdr:from>
    <xdr:to>
      <xdr:col>19</xdr:col>
      <xdr:colOff>177800</xdr:colOff>
      <xdr:row>57</xdr:row>
      <xdr:rowOff>75378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808337"/>
          <a:ext cx="889000" cy="3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35687</xdr:rowOff>
    </xdr:from>
    <xdr:to>
      <xdr:col>15</xdr:col>
      <xdr:colOff>50800</xdr:colOff>
      <xdr:row>58</xdr:row>
      <xdr:rowOff>5083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808337"/>
          <a:ext cx="889000" cy="14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5083</xdr:rowOff>
    </xdr:from>
    <xdr:to>
      <xdr:col>10</xdr:col>
      <xdr:colOff>114300</xdr:colOff>
      <xdr:row>58</xdr:row>
      <xdr:rowOff>102267</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949183"/>
          <a:ext cx="889000" cy="9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129648</xdr:rowOff>
    </xdr:from>
    <xdr:to>
      <xdr:col>24</xdr:col>
      <xdr:colOff>114300</xdr:colOff>
      <xdr:row>57</xdr:row>
      <xdr:rowOff>59798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7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108075</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70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24578</xdr:rowOff>
    </xdr:from>
    <xdr:to>
      <xdr:col>20</xdr:col>
      <xdr:colOff>38100</xdr:colOff>
      <xdr:row>57</xdr:row>
      <xdr:rowOff>126178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79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117305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88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156337</xdr:rowOff>
    </xdr:from>
    <xdr:to>
      <xdr:col>15</xdr:col>
      <xdr:colOff>101600</xdr:colOff>
      <xdr:row>57</xdr:row>
      <xdr:rowOff>86487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75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77614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85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125733</xdr:rowOff>
    </xdr:from>
    <xdr:to>
      <xdr:col>10</xdr:col>
      <xdr:colOff>165100</xdr:colOff>
      <xdr:row>58</xdr:row>
      <xdr:rowOff>55883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89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47010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99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51467</xdr:rowOff>
    </xdr:from>
    <xdr:to>
      <xdr:col>6</xdr:col>
      <xdr:colOff>38100</xdr:colOff>
      <xdr:row>58</xdr:row>
      <xdr:rowOff>153067</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9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144194</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8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70709</xdr:rowOff>
    </xdr:from>
    <xdr:to>
      <xdr:col>24</xdr:col>
      <xdr:colOff>63500</xdr:colOff>
      <xdr:row>77</xdr:row>
      <xdr:rowOff>87030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72359"/>
          <a:ext cx="8382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87030</xdr:rowOff>
    </xdr:from>
    <xdr:to>
      <xdr:col>19</xdr:col>
      <xdr:colOff>177800</xdr:colOff>
      <xdr:row>77</xdr:row>
      <xdr:rowOff>87579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88680"/>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87579</xdr:rowOff>
    </xdr:from>
    <xdr:to>
      <xdr:col>15</xdr:col>
      <xdr:colOff>50800</xdr:colOff>
      <xdr:row>77</xdr:row>
      <xdr:rowOff>91785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89229"/>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71851</xdr:rowOff>
    </xdr:from>
    <xdr:to>
      <xdr:col>10</xdr:col>
      <xdr:colOff>114300</xdr:colOff>
      <xdr:row>77</xdr:row>
      <xdr:rowOff>91785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273501"/>
          <a:ext cx="889000" cy="1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19909</xdr:rowOff>
    </xdr:from>
    <xdr:to>
      <xdr:col>24</xdr:col>
      <xdr:colOff>114300</xdr:colOff>
      <xdr:row>77</xdr:row>
      <xdr:rowOff>121509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2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169786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9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36230</xdr:rowOff>
    </xdr:from>
    <xdr:to>
      <xdr:col>20</xdr:col>
      <xdr:colOff>38100</xdr:colOff>
      <xdr:row>77</xdr:row>
      <xdr:rowOff>137830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3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154357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1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36779</xdr:rowOff>
    </xdr:from>
    <xdr:to>
      <xdr:col>15</xdr:col>
      <xdr:colOff>101600</xdr:colOff>
      <xdr:row>77</xdr:row>
      <xdr:rowOff>138379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3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129506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3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40985</xdr:rowOff>
    </xdr:from>
    <xdr:to>
      <xdr:col>10</xdr:col>
      <xdr:colOff>165100</xdr:colOff>
      <xdr:row>77</xdr:row>
      <xdr:rowOff>142585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133712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35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21051</xdr:rowOff>
    </xdr:from>
    <xdr:to>
      <xdr:col>6</xdr:col>
      <xdr:colOff>38100</xdr:colOff>
      <xdr:row>77</xdr:row>
      <xdr:rowOff>122651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139178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9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150096</xdr:rowOff>
    </xdr:from>
    <xdr:to>
      <xdr:col>24</xdr:col>
      <xdr:colOff>63500</xdr:colOff>
      <xdr:row>97</xdr:row>
      <xdr:rowOff>39301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609296"/>
          <a:ext cx="838200" cy="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39301</xdr:rowOff>
    </xdr:from>
    <xdr:to>
      <xdr:col>19</xdr:col>
      <xdr:colOff>177800</xdr:colOff>
      <xdr:row>97</xdr:row>
      <xdr:rowOff>120422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69951"/>
          <a:ext cx="889000" cy="8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149442</xdr:rowOff>
    </xdr:from>
    <xdr:to>
      <xdr:col>15</xdr:col>
      <xdr:colOff>50800</xdr:colOff>
      <xdr:row>97</xdr:row>
      <xdr:rowOff>120422</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08642"/>
          <a:ext cx="889000" cy="14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149442</xdr:rowOff>
    </xdr:from>
    <xdr:to>
      <xdr:col>10</xdr:col>
      <xdr:colOff>114300</xdr:colOff>
      <xdr:row>98</xdr:row>
      <xdr:rowOff>81962</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08642"/>
          <a:ext cx="889000" cy="27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99296</xdr:rowOff>
    </xdr:from>
    <xdr:to>
      <xdr:col>24</xdr:col>
      <xdr:colOff>114300</xdr:colOff>
      <xdr:row>97</xdr:row>
      <xdr:rowOff>29446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5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77723</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36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159951</xdr:rowOff>
    </xdr:from>
    <xdr:to>
      <xdr:col>20</xdr:col>
      <xdr:colOff>38100</xdr:colOff>
      <xdr:row>97</xdr:row>
      <xdr:rowOff>90101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1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81228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71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69622</xdr:rowOff>
    </xdr:from>
    <xdr:to>
      <xdr:col>15</xdr:col>
      <xdr:colOff>101600</xdr:colOff>
      <xdr:row>97</xdr:row>
      <xdr:rowOff>171222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0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162349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9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98642</xdr:rowOff>
    </xdr:from>
    <xdr:to>
      <xdr:col>10</xdr:col>
      <xdr:colOff>165100</xdr:colOff>
      <xdr:row>97</xdr:row>
      <xdr:rowOff>28792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5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19919</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31162</xdr:rowOff>
    </xdr:from>
    <xdr:to>
      <xdr:col>6</xdr:col>
      <xdr:colOff>38100</xdr:colOff>
      <xdr:row>98</xdr:row>
      <xdr:rowOff>132762</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3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123889</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25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105062</xdr:rowOff>
    </xdr:from>
    <xdr:to>
      <xdr:col>55</xdr:col>
      <xdr:colOff>0</xdr:colOff>
      <xdr:row>37</xdr:row>
      <xdr:rowOff>133626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48712"/>
          <a:ext cx="838200" cy="2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105062</xdr:rowOff>
    </xdr:from>
    <xdr:to>
      <xdr:col>50</xdr:col>
      <xdr:colOff>114300</xdr:colOff>
      <xdr:row>37</xdr:row>
      <xdr:rowOff>121096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448712"/>
          <a:ext cx="889000" cy="1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121096</xdr:rowOff>
    </xdr:from>
    <xdr:to>
      <xdr:col>45</xdr:col>
      <xdr:colOff>177800</xdr:colOff>
      <xdr:row>37</xdr:row>
      <xdr:rowOff>162680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64746"/>
          <a:ext cx="889000" cy="4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62019</xdr:rowOff>
    </xdr:from>
    <xdr:to>
      <xdr:col>41</xdr:col>
      <xdr:colOff>50800</xdr:colOff>
      <xdr:row>37</xdr:row>
      <xdr:rowOff>162680</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76969"/>
          <a:ext cx="889000" cy="112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82826</xdr:rowOff>
    </xdr:from>
    <xdr:to>
      <xdr:col>55</xdr:col>
      <xdr:colOff>50800</xdr:colOff>
      <xdr:row>38</xdr:row>
      <xdr:rowOff>12976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2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169203</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4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54262</xdr:rowOff>
    </xdr:from>
    <xdr:to>
      <xdr:col>50</xdr:col>
      <xdr:colOff>165100</xdr:colOff>
      <xdr:row>37</xdr:row>
      <xdr:rowOff>155862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9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146989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9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70296</xdr:rowOff>
    </xdr:from>
    <xdr:to>
      <xdr:col>46</xdr:col>
      <xdr:colOff>38100</xdr:colOff>
      <xdr:row>38</xdr:row>
      <xdr:rowOff>446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1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163023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50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111880</xdr:rowOff>
    </xdr:from>
    <xdr:to>
      <xdr:col>41</xdr:col>
      <xdr:colOff>101600</xdr:colOff>
      <xdr:row>38</xdr:row>
      <xdr:rowOff>42030</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33157</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4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11219</xdr:rowOff>
    </xdr:from>
    <xdr:to>
      <xdr:col>36</xdr:col>
      <xdr:colOff>165100</xdr:colOff>
      <xdr:row>31</xdr:row>
      <xdr:rowOff>112819</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2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103946</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1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116345</xdr:rowOff>
    </xdr:from>
    <xdr:to>
      <xdr:col>55</xdr:col>
      <xdr:colOff>0</xdr:colOff>
      <xdr:row>58</xdr:row>
      <xdr:rowOff>75749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546095"/>
          <a:ext cx="838200" cy="47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116345</xdr:rowOff>
    </xdr:from>
    <xdr:to>
      <xdr:col>50</xdr:col>
      <xdr:colOff>114300</xdr:colOff>
      <xdr:row>57</xdr:row>
      <xdr:rowOff>87008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546095"/>
          <a:ext cx="889000" cy="31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124764</xdr:rowOff>
    </xdr:from>
    <xdr:to>
      <xdr:col>45</xdr:col>
      <xdr:colOff>177800</xdr:colOff>
      <xdr:row>57</xdr:row>
      <xdr:rowOff>87008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554514"/>
          <a:ext cx="889000" cy="30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68605</xdr:rowOff>
    </xdr:from>
    <xdr:to>
      <xdr:col>41</xdr:col>
      <xdr:colOff>50800</xdr:colOff>
      <xdr:row>55</xdr:row>
      <xdr:rowOff>124764</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498355"/>
          <a:ext cx="889000" cy="5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24949</xdr:rowOff>
    </xdr:from>
    <xdr:to>
      <xdr:col>55</xdr:col>
      <xdr:colOff>50800</xdr:colOff>
      <xdr:row>58</xdr:row>
      <xdr:rowOff>126549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96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111326</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88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65545</xdr:rowOff>
    </xdr:from>
    <xdr:to>
      <xdr:col>50</xdr:col>
      <xdr:colOff>165100</xdr:colOff>
      <xdr:row>55</xdr:row>
      <xdr:rowOff>167145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49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12222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27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36208</xdr:rowOff>
    </xdr:from>
    <xdr:to>
      <xdr:col>46</xdr:col>
      <xdr:colOff>38100</xdr:colOff>
      <xdr:row>57</xdr:row>
      <xdr:rowOff>137808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80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128935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90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73964</xdr:rowOff>
    </xdr:from>
    <xdr:to>
      <xdr:col>41</xdr:col>
      <xdr:colOff>101600</xdr:colOff>
      <xdr:row>56</xdr:row>
      <xdr:rowOff>4114</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50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20641</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27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17805</xdr:rowOff>
    </xdr:from>
    <xdr:to>
      <xdr:col>36</xdr:col>
      <xdr:colOff>165100</xdr:colOff>
      <xdr:row>55</xdr:row>
      <xdr:rowOff>119405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135932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22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121298</xdr:rowOff>
    </xdr:from>
    <xdr:to>
      <xdr:col>55</xdr:col>
      <xdr:colOff>0</xdr:colOff>
      <xdr:row>78</xdr:row>
      <xdr:rowOff>124994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494398"/>
          <a:ext cx="8382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31725</xdr:rowOff>
    </xdr:from>
    <xdr:to>
      <xdr:col>50</xdr:col>
      <xdr:colOff>114300</xdr:colOff>
      <xdr:row>78</xdr:row>
      <xdr:rowOff>124994</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404825"/>
          <a:ext cx="8890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103124</xdr:rowOff>
    </xdr:from>
    <xdr:to>
      <xdr:col>45</xdr:col>
      <xdr:colOff>177800</xdr:colOff>
      <xdr:row>78</xdr:row>
      <xdr:rowOff>31725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04774"/>
          <a:ext cx="8890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103124</xdr:rowOff>
    </xdr:from>
    <xdr:to>
      <xdr:col>41</xdr:col>
      <xdr:colOff>50800</xdr:colOff>
      <xdr:row>77</xdr:row>
      <xdr:rowOff>120611</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304774"/>
          <a:ext cx="8890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70498</xdr:rowOff>
    </xdr:from>
    <xdr:to>
      <xdr:col>55</xdr:col>
      <xdr:colOff>50800</xdr:colOff>
      <xdr:row>79</xdr:row>
      <xdr:rowOff>648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4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156875</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5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74194</xdr:rowOff>
    </xdr:from>
    <xdr:to>
      <xdr:col>50</xdr:col>
      <xdr:colOff>165100</xdr:colOff>
      <xdr:row>79</xdr:row>
      <xdr:rowOff>4344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166921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152375</xdr:rowOff>
    </xdr:from>
    <xdr:to>
      <xdr:col>46</xdr:col>
      <xdr:colOff>38100</xdr:colOff>
      <xdr:row>78</xdr:row>
      <xdr:rowOff>82525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3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73652</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4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52324</xdr:rowOff>
    </xdr:from>
    <xdr:to>
      <xdr:col>41</xdr:col>
      <xdr:colOff>101600</xdr:colOff>
      <xdr:row>77</xdr:row>
      <xdr:rowOff>153924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2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145051</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3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69811</xdr:rowOff>
    </xdr:from>
    <xdr:to>
      <xdr:col>36</xdr:col>
      <xdr:colOff>165100</xdr:colOff>
      <xdr:row>77</xdr:row>
      <xdr:rowOff>171411</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162538</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6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124194</xdr:rowOff>
    </xdr:from>
    <xdr:to>
      <xdr:col>55</xdr:col>
      <xdr:colOff>0</xdr:colOff>
      <xdr:row>97</xdr:row>
      <xdr:rowOff>40373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240494"/>
          <a:ext cx="838200" cy="43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124194</xdr:rowOff>
    </xdr:from>
    <xdr:to>
      <xdr:col>50</xdr:col>
      <xdr:colOff>114300</xdr:colOff>
      <xdr:row>96</xdr:row>
      <xdr:rowOff>109449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240494"/>
          <a:ext cx="889000" cy="32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110058</xdr:rowOff>
    </xdr:from>
    <xdr:to>
      <xdr:col>45</xdr:col>
      <xdr:colOff>177800</xdr:colOff>
      <xdr:row>96</xdr:row>
      <xdr:rowOff>109449</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397808"/>
          <a:ext cx="889000" cy="17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110058</xdr:rowOff>
    </xdr:from>
    <xdr:to>
      <xdr:col>41</xdr:col>
      <xdr:colOff>50800</xdr:colOff>
      <xdr:row>96</xdr:row>
      <xdr:rowOff>116954</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397808"/>
          <a:ext cx="889000" cy="17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161023</xdr:rowOff>
    </xdr:from>
    <xdr:to>
      <xdr:col>55</xdr:col>
      <xdr:colOff>50800</xdr:colOff>
      <xdr:row>97</xdr:row>
      <xdr:rowOff>91173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2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139450</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59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73394</xdr:rowOff>
    </xdr:from>
    <xdr:to>
      <xdr:col>50</xdr:col>
      <xdr:colOff>165100</xdr:colOff>
      <xdr:row>95</xdr:row>
      <xdr:rowOff>3544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18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20071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596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58649</xdr:rowOff>
    </xdr:from>
    <xdr:to>
      <xdr:col>46</xdr:col>
      <xdr:colOff>38100</xdr:colOff>
      <xdr:row>96</xdr:row>
      <xdr:rowOff>160249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1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151376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61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59258</xdr:rowOff>
    </xdr:from>
    <xdr:to>
      <xdr:col>41</xdr:col>
      <xdr:colOff>101600</xdr:colOff>
      <xdr:row>95</xdr:row>
      <xdr:rowOff>160858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34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5935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22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66154</xdr:rowOff>
    </xdr:from>
    <xdr:to>
      <xdr:col>36</xdr:col>
      <xdr:colOff>165100</xdr:colOff>
      <xdr:row>96</xdr:row>
      <xdr:rowOff>167754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158881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1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61214</xdr:rowOff>
    </xdr:from>
    <xdr:to>
      <xdr:col>85</xdr:col>
      <xdr:colOff>127000</xdr:colOff>
      <xdr:row>39</xdr:row>
      <xdr:rowOff>93871</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4776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93871</xdr:rowOff>
    </xdr:from>
    <xdr:to>
      <xdr:col>81</xdr:col>
      <xdr:colOff>50800</xdr:colOff>
      <xdr:row>39</xdr:row>
      <xdr:rowOff>98226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8042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96157</xdr:rowOff>
    </xdr:from>
    <xdr:to>
      <xdr:col>76</xdr:col>
      <xdr:colOff>114300</xdr:colOff>
      <xdr:row>39</xdr:row>
      <xdr:rowOff>98226</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2707"/>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96157</xdr:rowOff>
    </xdr:from>
    <xdr:to>
      <xdr:col>71</xdr:col>
      <xdr:colOff>177800</xdr:colOff>
      <xdr:row>39</xdr:row>
      <xdr:rowOff>96810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782707"/>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10414</xdr:rowOff>
    </xdr:from>
    <xdr:to>
      <xdr:col>85</xdr:col>
      <xdr:colOff>177800</xdr:colOff>
      <xdr:row>39</xdr:row>
      <xdr:rowOff>112014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69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96791</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11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43071</xdr:rowOff>
    </xdr:from>
    <xdr:to>
      <xdr:col>81</xdr:col>
      <xdr:colOff>101600</xdr:colOff>
      <xdr:row>39</xdr:row>
      <xdr:rowOff>144671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135798</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24333" y="68223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47426</xdr:rowOff>
    </xdr:from>
    <xdr:to>
      <xdr:col>76</xdr:col>
      <xdr:colOff>165100</xdr:colOff>
      <xdr:row>39</xdr:row>
      <xdr:rowOff>149026</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140153</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45357</xdr:rowOff>
    </xdr:from>
    <xdr:to>
      <xdr:col>72</xdr:col>
      <xdr:colOff>38100</xdr:colOff>
      <xdr:row>39</xdr:row>
      <xdr:rowOff>146957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138084</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46333" y="68246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46010</xdr:rowOff>
    </xdr:from>
    <xdr:to>
      <xdr:col>67</xdr:col>
      <xdr:colOff>101600</xdr:colOff>
      <xdr:row>39</xdr:row>
      <xdr:rowOff>147610</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138737</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57333" y="6825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105181</xdr:rowOff>
    </xdr:from>
    <xdr:to>
      <xdr:col>85</xdr:col>
      <xdr:colOff>127000</xdr:colOff>
      <xdr:row>76</xdr:row>
      <xdr:rowOff>72949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963931"/>
          <a:ext cx="838200" cy="13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130967</xdr:rowOff>
    </xdr:from>
    <xdr:to>
      <xdr:col>81</xdr:col>
      <xdr:colOff>50800</xdr:colOff>
      <xdr:row>76</xdr:row>
      <xdr:rowOff>72949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989717"/>
          <a:ext cx="889000" cy="11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130967</xdr:rowOff>
    </xdr:from>
    <xdr:to>
      <xdr:col>76</xdr:col>
      <xdr:colOff>114300</xdr:colOff>
      <xdr:row>76</xdr:row>
      <xdr:rowOff>1031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989717"/>
          <a:ext cx="889000" cy="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1031</xdr:rowOff>
    </xdr:from>
    <xdr:to>
      <xdr:col>71</xdr:col>
      <xdr:colOff>177800</xdr:colOff>
      <xdr:row>76</xdr:row>
      <xdr:rowOff>30178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31231"/>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54381</xdr:rowOff>
    </xdr:from>
    <xdr:to>
      <xdr:col>85</xdr:col>
      <xdr:colOff>177800</xdr:colOff>
      <xdr:row>75</xdr:row>
      <xdr:rowOff>155981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1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77258</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76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22149</xdr:rowOff>
    </xdr:from>
    <xdr:to>
      <xdr:col>81</xdr:col>
      <xdr:colOff>101600</xdr:colOff>
      <xdr:row>76</xdr:row>
      <xdr:rowOff>123749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5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140276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8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80167</xdr:rowOff>
    </xdr:from>
    <xdr:to>
      <xdr:col>76</xdr:col>
      <xdr:colOff>165100</xdr:colOff>
      <xdr:row>76</xdr:row>
      <xdr:rowOff>10317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26844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1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121681</xdr:rowOff>
    </xdr:from>
    <xdr:to>
      <xdr:col>72</xdr:col>
      <xdr:colOff>38100</xdr:colOff>
      <xdr:row>76</xdr:row>
      <xdr:rowOff>51831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8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68358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75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150828</xdr:rowOff>
    </xdr:from>
    <xdr:to>
      <xdr:col>67</xdr:col>
      <xdr:colOff>101600</xdr:colOff>
      <xdr:row>76</xdr:row>
      <xdr:rowOff>80978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0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97505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78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126022</xdr:rowOff>
    </xdr:from>
    <xdr:to>
      <xdr:col>85</xdr:col>
      <xdr:colOff>127000</xdr:colOff>
      <xdr:row>98</xdr:row>
      <xdr:rowOff>127222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28122"/>
          <a:ext cx="8382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127222</xdr:rowOff>
    </xdr:from>
    <xdr:to>
      <xdr:col>81</xdr:col>
      <xdr:colOff>50800</xdr:colOff>
      <xdr:row>98</xdr:row>
      <xdr:rowOff>170484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29322"/>
          <a:ext cx="889000" cy="4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86988</xdr:rowOff>
    </xdr:from>
    <xdr:to>
      <xdr:col>76</xdr:col>
      <xdr:colOff>114300</xdr:colOff>
      <xdr:row>98</xdr:row>
      <xdr:rowOff>170484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89088"/>
          <a:ext cx="889000" cy="8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86988</xdr:rowOff>
    </xdr:from>
    <xdr:to>
      <xdr:col>71</xdr:col>
      <xdr:colOff>177800</xdr:colOff>
      <xdr:row>99</xdr:row>
      <xdr:rowOff>15456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89088"/>
          <a:ext cx="889000" cy="9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75222</xdr:rowOff>
    </xdr:from>
    <xdr:to>
      <xdr:col>85</xdr:col>
      <xdr:colOff>177800</xdr:colOff>
      <xdr:row>99</xdr:row>
      <xdr:rowOff>5372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7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161599</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9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76422</xdr:rowOff>
    </xdr:from>
    <xdr:to>
      <xdr:col>81</xdr:col>
      <xdr:colOff>101600</xdr:colOff>
      <xdr:row>99</xdr:row>
      <xdr:rowOff>6572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7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169149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7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119684</xdr:rowOff>
    </xdr:from>
    <xdr:to>
      <xdr:col>76</xdr:col>
      <xdr:colOff>165100</xdr:colOff>
      <xdr:row>99</xdr:row>
      <xdr:rowOff>49834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2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40961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14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36188</xdr:rowOff>
    </xdr:from>
    <xdr:to>
      <xdr:col>72</xdr:col>
      <xdr:colOff>38100</xdr:colOff>
      <xdr:row>98</xdr:row>
      <xdr:rowOff>137788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128915</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3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136106</xdr:rowOff>
    </xdr:from>
    <xdr:to>
      <xdr:col>67</xdr:col>
      <xdr:colOff>101600</xdr:colOff>
      <xdr:row>99</xdr:row>
      <xdr:rowOff>66256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3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57383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3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102667</xdr:rowOff>
    </xdr:from>
    <xdr:to>
      <xdr:col>116</xdr:col>
      <xdr:colOff>63500</xdr:colOff>
      <xdr:row>35</xdr:row>
      <xdr:rowOff>136499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103417"/>
          <a:ext cx="838200" cy="3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131699</xdr:rowOff>
    </xdr:from>
    <xdr:to>
      <xdr:col>111</xdr:col>
      <xdr:colOff>177800</xdr:colOff>
      <xdr:row>35</xdr:row>
      <xdr:rowOff>136499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132449"/>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65862</xdr:rowOff>
    </xdr:from>
    <xdr:to>
      <xdr:col>107</xdr:col>
      <xdr:colOff>50800</xdr:colOff>
      <xdr:row>35</xdr:row>
      <xdr:rowOff>131699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066612"/>
          <a:ext cx="8890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28601</xdr:rowOff>
    </xdr:from>
    <xdr:to>
      <xdr:col>102</xdr:col>
      <xdr:colOff>114300</xdr:colOff>
      <xdr:row>35</xdr:row>
      <xdr:rowOff>65862</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029351"/>
          <a:ext cx="8890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51867</xdr:rowOff>
    </xdr:from>
    <xdr:to>
      <xdr:col>116</xdr:col>
      <xdr:colOff>114300</xdr:colOff>
      <xdr:row>35</xdr:row>
      <xdr:rowOff>153467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05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74744</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90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85699</xdr:rowOff>
    </xdr:from>
    <xdr:to>
      <xdr:col>112</xdr:col>
      <xdr:colOff>38100</xdr:colOff>
      <xdr:row>36</xdr:row>
      <xdr:rowOff>15849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08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32376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861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80899</xdr:rowOff>
    </xdr:from>
    <xdr:to>
      <xdr:col>107</xdr:col>
      <xdr:colOff>101600</xdr:colOff>
      <xdr:row>36</xdr:row>
      <xdr:rowOff>11049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08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27576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85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15062</xdr:rowOff>
    </xdr:from>
    <xdr:to>
      <xdr:col>102</xdr:col>
      <xdr:colOff>165100</xdr:colOff>
      <xdr:row>35</xdr:row>
      <xdr:rowOff>116662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0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133189</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791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149251</xdr:rowOff>
    </xdr:from>
    <xdr:to>
      <xdr:col>98</xdr:col>
      <xdr:colOff>38100</xdr:colOff>
      <xdr:row>35</xdr:row>
      <xdr:rowOff>79401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97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95928</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75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11741</xdr:rowOff>
    </xdr:from>
    <xdr:to>
      <xdr:col>116</xdr:col>
      <xdr:colOff>63500</xdr:colOff>
      <xdr:row>59</xdr:row>
      <xdr:rowOff>18142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2729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149130</xdr:rowOff>
    </xdr:from>
    <xdr:to>
      <xdr:col>111</xdr:col>
      <xdr:colOff>177800</xdr:colOff>
      <xdr:row>59</xdr:row>
      <xdr:rowOff>11741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093230"/>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149130</xdr:rowOff>
    </xdr:from>
    <xdr:to>
      <xdr:col>107</xdr:col>
      <xdr:colOff>50800</xdr:colOff>
      <xdr:row>59</xdr:row>
      <xdr:rowOff>5797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10093230"/>
          <a:ext cx="889000" cy="2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5797</xdr:rowOff>
    </xdr:from>
    <xdr:to>
      <xdr:col>102</xdr:col>
      <xdr:colOff>114300</xdr:colOff>
      <xdr:row>59</xdr:row>
      <xdr:rowOff>25495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10121347"/>
          <a:ext cx="889000" cy="1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138792</xdr:rowOff>
    </xdr:from>
    <xdr:to>
      <xdr:col>116</xdr:col>
      <xdr:colOff>114300</xdr:colOff>
      <xdr:row>59</xdr:row>
      <xdr:rowOff>68942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8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53719</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9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132391</xdr:rowOff>
    </xdr:from>
    <xdr:to>
      <xdr:col>112</xdr:col>
      <xdr:colOff>38100</xdr:colOff>
      <xdr:row>59</xdr:row>
      <xdr:rowOff>62541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7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53668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169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98330</xdr:rowOff>
    </xdr:from>
    <xdr:to>
      <xdr:col>107</xdr:col>
      <xdr:colOff>101600</xdr:colOff>
      <xdr:row>59</xdr:row>
      <xdr:rowOff>28480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19607</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1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126447</xdr:rowOff>
    </xdr:from>
    <xdr:to>
      <xdr:col>102</xdr:col>
      <xdr:colOff>165100</xdr:colOff>
      <xdr:row>59</xdr:row>
      <xdr:rowOff>56597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7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47724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6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146145</xdr:rowOff>
    </xdr:from>
    <xdr:to>
      <xdr:col>98</xdr:col>
      <xdr:colOff>38100</xdr:colOff>
      <xdr:row>59</xdr:row>
      <xdr:rowOff>76295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67422</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1829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134938</xdr:rowOff>
    </xdr:from>
    <xdr:to>
      <xdr:col>116</xdr:col>
      <xdr:colOff>63500</xdr:colOff>
      <xdr:row>74</xdr:row>
      <xdr:rowOff>151244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822238"/>
          <a:ext cx="8382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151244</xdr:rowOff>
    </xdr:from>
    <xdr:to>
      <xdr:col>111</xdr:col>
      <xdr:colOff>177800</xdr:colOff>
      <xdr:row>75</xdr:row>
      <xdr:rowOff>41783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38544"/>
          <a:ext cx="889000" cy="6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37782</xdr:rowOff>
    </xdr:from>
    <xdr:to>
      <xdr:col>107</xdr:col>
      <xdr:colOff>50800</xdr:colOff>
      <xdr:row>75</xdr:row>
      <xdr:rowOff>41783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9545300" y="12896532"/>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27915</xdr:rowOff>
    </xdr:from>
    <xdr:to>
      <xdr:col>102</xdr:col>
      <xdr:colOff>114300</xdr:colOff>
      <xdr:row>75</xdr:row>
      <xdr:rowOff>37782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886665"/>
          <a:ext cx="889000" cy="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84138</xdr:rowOff>
    </xdr:from>
    <xdr:to>
      <xdr:col>116</xdr:col>
      <xdr:colOff>114300</xdr:colOff>
      <xdr:row>75</xdr:row>
      <xdr:rowOff>14288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7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107015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62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100444</xdr:rowOff>
    </xdr:from>
    <xdr:to>
      <xdr:col>112</xdr:col>
      <xdr:colOff>38100</xdr:colOff>
      <xdr:row>75</xdr:row>
      <xdr:rowOff>30594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8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47121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6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162433</xdr:rowOff>
    </xdr:from>
    <xdr:to>
      <xdr:col>107</xdr:col>
      <xdr:colOff>101600</xdr:colOff>
      <xdr:row>75</xdr:row>
      <xdr:rowOff>92583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4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109110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2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158432</xdr:rowOff>
    </xdr:from>
    <xdr:to>
      <xdr:col>102</xdr:col>
      <xdr:colOff>165100</xdr:colOff>
      <xdr:row>75</xdr:row>
      <xdr:rowOff>88582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4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105109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148565</xdr:rowOff>
    </xdr:from>
    <xdr:to>
      <xdr:col>98</xdr:col>
      <xdr:colOff>38100</xdr:colOff>
      <xdr:row>75</xdr:row>
      <xdr:rowOff>78715</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3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95242</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1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４２５，５９３円となっており、前年度比６，２４５円の減となった。主な減要因として、普通建設事業費は文化芸術ホール改修事業費が減少したことなどにより、前年度から４７．６％減となった一方、主な増要因として、公債費は休日の関係により令和５年度末支払い分が令和６年度支払いとなったことなどにより、前年度から１６．１％増となり、引き続き類似団体平均を上回っている。また、人件費においても給与改定の影響により、８．３％増となり類似団体平均を上回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老朽化した学校・庁舎など大規模施設や道路・橋りょうなどのインフラ施設については、改築・改修による財政への影響を平準化するため、計画的修繕を実施し、ライフサイクルコストの縮減を図るとともに、公共施設等の更新・統廃合・長寿命化などを計画的に行い、財政負担の軽減・平準化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417,660
410,907
375.54
183,044,839
177,753,103
4,061,738
101,928,418
169,446,681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21590</xdr:rowOff>
    </xdr:from>
    <xdr:to>
      <xdr:col>24</xdr:col>
      <xdr:colOff>63500</xdr:colOff>
      <xdr:row>36</xdr:row>
      <xdr:rowOff>35306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9379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35306</xdr:rowOff>
    </xdr:from>
    <xdr:to>
      <xdr:col>19</xdr:col>
      <xdr:colOff>177800</xdr:colOff>
      <xdr:row>36</xdr:row>
      <xdr:rowOff>78740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75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61214</xdr:rowOff>
    </xdr:from>
    <xdr:to>
      <xdr:col>15</xdr:col>
      <xdr:colOff>50800</xdr:colOff>
      <xdr:row>36</xdr:row>
      <xdr:rowOff>78740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3341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61214</xdr:rowOff>
    </xdr:from>
    <xdr:to>
      <xdr:col>10</xdr:col>
      <xdr:colOff>114300</xdr:colOff>
      <xdr:row>36</xdr:row>
      <xdr:rowOff>74930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3341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142240</xdr:rowOff>
    </xdr:from>
    <xdr:to>
      <xdr:col>24</xdr:col>
      <xdr:colOff>114300</xdr:colOff>
      <xdr:row>36</xdr:row>
      <xdr:rowOff>72390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120667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155956</xdr:rowOff>
    </xdr:from>
    <xdr:to>
      <xdr:col>20</xdr:col>
      <xdr:colOff>38100</xdr:colOff>
      <xdr:row>36</xdr:row>
      <xdr:rowOff>86106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77233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4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27940</xdr:rowOff>
    </xdr:from>
    <xdr:to>
      <xdr:col>15</xdr:col>
      <xdr:colOff>101600</xdr:colOff>
      <xdr:row>36</xdr:row>
      <xdr:rowOff>129540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120667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10414</xdr:rowOff>
    </xdr:from>
    <xdr:to>
      <xdr:col>10</xdr:col>
      <xdr:colOff>165100</xdr:colOff>
      <xdr:row>36</xdr:row>
      <xdr:rowOff>112014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103141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24130</xdr:rowOff>
    </xdr:from>
    <xdr:to>
      <xdr:col>6</xdr:col>
      <xdr:colOff>38100</xdr:colOff>
      <xdr:row>36</xdr:row>
      <xdr:rowOff>125730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116857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90322</xdr:rowOff>
    </xdr:from>
    <xdr:to>
      <xdr:col>24</xdr:col>
      <xdr:colOff>63500</xdr:colOff>
      <xdr:row>58</xdr:row>
      <xdr:rowOff>118821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34422"/>
          <a:ext cx="8382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105372</xdr:rowOff>
    </xdr:from>
    <xdr:to>
      <xdr:col>19</xdr:col>
      <xdr:colOff>177800</xdr:colOff>
      <xdr:row>58</xdr:row>
      <xdr:rowOff>118821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49472"/>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47981</xdr:rowOff>
    </xdr:from>
    <xdr:to>
      <xdr:col>15</xdr:col>
      <xdr:colOff>50800</xdr:colOff>
      <xdr:row>58</xdr:row>
      <xdr:rowOff>105372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92081"/>
          <a:ext cx="889000" cy="5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82677</xdr:rowOff>
    </xdr:from>
    <xdr:to>
      <xdr:col>10</xdr:col>
      <xdr:colOff>114300</xdr:colOff>
      <xdr:row>58</xdr:row>
      <xdr:rowOff>47981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26627"/>
          <a:ext cx="889000" cy="116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39522</xdr:rowOff>
    </xdr:from>
    <xdr:to>
      <xdr:col>24</xdr:col>
      <xdr:colOff>114300</xdr:colOff>
      <xdr:row>58</xdr:row>
      <xdr:rowOff>141122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8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17949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6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68021</xdr:rowOff>
    </xdr:from>
    <xdr:to>
      <xdr:col>20</xdr:col>
      <xdr:colOff>38100</xdr:colOff>
      <xdr:row>58</xdr:row>
      <xdr:rowOff>169621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1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160748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54572</xdr:rowOff>
    </xdr:from>
    <xdr:to>
      <xdr:col>15</xdr:col>
      <xdr:colOff>101600</xdr:colOff>
      <xdr:row>58</xdr:row>
      <xdr:rowOff>156172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147299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9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168631</xdr:rowOff>
    </xdr:from>
    <xdr:to>
      <xdr:col>10</xdr:col>
      <xdr:colOff>165100</xdr:colOff>
      <xdr:row>58</xdr:row>
      <xdr:rowOff>98781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89908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3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31877</xdr:rowOff>
    </xdr:from>
    <xdr:to>
      <xdr:col>6</xdr:col>
      <xdr:colOff>38100</xdr:colOff>
      <xdr:row>51</xdr:row>
      <xdr:rowOff>133477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7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124604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68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167878</xdr:rowOff>
    </xdr:from>
    <xdr:to>
      <xdr:col>24</xdr:col>
      <xdr:colOff>63500</xdr:colOff>
      <xdr:row>77</xdr:row>
      <xdr:rowOff>60110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198078"/>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60110</xdr:rowOff>
    </xdr:from>
    <xdr:to>
      <xdr:col>19</xdr:col>
      <xdr:colOff>177800</xdr:colOff>
      <xdr:row>77</xdr:row>
      <xdr:rowOff>139807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61760"/>
          <a:ext cx="889000" cy="7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69917</xdr:rowOff>
    </xdr:from>
    <xdr:to>
      <xdr:col>15</xdr:col>
      <xdr:colOff>50800</xdr:colOff>
      <xdr:row>77</xdr:row>
      <xdr:rowOff>139807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71567"/>
          <a:ext cx="889000" cy="6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69917</xdr:rowOff>
    </xdr:from>
    <xdr:to>
      <xdr:col>10</xdr:col>
      <xdr:colOff>114300</xdr:colOff>
      <xdr:row>78</xdr:row>
      <xdr:rowOff>87229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71567"/>
          <a:ext cx="889000" cy="18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117078</xdr:rowOff>
    </xdr:from>
    <xdr:to>
      <xdr:col>24</xdr:col>
      <xdr:colOff>114300</xdr:colOff>
      <xdr:row>77</xdr:row>
      <xdr:rowOff>47228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4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95505</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2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9310</xdr:rowOff>
    </xdr:from>
    <xdr:to>
      <xdr:col>20</xdr:col>
      <xdr:colOff>38100</xdr:colOff>
      <xdr:row>77</xdr:row>
      <xdr:rowOff>110910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102037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0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89007</xdr:rowOff>
    </xdr:from>
    <xdr:to>
      <xdr:col>15</xdr:col>
      <xdr:colOff>101600</xdr:colOff>
      <xdr:row>78</xdr:row>
      <xdr:rowOff>19157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9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10284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83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19117</xdr:rowOff>
    </xdr:from>
    <xdr:to>
      <xdr:col>10</xdr:col>
      <xdr:colOff>165100</xdr:colOff>
      <xdr:row>77</xdr:row>
      <xdr:rowOff>120717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2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111844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1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36429</xdr:rowOff>
    </xdr:from>
    <xdr:to>
      <xdr:col>6</xdr:col>
      <xdr:colOff>38100</xdr:colOff>
      <xdr:row>78</xdr:row>
      <xdr:rowOff>138029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129156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02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15935</xdr:rowOff>
    </xdr:from>
    <xdr:to>
      <xdr:col>24</xdr:col>
      <xdr:colOff>63500</xdr:colOff>
      <xdr:row>96</xdr:row>
      <xdr:rowOff>100952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475135"/>
          <a:ext cx="838200" cy="8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138123</xdr:rowOff>
    </xdr:from>
    <xdr:to>
      <xdr:col>19</xdr:col>
      <xdr:colOff>177800</xdr:colOff>
      <xdr:row>96</xdr:row>
      <xdr:rowOff>15935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25873"/>
          <a:ext cx="889000" cy="4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102873</xdr:rowOff>
    </xdr:from>
    <xdr:to>
      <xdr:col>15</xdr:col>
      <xdr:colOff>50800</xdr:colOff>
      <xdr:row>95</xdr:row>
      <xdr:rowOff>138123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390623"/>
          <a:ext cx="889000" cy="3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102873</xdr:rowOff>
    </xdr:from>
    <xdr:to>
      <xdr:col>10</xdr:col>
      <xdr:colOff>114300</xdr:colOff>
      <xdr:row>96</xdr:row>
      <xdr:rowOff>121686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390623"/>
          <a:ext cx="889000" cy="19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50152</xdr:rowOff>
    </xdr:from>
    <xdr:to>
      <xdr:col>24</xdr:col>
      <xdr:colOff>114300</xdr:colOff>
      <xdr:row>96</xdr:row>
      <xdr:rowOff>151752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28579</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8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136585</xdr:rowOff>
    </xdr:from>
    <xdr:to>
      <xdr:col>20</xdr:col>
      <xdr:colOff>38100</xdr:colOff>
      <xdr:row>96</xdr:row>
      <xdr:rowOff>66735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42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57862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1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87323</xdr:rowOff>
    </xdr:from>
    <xdr:to>
      <xdr:col>15</xdr:col>
      <xdr:colOff>101600</xdr:colOff>
      <xdr:row>96</xdr:row>
      <xdr:rowOff>17473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8600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6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52073</xdr:rowOff>
    </xdr:from>
    <xdr:to>
      <xdr:col>10</xdr:col>
      <xdr:colOff>165100</xdr:colOff>
      <xdr:row>95</xdr:row>
      <xdr:rowOff>153673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3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144800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3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70886</xdr:rowOff>
    </xdr:from>
    <xdr:to>
      <xdr:col>6</xdr:col>
      <xdr:colOff>38100</xdr:colOff>
      <xdr:row>97</xdr:row>
      <xdr:rowOff>1036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3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17563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30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143815</xdr:rowOff>
    </xdr:from>
    <xdr:to>
      <xdr:col>55</xdr:col>
      <xdr:colOff>0</xdr:colOff>
      <xdr:row>37</xdr:row>
      <xdr:rowOff>67919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16015"/>
          <a:ext cx="838200" cy="9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67919</xdr:rowOff>
    </xdr:from>
    <xdr:to>
      <xdr:col>50</xdr:col>
      <xdr:colOff>114300</xdr:colOff>
      <xdr:row>37</xdr:row>
      <xdr:rowOff>96266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11569"/>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91694</xdr:rowOff>
    </xdr:from>
    <xdr:to>
      <xdr:col>45</xdr:col>
      <xdr:colOff>177800</xdr:colOff>
      <xdr:row>37</xdr:row>
      <xdr:rowOff>96266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35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91694</xdr:rowOff>
    </xdr:from>
    <xdr:to>
      <xdr:col>41</xdr:col>
      <xdr:colOff>50800</xdr:colOff>
      <xdr:row>37</xdr:row>
      <xdr:rowOff>98095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435344"/>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93015</xdr:rowOff>
    </xdr:from>
    <xdr:to>
      <xdr:col>55</xdr:col>
      <xdr:colOff>50800</xdr:colOff>
      <xdr:row>37</xdr:row>
      <xdr:rowOff>23165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115892</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11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17119</xdr:rowOff>
    </xdr:from>
    <xdr:to>
      <xdr:col>50</xdr:col>
      <xdr:colOff>165100</xdr:colOff>
      <xdr:row>37</xdr:row>
      <xdr:rowOff>118719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109846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53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45466</xdr:rowOff>
    </xdr:from>
    <xdr:to>
      <xdr:col>46</xdr:col>
      <xdr:colOff>38100</xdr:colOff>
      <xdr:row>37</xdr:row>
      <xdr:rowOff>147066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138193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481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40894</xdr:rowOff>
    </xdr:from>
    <xdr:to>
      <xdr:col>41</xdr:col>
      <xdr:colOff>101600</xdr:colOff>
      <xdr:row>37</xdr:row>
      <xdr:rowOff>142494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133621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77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47295</xdr:rowOff>
    </xdr:from>
    <xdr:to>
      <xdr:col>36</xdr:col>
      <xdr:colOff>165100</xdr:colOff>
      <xdr:row>37</xdr:row>
      <xdr:rowOff>148895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140022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83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113182</xdr:rowOff>
    </xdr:from>
    <xdr:to>
      <xdr:col>55</xdr:col>
      <xdr:colOff>0</xdr:colOff>
      <xdr:row>56</xdr:row>
      <xdr:rowOff>122479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714382"/>
          <a:ext cx="838200"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122479</xdr:rowOff>
    </xdr:from>
    <xdr:to>
      <xdr:col>50</xdr:col>
      <xdr:colOff>114300</xdr:colOff>
      <xdr:row>57</xdr:row>
      <xdr:rowOff>9398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723679"/>
          <a:ext cx="889000" cy="5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170028</xdr:rowOff>
    </xdr:from>
    <xdr:to>
      <xdr:col>45</xdr:col>
      <xdr:colOff>177800</xdr:colOff>
      <xdr:row>57</xdr:row>
      <xdr:rowOff>9398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71228"/>
          <a:ext cx="889000" cy="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60528</xdr:rowOff>
    </xdr:from>
    <xdr:to>
      <xdr:col>41</xdr:col>
      <xdr:colOff>50800</xdr:colOff>
      <xdr:row>56</xdr:row>
      <xdr:rowOff>170028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661728"/>
          <a:ext cx="889000" cy="10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62382</xdr:rowOff>
    </xdr:from>
    <xdr:to>
      <xdr:col>55</xdr:col>
      <xdr:colOff>50800</xdr:colOff>
      <xdr:row>56</xdr:row>
      <xdr:rowOff>163982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6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85259</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1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71679</xdr:rowOff>
    </xdr:from>
    <xdr:to>
      <xdr:col>50</xdr:col>
      <xdr:colOff>165100</xdr:colOff>
      <xdr:row>57</xdr:row>
      <xdr:rowOff>1829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7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18356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44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130048</xdr:rowOff>
    </xdr:from>
    <xdr:to>
      <xdr:col>46</xdr:col>
      <xdr:colOff>38100</xdr:colOff>
      <xdr:row>57</xdr:row>
      <xdr:rowOff>60198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3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51325</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82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119228</xdr:rowOff>
    </xdr:from>
    <xdr:to>
      <xdr:col>41</xdr:col>
      <xdr:colOff>101600</xdr:colOff>
      <xdr:row>57</xdr:row>
      <xdr:rowOff>49378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2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40505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81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9728</xdr:rowOff>
    </xdr:from>
    <xdr:to>
      <xdr:col>36</xdr:col>
      <xdr:colOff>165100</xdr:colOff>
      <xdr:row>56</xdr:row>
      <xdr:rowOff>111328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1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127855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38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67881</xdr:rowOff>
    </xdr:from>
    <xdr:to>
      <xdr:col>55</xdr:col>
      <xdr:colOff>0</xdr:colOff>
      <xdr:row>78</xdr:row>
      <xdr:rowOff>105390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0981"/>
          <a:ext cx="838200" cy="3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42811</xdr:rowOff>
    </xdr:from>
    <xdr:to>
      <xdr:col>50</xdr:col>
      <xdr:colOff>114300</xdr:colOff>
      <xdr:row>78</xdr:row>
      <xdr:rowOff>67881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15911"/>
          <a:ext cx="8890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36354</xdr:rowOff>
    </xdr:from>
    <xdr:to>
      <xdr:col>45</xdr:col>
      <xdr:colOff>177800</xdr:colOff>
      <xdr:row>78</xdr:row>
      <xdr:rowOff>42811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09454"/>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11512</xdr:rowOff>
    </xdr:from>
    <xdr:to>
      <xdr:col>41</xdr:col>
      <xdr:colOff>50800</xdr:colOff>
      <xdr:row>78</xdr:row>
      <xdr:rowOff>36354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84612"/>
          <a:ext cx="889000" cy="2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54590</xdr:rowOff>
    </xdr:from>
    <xdr:to>
      <xdr:col>55</xdr:col>
      <xdr:colOff>50800</xdr:colOff>
      <xdr:row>78</xdr:row>
      <xdr:rowOff>156190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140967</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4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17081</xdr:rowOff>
    </xdr:from>
    <xdr:to>
      <xdr:col>50</xdr:col>
      <xdr:colOff>165100</xdr:colOff>
      <xdr:row>78</xdr:row>
      <xdr:rowOff>118681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109808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8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163461</xdr:rowOff>
    </xdr:from>
    <xdr:to>
      <xdr:col>46</xdr:col>
      <xdr:colOff>38100</xdr:colOff>
      <xdr:row>78</xdr:row>
      <xdr:rowOff>93611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6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84738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5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157004</xdr:rowOff>
    </xdr:from>
    <xdr:to>
      <xdr:col>41</xdr:col>
      <xdr:colOff>101600</xdr:colOff>
      <xdr:row>78</xdr:row>
      <xdr:rowOff>87154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78281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5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132162</xdr:rowOff>
    </xdr:from>
    <xdr:to>
      <xdr:col>36</xdr:col>
      <xdr:colOff>165100</xdr:colOff>
      <xdr:row>78</xdr:row>
      <xdr:rowOff>62312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3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53439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2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47041</xdr:rowOff>
    </xdr:from>
    <xdr:to>
      <xdr:col>55</xdr:col>
      <xdr:colOff>0</xdr:colOff>
      <xdr:row>98</xdr:row>
      <xdr:rowOff>53690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49141"/>
          <a:ext cx="838200" cy="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5569</xdr:rowOff>
    </xdr:from>
    <xdr:to>
      <xdr:col>50</xdr:col>
      <xdr:colOff>114300</xdr:colOff>
      <xdr:row>98</xdr:row>
      <xdr:rowOff>47041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07669"/>
          <a:ext cx="889000" cy="4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141224</xdr:rowOff>
    </xdr:from>
    <xdr:to>
      <xdr:col>45</xdr:col>
      <xdr:colOff>177800</xdr:colOff>
      <xdr:row>98</xdr:row>
      <xdr:rowOff>5569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71874"/>
          <a:ext cx="8890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141224</xdr:rowOff>
    </xdr:from>
    <xdr:to>
      <xdr:col>41</xdr:col>
      <xdr:colOff>50800</xdr:colOff>
      <xdr:row>97</xdr:row>
      <xdr:rowOff>149949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71874"/>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2890</xdr:rowOff>
    </xdr:from>
    <xdr:to>
      <xdr:col>55</xdr:col>
      <xdr:colOff>50800</xdr:colOff>
      <xdr:row>98</xdr:row>
      <xdr:rowOff>104490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89267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1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167691</xdr:rowOff>
    </xdr:from>
    <xdr:to>
      <xdr:col>50</xdr:col>
      <xdr:colOff>165100</xdr:colOff>
      <xdr:row>98</xdr:row>
      <xdr:rowOff>97841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88968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9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126219</xdr:rowOff>
    </xdr:from>
    <xdr:to>
      <xdr:col>46</xdr:col>
      <xdr:colOff>38100</xdr:colOff>
      <xdr:row>98</xdr:row>
      <xdr:rowOff>56369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5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47496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4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90424</xdr:rowOff>
    </xdr:from>
    <xdr:to>
      <xdr:col>41</xdr:col>
      <xdr:colOff>101600</xdr:colOff>
      <xdr:row>98</xdr:row>
      <xdr:rowOff>20574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11701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1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99149</xdr:rowOff>
    </xdr:from>
    <xdr:to>
      <xdr:col>36</xdr:col>
      <xdr:colOff>165100</xdr:colOff>
      <xdr:row>98</xdr:row>
      <xdr:rowOff>29299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20426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2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13752</xdr:rowOff>
    </xdr:from>
    <xdr:to>
      <xdr:col>85</xdr:col>
      <xdr:colOff>127000</xdr:colOff>
      <xdr:row>37</xdr:row>
      <xdr:rowOff>51852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85952"/>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51852</xdr:rowOff>
    </xdr:from>
    <xdr:to>
      <xdr:col>81</xdr:col>
      <xdr:colOff>50800</xdr:colOff>
      <xdr:row>37</xdr:row>
      <xdr:rowOff>129358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95502"/>
          <a:ext cx="889000" cy="7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112050</xdr:rowOff>
    </xdr:from>
    <xdr:to>
      <xdr:col>76</xdr:col>
      <xdr:colOff>114300</xdr:colOff>
      <xdr:row>37</xdr:row>
      <xdr:rowOff>129358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455700"/>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112050</xdr:rowOff>
    </xdr:from>
    <xdr:to>
      <xdr:col>71</xdr:col>
      <xdr:colOff>177800</xdr:colOff>
      <xdr:row>37</xdr:row>
      <xdr:rowOff>114445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55700"/>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134402</xdr:rowOff>
    </xdr:from>
    <xdr:to>
      <xdr:col>85</xdr:col>
      <xdr:colOff>177800</xdr:colOff>
      <xdr:row>36</xdr:row>
      <xdr:rowOff>64552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13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157279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8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1052</xdr:rowOff>
    </xdr:from>
    <xdr:to>
      <xdr:col>81</xdr:col>
      <xdr:colOff>101600</xdr:colOff>
      <xdr:row>37</xdr:row>
      <xdr:rowOff>102652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4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93779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3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78558</xdr:rowOff>
    </xdr:from>
    <xdr:to>
      <xdr:col>76</xdr:col>
      <xdr:colOff>165100</xdr:colOff>
      <xdr:row>38</xdr:row>
      <xdr:rowOff>8708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2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171286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1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61250</xdr:rowOff>
    </xdr:from>
    <xdr:to>
      <xdr:col>72</xdr:col>
      <xdr:colOff>38100</xdr:colOff>
      <xdr:row>37</xdr:row>
      <xdr:rowOff>162851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049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7927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63645</xdr:rowOff>
    </xdr:from>
    <xdr:to>
      <xdr:col>67</xdr:col>
      <xdr:colOff>101600</xdr:colOff>
      <xdr:row>37</xdr:row>
      <xdr:rowOff>165245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156372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0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148101</xdr:rowOff>
    </xdr:from>
    <xdr:to>
      <xdr:col>85</xdr:col>
      <xdr:colOff>127000</xdr:colOff>
      <xdr:row>57</xdr:row>
      <xdr:rowOff>18656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234951"/>
          <a:ext cx="838200" cy="55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148101</xdr:rowOff>
    </xdr:from>
    <xdr:to>
      <xdr:col>81</xdr:col>
      <xdr:colOff>50800</xdr:colOff>
      <xdr:row>57</xdr:row>
      <xdr:rowOff>61805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234951"/>
          <a:ext cx="889000" cy="59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113640</xdr:rowOff>
    </xdr:from>
    <xdr:to>
      <xdr:col>76</xdr:col>
      <xdr:colOff>114300</xdr:colOff>
      <xdr:row>57</xdr:row>
      <xdr:rowOff>61805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714840"/>
          <a:ext cx="889000" cy="11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5197</xdr:rowOff>
    </xdr:from>
    <xdr:to>
      <xdr:col>71</xdr:col>
      <xdr:colOff>177800</xdr:colOff>
      <xdr:row>56</xdr:row>
      <xdr:rowOff>113640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434947"/>
          <a:ext cx="889000" cy="27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139306</xdr:rowOff>
    </xdr:from>
    <xdr:to>
      <xdr:col>85</xdr:col>
      <xdr:colOff>177800</xdr:colOff>
      <xdr:row>57</xdr:row>
      <xdr:rowOff>69456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74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117733</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71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97301</xdr:rowOff>
    </xdr:from>
    <xdr:to>
      <xdr:col>81</xdr:col>
      <xdr:colOff>101600</xdr:colOff>
      <xdr:row>54</xdr:row>
      <xdr:rowOff>27451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1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43978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895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11005</xdr:rowOff>
    </xdr:from>
    <xdr:to>
      <xdr:col>76</xdr:col>
      <xdr:colOff>165100</xdr:colOff>
      <xdr:row>57</xdr:row>
      <xdr:rowOff>112605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8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103732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7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62840</xdr:rowOff>
    </xdr:from>
    <xdr:to>
      <xdr:col>72</xdr:col>
      <xdr:colOff>38100</xdr:colOff>
      <xdr:row>56</xdr:row>
      <xdr:rowOff>164440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6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9517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43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125847</xdr:rowOff>
    </xdr:from>
    <xdr:to>
      <xdr:col>67</xdr:col>
      <xdr:colOff>101600</xdr:colOff>
      <xdr:row>55</xdr:row>
      <xdr:rowOff>55997</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38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72524</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15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61213</xdr:rowOff>
    </xdr:from>
    <xdr:to>
      <xdr:col>85</xdr:col>
      <xdr:colOff>127000</xdr:colOff>
      <xdr:row>79</xdr:row>
      <xdr:rowOff>93872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05763"/>
          <a:ext cx="8382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93872</xdr:rowOff>
    </xdr:from>
    <xdr:to>
      <xdr:col>81</xdr:col>
      <xdr:colOff>50800</xdr:colOff>
      <xdr:row>79</xdr:row>
      <xdr:rowOff>98225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38422"/>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96157</xdr:rowOff>
    </xdr:from>
    <xdr:to>
      <xdr:col>76</xdr:col>
      <xdr:colOff>114300</xdr:colOff>
      <xdr:row>79</xdr:row>
      <xdr:rowOff>98225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0707"/>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96157</xdr:rowOff>
    </xdr:from>
    <xdr:to>
      <xdr:col>71</xdr:col>
      <xdr:colOff>177800</xdr:colOff>
      <xdr:row>79</xdr:row>
      <xdr:rowOff>96810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640707"/>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10413</xdr:rowOff>
    </xdr:from>
    <xdr:to>
      <xdr:col>85</xdr:col>
      <xdr:colOff>177800</xdr:colOff>
      <xdr:row>79</xdr:row>
      <xdr:rowOff>112013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5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96790</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69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43072</xdr:rowOff>
    </xdr:from>
    <xdr:to>
      <xdr:col>81</xdr:col>
      <xdr:colOff>101600</xdr:colOff>
      <xdr:row>79</xdr:row>
      <xdr:rowOff>144672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8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135799</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6803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47425</xdr:rowOff>
    </xdr:from>
    <xdr:to>
      <xdr:col>76</xdr:col>
      <xdr:colOff>165100</xdr:colOff>
      <xdr:row>79</xdr:row>
      <xdr:rowOff>149025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140152</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4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45357</xdr:rowOff>
    </xdr:from>
    <xdr:to>
      <xdr:col>72</xdr:col>
      <xdr:colOff>38100</xdr:colOff>
      <xdr:row>79</xdr:row>
      <xdr:rowOff>146957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138084</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46333" y="136826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46010</xdr:rowOff>
    </xdr:from>
    <xdr:to>
      <xdr:col>67</xdr:col>
      <xdr:colOff>101600</xdr:colOff>
      <xdr:row>79</xdr:row>
      <xdr:rowOff>147610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138737</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57333" y="13683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105181</xdr:rowOff>
    </xdr:from>
    <xdr:to>
      <xdr:col>85</xdr:col>
      <xdr:colOff>127000</xdr:colOff>
      <xdr:row>96</xdr:row>
      <xdr:rowOff>72926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392931"/>
          <a:ext cx="838200" cy="13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128293</xdr:rowOff>
    </xdr:from>
    <xdr:to>
      <xdr:col>81</xdr:col>
      <xdr:colOff>50800</xdr:colOff>
      <xdr:row>96</xdr:row>
      <xdr:rowOff>72926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416043"/>
          <a:ext cx="889000" cy="11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128293</xdr:rowOff>
    </xdr:from>
    <xdr:to>
      <xdr:col>76</xdr:col>
      <xdr:colOff>114300</xdr:colOff>
      <xdr:row>96</xdr:row>
      <xdr:rowOff>1031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416043"/>
          <a:ext cx="889000" cy="4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1031</xdr:rowOff>
    </xdr:from>
    <xdr:to>
      <xdr:col>71</xdr:col>
      <xdr:colOff>177800</xdr:colOff>
      <xdr:row>96</xdr:row>
      <xdr:rowOff>30178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460231"/>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54381</xdr:rowOff>
    </xdr:from>
    <xdr:to>
      <xdr:col>85</xdr:col>
      <xdr:colOff>177800</xdr:colOff>
      <xdr:row>95</xdr:row>
      <xdr:rowOff>155981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34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77258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19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22126</xdr:rowOff>
    </xdr:from>
    <xdr:to>
      <xdr:col>81</xdr:col>
      <xdr:colOff>101600</xdr:colOff>
      <xdr:row>96</xdr:row>
      <xdr:rowOff>123726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48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140253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25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77493</xdr:rowOff>
    </xdr:from>
    <xdr:to>
      <xdr:col>76</xdr:col>
      <xdr:colOff>165100</xdr:colOff>
      <xdr:row>96</xdr:row>
      <xdr:rowOff>7643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24170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14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121681</xdr:rowOff>
    </xdr:from>
    <xdr:to>
      <xdr:col>72</xdr:col>
      <xdr:colOff>38100</xdr:colOff>
      <xdr:row>96</xdr:row>
      <xdr:rowOff>51831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40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68358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18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150828</xdr:rowOff>
    </xdr:from>
    <xdr:to>
      <xdr:col>67</xdr:col>
      <xdr:colOff>101600</xdr:colOff>
      <xdr:row>96</xdr:row>
      <xdr:rowOff>80978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43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97505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21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総務費は、住民一人当たり、３９，８８８円となっている。前年度より６．０％増となっており、類似団体平均を下回っている。主な減要因としては、コミュニティセンター管理運営費の減である。</a:t>
          </a:r>
        </a:p>
        <a:p>
          <a:r>
            <a:rPr kumimoji="1" lang="ja-JP" altLang="en-US" sz="1300">
              <a:latin typeface="ＭＳ Ｐゴシック" panose="020B0600070205080204" pitchFamily="50" charset="-128"/>
              <a:ea typeface="ＭＳ Ｐゴシック" panose="020B0600070205080204" pitchFamily="50" charset="-128"/>
            </a:rPr>
            <a:t>　民生費は、住民一人当たり、２０１，３０２円となっている。前年度より４．３％増となっており、類似団体平均を下回っている。主な増要因としては、障害福祉サービス給付費の増である。</a:t>
          </a:r>
        </a:p>
        <a:p>
          <a:r>
            <a:rPr kumimoji="1" lang="ja-JP" altLang="en-US" sz="1300">
              <a:latin typeface="ＭＳ Ｐゴシック" panose="020B0600070205080204" pitchFamily="50" charset="-128"/>
              <a:ea typeface="ＭＳ Ｐゴシック" panose="020B0600070205080204" pitchFamily="50" charset="-128"/>
            </a:rPr>
            <a:t>　衛生費は、住民一人当たり、３６，６９５円となっている。前年度より９．２％減となっており、類似団体平均を下回っている。主な減要因としては、新型コロナウイルス感染症予防接種事業費の減である。</a:t>
          </a:r>
        </a:p>
        <a:p>
          <a:r>
            <a:rPr kumimoji="1" lang="ja-JP" altLang="en-US" sz="1300">
              <a:latin typeface="ＭＳ Ｐゴシック" panose="020B0600070205080204" pitchFamily="50" charset="-128"/>
              <a:ea typeface="ＭＳ Ｐゴシック" panose="020B0600070205080204" pitchFamily="50" charset="-128"/>
            </a:rPr>
            <a:t>　教育費は、住民一人当たり、４６，２３６円となっている。前年度より２９．６％減となっており、類似団体平均を下回っている。主な減要因としては、事業完了に伴う文化芸術ホール改修事業費の減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香川県高松市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実質収支は黒字となり、黒字額は前年度より減少し、財政調整基金の取崩しにより、実質単年度収支は赤字となった。</a:t>
          </a:r>
        </a:p>
        <a:p>
          <a:r>
            <a:rPr kumimoji="1" lang="ja-JP" altLang="en-US" sz="1400">
              <a:latin typeface="ＭＳ ゴシック" pitchFamily="49" charset="-128"/>
              <a:ea typeface="ＭＳ ゴシック" pitchFamily="49" charset="-128"/>
            </a:rPr>
            <a:t>　歳出では今後も社会保障給付や老朽化施設の更新・修繕等に係る経費等の増加等が見込まれているため、自主財源の確保に取り組むとともに、施策事業の厳しい取捨選択と一層のスリム化・効率化に取り組んで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香川県高松市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　</a:t>
          </a: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実質赤字及び公営企業会計の資金不足はいずれも生じておらず、連結実質赤字比率に該当するものはない。今後とも「第９次行財政改革計画」に掲げた取組みを着実に進めることにより、健全化判断比率の更なる改善に努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病院事業会計については、本市病院事業の中核をなす「みんなの病院」において、効率的な病床管理の徹底による診療単価の向上や、地域の医療機関との連携強化による患者数の増加などに努めたもののコロナ禍の影響による患者の受療行動の変化や、急激な物価高騰に伴う材料費や経費の増加、人件費の増大などにより、厳しい経営状況が続いている。このため、徹底したコスト削減に努め、歳入の最大化を図るため、新たに新入院患者数の増加に向けた取組を行うなど、収支両面において、更なる改善に努める。</a:t>
          </a:r>
          <a:endPar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下水道事業会計については、現在黒字となっているが、節水機器の普及等により使用料収入が近年減少しており、将来的にみても人口減少などにより使用料収入の減少が見込まれる。そのため、今後も「高松市ストックマネジメント計画」に基づき、中長期的な視点で下水道事業における施設全体の今後の老朽化を一体的に捉え、優先順位をつけた維持管理、改築を進め、事業費の削減と平準化を図り、より計画的・効率的な事業運営に努める。また、下水道未接続世帯への接続促進、バイオマス発電収入や</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MICS</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事業収入等、附帯事業による積極的な収入の確保に努める。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介護保険事業特別会計については、介護保険制度における要介護（要支援）認定者数は年々増加しており、保険給付費も毎年増加している。今後も、給付費の増加が見込まれるが、介護保険制度の安定的な運営のため、介護保険料の賦課・徴収、保険給付事務や要介護（要支援）認定を適正に行うとともに、サービスの質の向上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競輪事業特別会計については、車券発売収入は、民間ポータルサイトを中心に、増加の一途をたどっている。引き続き、競輪場運営業務委託等に伴う競輪事業の効率的な運営により、施設整備基金への積立てや、一般会計への継続的な繰入れによる自主財源の確保を図る。</a:t>
          </a:r>
        </a:p>
        <a:p>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香川県高松市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休日の関係で令和５年度末支払い分が、令和６年度支払いとなったことなどにより、元利償還金が増加したことで、実質公債費比率の分子は増加している。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積立金相当額の積立ルールが３０年償還で毎年度の積立額を発行額の３０分の１として設定しているのに対して、本市においては満期一括償還地方債の償還が完了しているため、前年度末減債基金残高と前年度末減債基金積立相当額に乖離が生じ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香川県高松市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等の減少により、地方債の現在高が減となったものの、臨時財政対策債・合併特例債償還費の減により基準財政需要額算入見込額が減少したことなどから将来負担比率の分子は前年度より増加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香川県高松市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予算収支の均衡を図るため財政調整基金から１８．０億円を取り崩した一方で、市債の償還に備えるため減債基金に約７億円を積み立てた一方、１６．０億円を取り崩したこと等により、基金全体としては約１．３億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財政調整基金、施設整備基金については、１年当たりの取崩し額の上限を設定し、計画的な運用を行い、基金全体としては、必要な事業に対して計画的に充当していく。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施設整備基金については、市有施設の整備に必要な資金を積み立て、市有施設の建設、改築、改修、修繕及び設備、備品等の設置並びにこれらに伴う用地の取得に充てる目的の基金である。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地域振興基金については、市民の連帯の強化及び地域振興を図る事業に充てるための基金であり、建設計画に位置付けられた事業に充当する目的の基金である。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消防施設整備基金については、解散前の讃岐地区広域消防組合の消防本部の管轄区域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木田郡三木町の区域を除く。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における消防施設の整備に要する経費の財源に充てる目的の基金である。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整備基金については、小学校校舎等建設事業費等の財源として充当するため、約３．２億円を取り崩した一方で、今後の市有施設の老朽化対策等に備えるため、約１２．０億円を積み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高松国分寺ホール管理運営費や地域まちづくり交付金等の財源として充当するため、１．６億円を取り崩したことにより減少。また、サンクリスタル高松リニューアル基金については、事業着手に伴い約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２億円を取り崩したことなどにより、その他特定目的基金全体としては約３．６億円減少している。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引き続きコミュニティセンター管理運営事業や地域まちづくり交付金事業等の財源として充当し、また、施設整備基金やサンクリスタル高松リニューアル基金について、今後老朽化した市有施設などの改築・改修・修繕に対し計画的に充当することで減少し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約１８．０億円を取り崩した一方で、令和５年度決算における実質収支から、財政調整基金を２２億円積み立てたことにより、前年度より増加している。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財政調整基金については、第９次高松市行財政改革計画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令和６年度～９年度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の各年度において、取崩し額が、決算剰余金による積増し額を上回らないよう歳入増加・歳出削減に取り組むこととしており、基金の取崩しに頼らない持続可能な財政運営を目指す。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市債の償還に備えるため約７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０億円を積み立てたものの、休日の関係でで令和５年度末支払い分の元利償還金が、令和６年度支払いとなったことなどにより、１６．０億円を取り崩したため前年度より減少している。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今後、大型建設事業等に係る起債の償還が始まることから、公債費の縮減のために過去の高利率の市債についての繰上償還を検討するなどし、その原資となる積立てについても計画的に行う。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D470FAF-777F-4888-94AD-B51FA20638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7E496E4-8810-46E7-BEF7-879DAF450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51B2519-16DC-4268-BD6B-6CBB6D566152}"/>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C8541BF-169C-468A-B5FD-2CBA0E5291B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C0BA75E-15B8-4356-AB13-F8A4A66DF7F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5A6F972-FA9A-4FA0-9BB4-D9D3089B246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B10E6C3-4ED0-43BD-AC44-0227B9B4856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150B002-FF2F-46D5-B40A-252C364C1F7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1463092-0C20-484D-AC23-FE90D3BE25B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38C771B-D8D3-4C07-896D-4198F7B5E046}"/>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328D03C-25E0-4148-8AB2-881E9BE8BFE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349E75F-D9E2-4609-B7F2-7582ACCD8F3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417,660
410,907
375.54
183,044,839
177,753,103
4,061,738
101,928,418
169,446,681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6260465-6CB6-4C85-BFE1-041DF1939375}"/>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1DB7E88-41B2-45EB-9C8B-F67CADEBC516}"/>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A7D63A7-638E-4C74-845B-97EF31CF24C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FCC8259-586B-4659-891B-A6F641E5385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E62E43F-729C-4269-8DCA-0330C21D1A34}"/>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AD2FF78-DE85-4150-8665-334F0BA90C93}"/>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7BF06CA-DB30-4F81-8D44-BE3158633F7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B0E7B49-470B-4020-B906-ED31278055C8}"/>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7F935EE-F824-474D-932B-7C2CA6804E6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F030CA4-C137-4436-98A2-0C0F78154E5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4392878-1288-416A-AEF2-6F28A0ADEE5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DD7B99C-41AA-4E0D-AC80-61F67023931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4AF9498-B85C-4ECF-AEFD-7D9BEF65545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04854A6-615D-4962-82F8-24BBC24C938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1728BFD-F6AC-4E69-B83B-EAAFA409271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766023E-DD6E-4C7F-AA3E-1A3D2A3E9CF8}"/>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689310D-A3A0-44F2-9E7E-2702913767A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626D6B1-78D3-4706-9E50-4B312FFCCF7C}"/>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7FD2639-4FA1-401F-8C77-A022FB3C92D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79AE4B2-6094-4E48-8D86-5F9BC3B4689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12F6F6F-F659-4F58-986A-8517454055B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E366602-8A76-4A1C-856F-0A96A310B21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5C86463-7629-469D-AE32-ECB4836DC86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755E645-7419-44E4-87D3-D56A5E3988F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7E4C0F9-E3D4-469B-B1A4-824B0FE7B9F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FEB56C6-E050-4CF6-BF92-BDE659CB780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A55E554-71C3-451A-9591-E88737E6897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830D715-C87D-48E0-AE55-E8AEBE443D8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1C9DE0D-35A6-4EB8-9362-AC096B77EB3D}"/>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3155B1B-E47C-4797-9D5B-FBF36D5251E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F1027AB-580A-4AB6-A5A9-904597423CB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BC7B6D9-AFFB-4370-8279-BB0E58118AC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5AD24A5-706C-4390-A71A-665EC7DE65C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D0C6568-7BD5-49BA-BAED-DD8DF944BC4B}"/>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2321FE1-ED57-4D8D-BD1F-05024FBDA50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有形固定資産減価償却率については、年々上昇傾向に</a:t>
          </a:r>
          <a:r>
            <a:rPr kumimoji="1" lang="ja-JP" altLang="en-US" sz="1100">
              <a:solidFill>
                <a:schemeClr val="dk1"/>
              </a:solidFill>
              <a:effectLst/>
              <a:latin typeface="+mn-lt"/>
              <a:ea typeface="+mn-ea"/>
              <a:cs typeface="+mn-cs"/>
            </a:rPr>
            <a:t>あるものの</a:t>
          </a:r>
          <a:r>
            <a:rPr kumimoji="1" lang="ja-JP" altLang="ja-JP" sz="1100">
              <a:solidFill>
                <a:schemeClr val="dk1"/>
              </a:solidFill>
              <a:effectLst/>
              <a:latin typeface="+mn-lt"/>
              <a:ea typeface="+mn-ea"/>
              <a:cs typeface="+mn-cs"/>
            </a:rPr>
            <a:t>、類似団体より低い傾向にある</a:t>
          </a:r>
          <a:r>
            <a:rPr kumimoji="1" lang="ja-JP" altLang="en-US" sz="1100">
              <a:solidFill>
                <a:schemeClr val="dk1"/>
              </a:solidFill>
              <a:effectLst/>
              <a:latin typeface="+mn-lt"/>
              <a:ea typeface="+mn-ea"/>
              <a:cs typeface="+mn-cs"/>
            </a:rPr>
            <a:t>。今後とも</a:t>
          </a:r>
          <a:r>
            <a:rPr kumimoji="1" lang="ja-JP" altLang="ja-JP" sz="1100">
              <a:solidFill>
                <a:schemeClr val="dk1"/>
              </a:solidFill>
              <a:effectLst/>
              <a:latin typeface="+mn-lt"/>
              <a:ea typeface="+mn-ea"/>
              <a:cs typeface="+mn-cs"/>
            </a:rPr>
            <a:t>、高松市公共施設再編整備計画に基づき、償却率と実際の資産の状況等も踏まえつつ、公共施設等の資産管理を引き続き適正に行う必要がある。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E0BE5B7-8BEF-4CD5-A009-A8EE7851AA9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2348EF1-2D77-4BB3-8F46-3CD2DFE4A4B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A9D2BE2-C88D-4AAC-9280-C0032FD84289}"/>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EDD6984-33C8-4064-8DF8-829B865257DC}"/>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5E4A385A-62AC-4C6C-B8E6-56A5205C495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4803C81-7721-41E0-BB97-6E08C77057E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C568585-BD99-415E-96BB-C8341A2A59A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D8C915E-3C59-40CF-8D4C-055178B2A013}"/>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BE62E155-3C7D-4DC5-A73D-175126AC3D9E}"/>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D6BB6C7-C412-42FB-A856-53C95351BD52}"/>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083BDF1-A9D0-4454-A5A5-4C3474C37A9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D1CDE223-761C-4D15-813F-8FDAF2CCE297}"/>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4A5E0AC-CFB1-433C-91C2-54AFC87083C7}"/>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B960BE9-18CE-4BC1-AE13-0E53742A8C8C}"/>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8D1A450-432F-428B-B017-B28F87BF0EE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84229BC-BF76-4850-833A-BE5A0BA5C88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D806CC9-7A8B-4B3E-8A33-8325DCCCF5D9}"/>
            </a:ext>
          </a:extLst>
        </xdr:cNvPr>
        <xdr:cNvCxnSpPr/>
      </xdr:nvCxnSpPr>
      <xdr:spPr>
        <a:xfrm flipV="1">
          <a:off x="4206240" y="5355590"/>
          <a:ext cx="127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D6785432-4687-406B-93D7-8E6300808404}"/>
            </a:ext>
          </a:extLst>
        </xdr:cNvPr>
        <xdr:cNvSpPr txBox="1"/>
      </xdr:nvSpPr>
      <xdr:spPr>
        <a:xfrm>
          <a:off x="4258945"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3F30A78A-CE40-4D91-97DC-517211AC8049}"/>
            </a:ext>
          </a:extLst>
        </xdr:cNvPr>
        <xdr:cNvCxnSpPr/>
      </xdr:nvCxnSpPr>
      <xdr:spPr>
        <a:xfrm>
          <a:off x="4119245" y="657034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C8E350B7-7B2B-40F3-B47C-A80B9EFC2FDB}"/>
            </a:ext>
          </a:extLst>
        </xdr:cNvPr>
        <xdr:cNvSpPr txBox="1"/>
      </xdr:nvSpPr>
      <xdr:spPr>
        <a:xfrm>
          <a:off x="4258945" y="51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263F1DA2-67AD-4165-9BDE-1D0B2154DACF}"/>
            </a:ext>
          </a:extLst>
        </xdr:cNvPr>
        <xdr:cNvCxnSpPr/>
      </xdr:nvCxnSpPr>
      <xdr:spPr>
        <a:xfrm>
          <a:off x="4119245" y="535559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885A731F-86FE-4BC9-8AC8-17F4C3E30BA4}"/>
            </a:ext>
          </a:extLst>
        </xdr:cNvPr>
        <xdr:cNvSpPr txBox="1"/>
      </xdr:nvSpPr>
      <xdr:spPr>
        <a:xfrm>
          <a:off x="4258945" y="60812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E88182E3-DE73-4982-8D2D-2F1ACC365797}"/>
            </a:ext>
          </a:extLst>
        </xdr:cNvPr>
        <xdr:cNvSpPr/>
      </xdr:nvSpPr>
      <xdr:spPr>
        <a:xfrm>
          <a:off x="4157345" y="6102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5CADE1FD-EA4F-448C-BE69-222F442E1151}"/>
            </a:ext>
          </a:extLst>
        </xdr:cNvPr>
        <xdr:cNvSpPr/>
      </xdr:nvSpPr>
      <xdr:spPr>
        <a:xfrm>
          <a:off x="3537585" y="60703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0A04ECB8-4403-496F-9EA4-8ACC0DDD74D4}"/>
            </a:ext>
          </a:extLst>
        </xdr:cNvPr>
        <xdr:cNvSpPr/>
      </xdr:nvSpPr>
      <xdr:spPr>
        <a:xfrm>
          <a:off x="2867025" y="60380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B190DE3D-9DEB-4FE8-BAA7-42219651FEAE}"/>
            </a:ext>
          </a:extLst>
        </xdr:cNvPr>
        <xdr:cNvSpPr/>
      </xdr:nvSpPr>
      <xdr:spPr>
        <a:xfrm>
          <a:off x="2196465" y="6002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7EFB92DE-6349-4ACA-A783-4061C1256D31}"/>
            </a:ext>
          </a:extLst>
        </xdr:cNvPr>
        <xdr:cNvSpPr/>
      </xdr:nvSpPr>
      <xdr:spPr>
        <a:xfrm>
          <a:off x="1525905" y="596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8B2EA36-C54B-4427-BD6D-DEC7E80F42E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3D07BA6-5994-4A1B-84BE-CADFA580FE6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0B367DB-790E-4DDD-AE1E-9F5DEA07C36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E9149D6-0F8E-4232-B98E-155B7BE8EC7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B2FC9A2-219F-450C-8C06-9F01F5F6C8A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81" name="楕円 80">
          <a:extLst>
            <a:ext uri="{FF2B5EF4-FFF2-40B4-BE49-F238E27FC236}">
              <a16:creationId xmlns:a16="http://schemas.microsoft.com/office/drawing/2014/main" id="{DC57DF68-B6C1-43B8-9A83-22C08FD6444C}"/>
            </a:ext>
          </a:extLst>
        </xdr:cNvPr>
        <xdr:cNvSpPr/>
      </xdr:nvSpPr>
      <xdr:spPr>
        <a:xfrm>
          <a:off x="4157345" y="5930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154322</xdr:rowOff>
    </xdr:from>
    <xdr:ext cx="405111" cy="259045"/>
    <xdr:sp macro="" textlink="">
      <xdr:nvSpPr>
        <xdr:cNvPr id="82" name="有形固定資産減価償却率該当値テキスト">
          <a:extLst>
            <a:ext uri="{FF2B5EF4-FFF2-40B4-BE49-F238E27FC236}">
              <a16:creationId xmlns:a16="http://schemas.microsoft.com/office/drawing/2014/main" id="{3A73AA98-5D9B-47A9-8C8C-2B419E96DE3F}"/>
            </a:ext>
          </a:extLst>
        </xdr:cNvPr>
        <xdr:cNvSpPr txBox="1"/>
      </xdr:nvSpPr>
      <xdr:spPr>
        <a:xfrm>
          <a:off x="4258945" y="5785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73872</xdr:rowOff>
    </xdr:from>
    <xdr:to>
      <xdr:col>19</xdr:col>
      <xdr:colOff>187325</xdr:colOff>
      <xdr:row>31</xdr:row>
      <xdr:rowOff>4022</xdr:rowOff>
    </xdr:to>
    <xdr:sp macro="" textlink="">
      <xdr:nvSpPr>
        <xdr:cNvPr id="83" name="楕円 82">
          <a:extLst>
            <a:ext uri="{FF2B5EF4-FFF2-40B4-BE49-F238E27FC236}">
              <a16:creationId xmlns:a16="http://schemas.microsoft.com/office/drawing/2014/main" id="{DF17BDA6-D79A-45D2-87C9-7B449A24F79B}"/>
            </a:ext>
          </a:extLst>
        </xdr:cNvPr>
        <xdr:cNvSpPr/>
      </xdr:nvSpPr>
      <xdr:spPr>
        <a:xfrm>
          <a:off x="3537585" y="58726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124672</xdr:rowOff>
    </xdr:from>
    <xdr:to>
      <xdr:col>23</xdr:col>
      <xdr:colOff>85725</xdr:colOff>
      <xdr:row>31</xdr:row>
      <xdr:rowOff>10795</xdr:rowOff>
    </xdr:to>
    <xdr:cxnSp macro="">
      <xdr:nvCxnSpPr>
        <xdr:cNvPr id="84" name="直線コネクタ 83">
          <a:extLst>
            <a:ext uri="{FF2B5EF4-FFF2-40B4-BE49-F238E27FC236}">
              <a16:creationId xmlns:a16="http://schemas.microsoft.com/office/drawing/2014/main" id="{E3903462-0F46-4418-975B-6D6E568E4219}"/>
            </a:ext>
          </a:extLst>
        </xdr:cNvPr>
        <xdr:cNvCxnSpPr/>
      </xdr:nvCxnSpPr>
      <xdr:spPr>
        <a:xfrm>
          <a:off x="3588385" y="5923492"/>
          <a:ext cx="61976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55880</xdr:rowOff>
    </xdr:from>
    <xdr:to>
      <xdr:col>15</xdr:col>
      <xdr:colOff>187325</xdr:colOff>
      <xdr:row>30</xdr:row>
      <xdr:rowOff>157480</xdr:rowOff>
    </xdr:to>
    <xdr:sp macro="" textlink="">
      <xdr:nvSpPr>
        <xdr:cNvPr id="85" name="楕円 84">
          <a:extLst>
            <a:ext uri="{FF2B5EF4-FFF2-40B4-BE49-F238E27FC236}">
              <a16:creationId xmlns:a16="http://schemas.microsoft.com/office/drawing/2014/main" id="{782FA6D0-032A-4F6B-9DA5-03F318F5265A}"/>
            </a:ext>
          </a:extLst>
        </xdr:cNvPr>
        <xdr:cNvSpPr/>
      </xdr:nvSpPr>
      <xdr:spPr>
        <a:xfrm>
          <a:off x="2867025" y="5854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106680</xdr:rowOff>
    </xdr:from>
    <xdr:to>
      <xdr:col>19</xdr:col>
      <xdr:colOff>136525</xdr:colOff>
      <xdr:row>30</xdr:row>
      <xdr:rowOff>124672</xdr:rowOff>
    </xdr:to>
    <xdr:cxnSp macro="">
      <xdr:nvCxnSpPr>
        <xdr:cNvPr id="86" name="直線コネクタ 85">
          <a:extLst>
            <a:ext uri="{FF2B5EF4-FFF2-40B4-BE49-F238E27FC236}">
              <a16:creationId xmlns:a16="http://schemas.microsoft.com/office/drawing/2014/main" id="{D3CD4239-0EBE-4274-92D4-10AF427CC61A}"/>
            </a:ext>
          </a:extLst>
        </xdr:cNvPr>
        <xdr:cNvCxnSpPr/>
      </xdr:nvCxnSpPr>
      <xdr:spPr>
        <a:xfrm>
          <a:off x="2917825" y="5905500"/>
          <a:ext cx="6705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16298</xdr:rowOff>
    </xdr:from>
    <xdr:to>
      <xdr:col>11</xdr:col>
      <xdr:colOff>187325</xdr:colOff>
      <xdr:row>30</xdr:row>
      <xdr:rowOff>117898</xdr:rowOff>
    </xdr:to>
    <xdr:sp macro="" textlink="">
      <xdr:nvSpPr>
        <xdr:cNvPr id="87" name="楕円 86">
          <a:extLst>
            <a:ext uri="{FF2B5EF4-FFF2-40B4-BE49-F238E27FC236}">
              <a16:creationId xmlns:a16="http://schemas.microsoft.com/office/drawing/2014/main" id="{CA3C82AB-D0FE-46A0-BEDB-8A286DF6EA39}"/>
            </a:ext>
          </a:extLst>
        </xdr:cNvPr>
        <xdr:cNvSpPr/>
      </xdr:nvSpPr>
      <xdr:spPr>
        <a:xfrm>
          <a:off x="2196465" y="58151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67098</xdr:rowOff>
    </xdr:from>
    <xdr:to>
      <xdr:col>15</xdr:col>
      <xdr:colOff>136525</xdr:colOff>
      <xdr:row>30</xdr:row>
      <xdr:rowOff>106680</xdr:rowOff>
    </xdr:to>
    <xdr:cxnSp macro="">
      <xdr:nvCxnSpPr>
        <xdr:cNvPr id="88" name="直線コネクタ 87">
          <a:extLst>
            <a:ext uri="{FF2B5EF4-FFF2-40B4-BE49-F238E27FC236}">
              <a16:creationId xmlns:a16="http://schemas.microsoft.com/office/drawing/2014/main" id="{011B71BD-0421-4AFB-8B88-67BD19AFB509}"/>
            </a:ext>
          </a:extLst>
        </xdr:cNvPr>
        <xdr:cNvCxnSpPr/>
      </xdr:nvCxnSpPr>
      <xdr:spPr>
        <a:xfrm>
          <a:off x="2247265" y="5865918"/>
          <a:ext cx="67056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151765</xdr:rowOff>
    </xdr:from>
    <xdr:to>
      <xdr:col>7</xdr:col>
      <xdr:colOff>187325</xdr:colOff>
      <xdr:row>30</xdr:row>
      <xdr:rowOff>81915</xdr:rowOff>
    </xdr:to>
    <xdr:sp macro="" textlink="">
      <xdr:nvSpPr>
        <xdr:cNvPr id="89" name="楕円 88">
          <a:extLst>
            <a:ext uri="{FF2B5EF4-FFF2-40B4-BE49-F238E27FC236}">
              <a16:creationId xmlns:a16="http://schemas.microsoft.com/office/drawing/2014/main" id="{FE4C554A-1DB4-4530-A9D6-D3503378D564}"/>
            </a:ext>
          </a:extLst>
        </xdr:cNvPr>
        <xdr:cNvSpPr/>
      </xdr:nvSpPr>
      <xdr:spPr>
        <a:xfrm>
          <a:off x="1525905" y="5782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67098</xdr:rowOff>
    </xdr:to>
    <xdr:cxnSp macro="">
      <xdr:nvCxnSpPr>
        <xdr:cNvPr id="90" name="直線コネクタ 89">
          <a:extLst>
            <a:ext uri="{FF2B5EF4-FFF2-40B4-BE49-F238E27FC236}">
              <a16:creationId xmlns:a16="http://schemas.microsoft.com/office/drawing/2014/main" id="{7A2D3E36-128B-480B-92BE-EDDEEC1DCA27}"/>
            </a:ext>
          </a:extLst>
        </xdr:cNvPr>
        <xdr:cNvCxnSpPr/>
      </xdr:nvCxnSpPr>
      <xdr:spPr>
        <a:xfrm>
          <a:off x="1576705" y="5829935"/>
          <a:ext cx="67056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C61E3C67-80F6-4F63-A58E-FB2E9B70FC38}"/>
            </a:ext>
          </a:extLst>
        </xdr:cNvPr>
        <xdr:cNvSpPr txBox="1"/>
      </xdr:nvSpPr>
      <xdr:spPr>
        <a:xfrm>
          <a:off x="3395989" y="6159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549A4F7E-57A1-49B1-903E-859165C2C7D2}"/>
            </a:ext>
          </a:extLst>
        </xdr:cNvPr>
        <xdr:cNvSpPr txBox="1"/>
      </xdr:nvSpPr>
      <xdr:spPr>
        <a:xfrm>
          <a:off x="2738129" y="6130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548B8724-EC23-45F2-8A49-6457F231B780}"/>
            </a:ext>
          </a:extLst>
        </xdr:cNvPr>
        <xdr:cNvSpPr txBox="1"/>
      </xdr:nvSpPr>
      <xdr:spPr>
        <a:xfrm>
          <a:off x="2067569"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2B1CBAF9-3DDE-43D0-A3DB-DED9DDB9B57A}"/>
            </a:ext>
          </a:extLst>
        </xdr:cNvPr>
        <xdr:cNvSpPr txBox="1"/>
      </xdr:nvSpPr>
      <xdr:spPr>
        <a:xfrm>
          <a:off x="1397009" y="60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20549</xdr:rowOff>
    </xdr:from>
    <xdr:ext cx="405111" cy="259045"/>
    <xdr:sp macro="" textlink="">
      <xdr:nvSpPr>
        <xdr:cNvPr id="95" name="n_1mainValue有形固定資産減価償却率">
          <a:extLst>
            <a:ext uri="{FF2B5EF4-FFF2-40B4-BE49-F238E27FC236}">
              <a16:creationId xmlns:a16="http://schemas.microsoft.com/office/drawing/2014/main" id="{C7E73EEA-08A2-413D-A5C9-8CA9EC32E83D}"/>
            </a:ext>
          </a:extLst>
        </xdr:cNvPr>
        <xdr:cNvSpPr txBox="1"/>
      </xdr:nvSpPr>
      <xdr:spPr>
        <a:xfrm>
          <a:off x="3395989" y="565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2557</xdr:rowOff>
    </xdr:from>
    <xdr:ext cx="405111" cy="259045"/>
    <xdr:sp macro="" textlink="">
      <xdr:nvSpPr>
        <xdr:cNvPr id="96" name="n_2mainValue有形固定資産減価償却率">
          <a:extLst>
            <a:ext uri="{FF2B5EF4-FFF2-40B4-BE49-F238E27FC236}">
              <a16:creationId xmlns:a16="http://schemas.microsoft.com/office/drawing/2014/main" id="{D979AF35-35D3-4455-9959-70203BA769DD}"/>
            </a:ext>
          </a:extLst>
        </xdr:cNvPr>
        <xdr:cNvSpPr txBox="1"/>
      </xdr:nvSpPr>
      <xdr:spPr>
        <a:xfrm>
          <a:off x="2738129" y="56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134425</xdr:rowOff>
    </xdr:from>
    <xdr:ext cx="405111" cy="259045"/>
    <xdr:sp macro="" textlink="">
      <xdr:nvSpPr>
        <xdr:cNvPr id="97" name="n_3mainValue有形固定資産減価償却率">
          <a:extLst>
            <a:ext uri="{FF2B5EF4-FFF2-40B4-BE49-F238E27FC236}">
              <a16:creationId xmlns:a16="http://schemas.microsoft.com/office/drawing/2014/main" id="{8FB636F2-FDD4-4140-BD6B-140F46A2941E}"/>
            </a:ext>
          </a:extLst>
        </xdr:cNvPr>
        <xdr:cNvSpPr txBox="1"/>
      </xdr:nvSpPr>
      <xdr:spPr>
        <a:xfrm>
          <a:off x="2067569" y="5597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98" name="n_4mainValue有形固定資産減価償却率">
          <a:extLst>
            <a:ext uri="{FF2B5EF4-FFF2-40B4-BE49-F238E27FC236}">
              <a16:creationId xmlns:a16="http://schemas.microsoft.com/office/drawing/2014/main" id="{6DED428E-3689-447E-9314-FC6ED073EDB3}"/>
            </a:ext>
          </a:extLst>
        </xdr:cNvPr>
        <xdr:cNvSpPr txBox="1"/>
      </xdr:nvSpPr>
      <xdr:spPr>
        <a:xfrm>
          <a:off x="139700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5F2CE69-2068-4BFB-8002-BA5BD982791A}"/>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7CC7244-EF44-43A1-BB5B-4372C77B1A91}"/>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8D8A3CF-A0B8-470E-B3D0-BCAFCD098E6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38779A0-1E35-40FF-8B74-800220524B6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F95017F-9EF2-4A71-8890-5394719D9F2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2089897-D956-4EF1-8241-65B0A42817D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1D9C576-A939-47B3-BE4E-B5D92019C0F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CD85D25-0844-4D18-B1C6-E11CF12D36AF}"/>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C31CD58-82D7-4280-9504-AE88210A9666}"/>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2630A90-A571-4A4F-A3B3-E7BE46503EF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95AD170-6648-4C58-BDDE-C9B2CD6C53B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FB22159-B477-458A-8E63-B1E7A6A612D3}"/>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E126081-11F9-4FA6-B38C-33BA692F1F4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香川県平均や類似団体平均よりも高い水準にある。</a:t>
          </a:r>
          <a:endParaRPr lang="ja-JP" altLang="ja-JP">
            <a:solidFill>
              <a:schemeClr val="tx1"/>
            </a:solidFill>
            <a:effectLst/>
          </a:endParaRPr>
        </a:p>
        <a:p>
          <a:r>
            <a:rPr kumimoji="1" lang="ja-JP" altLang="ja-JP" sz="1100">
              <a:solidFill>
                <a:schemeClr val="tx1"/>
              </a:solidFill>
              <a:effectLst/>
              <a:latin typeface="+mn-lt"/>
              <a:ea typeface="+mn-ea"/>
              <a:cs typeface="+mn-cs"/>
            </a:rPr>
            <a:t>　令和</a:t>
          </a:r>
          <a:r>
            <a:rPr kumimoji="1" lang="ja-JP" altLang="en-US" sz="1100">
              <a:solidFill>
                <a:schemeClr val="tx1"/>
              </a:solidFill>
              <a:effectLst/>
              <a:latin typeface="+mn-lt"/>
              <a:ea typeface="+mn-ea"/>
              <a:cs typeface="+mn-cs"/>
            </a:rPr>
            <a:t>５</a:t>
          </a:r>
          <a:r>
            <a:rPr kumimoji="1" lang="ja-JP" altLang="ja-JP" sz="1100">
              <a:solidFill>
                <a:schemeClr val="tx1"/>
              </a:solidFill>
              <a:effectLst/>
              <a:latin typeface="+mn-lt"/>
              <a:ea typeface="+mn-ea"/>
              <a:cs typeface="+mn-cs"/>
            </a:rPr>
            <a:t>年度から令和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年度にかけて</a:t>
          </a:r>
          <a:r>
            <a:rPr kumimoji="1" lang="ja-JP" altLang="en-US" sz="1100">
              <a:solidFill>
                <a:schemeClr val="tx1"/>
              </a:solidFill>
              <a:effectLst/>
              <a:latin typeface="+mn-lt"/>
              <a:ea typeface="+mn-ea"/>
              <a:cs typeface="+mn-cs"/>
            </a:rPr>
            <a:t>減少しているが</a:t>
          </a:r>
          <a:r>
            <a:rPr kumimoji="1" lang="ja-JP" altLang="ja-JP" sz="1100">
              <a:solidFill>
                <a:schemeClr val="tx1"/>
              </a:solidFill>
              <a:effectLst/>
              <a:latin typeface="+mn-lt"/>
              <a:ea typeface="+mn-ea"/>
              <a:cs typeface="+mn-cs"/>
            </a:rPr>
            <a:t>、減少した要因としては、地方債現在高</a:t>
          </a:r>
          <a:r>
            <a:rPr kumimoji="1" lang="ja-JP" altLang="en-US" sz="1100">
              <a:solidFill>
                <a:schemeClr val="tx1"/>
              </a:solidFill>
              <a:effectLst/>
              <a:latin typeface="+mn-lt"/>
              <a:ea typeface="+mn-ea"/>
              <a:cs typeface="+mn-cs"/>
            </a:rPr>
            <a:t>が減少したことに加え</a:t>
          </a:r>
          <a:r>
            <a:rPr kumimoji="1" lang="ja-JP" altLang="ja-JP" sz="1100">
              <a:solidFill>
                <a:schemeClr val="tx1"/>
              </a:solidFill>
              <a:effectLst/>
              <a:latin typeface="+mn-lt"/>
              <a:ea typeface="+mn-ea"/>
              <a:cs typeface="+mn-cs"/>
            </a:rPr>
            <a:t>、充当可能基金残高の増加により実質債務が減少したためである。</a:t>
          </a:r>
          <a:endParaRPr lang="ja-JP" altLang="ja-JP">
            <a:solidFill>
              <a:schemeClr val="tx1"/>
            </a:solidFill>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32F046B-B83A-47E3-A8FF-31DDF5C5E8C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02E9B8B-493D-410A-98B0-D628029B138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0C33931-028A-4943-9E74-3E2770FC3E2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F4E4D3FA-0FEC-4A94-B983-0F46CBAAF48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BFDD8426-607A-417C-9DB2-A7B26B94DE72}"/>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FD5CDC1-983C-4CD5-8C93-D19EFE4B83C1}"/>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CEC81CFE-0F73-40D7-BA1F-DC273A3D3061}"/>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5203F59-3A74-4F45-B6D1-FEA95AB6761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680A15C-32FD-4A89-9131-64658FDFD908}"/>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AF8CF0F8-D64C-4101-BF88-16186253FCAA}"/>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0160B8E-B389-41B0-84DB-279E309B892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D628376-84CC-43AF-BA09-69A96642A083}"/>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AC2F74DA-664F-4C95-99C4-F4F49471E645}"/>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9F0A17D-7173-4324-8EBC-4B2C0C3972F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0B86381-3C25-4E6F-98BD-F929BE3AECB5}"/>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B5BBABE1-340E-49F9-9D61-AE5E13A2DB5C}"/>
            </a:ext>
          </a:extLst>
        </xdr:cNvPr>
        <xdr:cNvCxnSpPr/>
      </xdr:nvCxnSpPr>
      <xdr:spPr>
        <a:xfrm flipV="1">
          <a:off x="13027660" y="5211868"/>
          <a:ext cx="1269" cy="1437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DAD7FFA8-E31E-4B21-B911-D06692505EE1}"/>
            </a:ext>
          </a:extLst>
        </xdr:cNvPr>
        <xdr:cNvSpPr txBox="1"/>
      </xdr:nvSpPr>
      <xdr:spPr>
        <a:xfrm>
          <a:off x="13080365" y="66534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DE6A7845-B6AF-402F-904B-48331B611928}"/>
            </a:ext>
          </a:extLst>
        </xdr:cNvPr>
        <xdr:cNvCxnSpPr/>
      </xdr:nvCxnSpPr>
      <xdr:spPr>
        <a:xfrm>
          <a:off x="12963525" y="6649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338CAA50-9D39-42FD-B655-B645E1BC7838}"/>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A3765F4-E2FB-4096-A075-30C20222831D}"/>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71057FAF-C347-4EC8-B234-DCF6574CE845}"/>
            </a:ext>
          </a:extLst>
        </xdr:cNvPr>
        <xdr:cNvSpPr txBox="1"/>
      </xdr:nvSpPr>
      <xdr:spPr>
        <a:xfrm>
          <a:off x="13080365" y="5673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64AF687D-97C2-41BE-A0B2-61370BAE5A5C}"/>
            </a:ext>
          </a:extLst>
        </xdr:cNvPr>
        <xdr:cNvSpPr/>
      </xdr:nvSpPr>
      <xdr:spPr>
        <a:xfrm>
          <a:off x="13001625" y="58179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C2CD88EF-1B4D-42A6-A60D-FEA17A33DE5D}"/>
            </a:ext>
          </a:extLst>
        </xdr:cNvPr>
        <xdr:cNvSpPr/>
      </xdr:nvSpPr>
      <xdr:spPr>
        <a:xfrm>
          <a:off x="12359005" y="583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BA00A76B-346B-4B2A-8E72-662AC4B33096}"/>
            </a:ext>
          </a:extLst>
        </xdr:cNvPr>
        <xdr:cNvSpPr/>
      </xdr:nvSpPr>
      <xdr:spPr>
        <a:xfrm>
          <a:off x="11688445" y="582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9266EB63-C08B-411B-9C32-9D5F06BAD446}"/>
            </a:ext>
          </a:extLst>
        </xdr:cNvPr>
        <xdr:cNvSpPr/>
      </xdr:nvSpPr>
      <xdr:spPr>
        <a:xfrm>
          <a:off x="11017885" y="5756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F2550506-5957-4C79-9258-0A206B1B54AE}"/>
            </a:ext>
          </a:extLst>
        </xdr:cNvPr>
        <xdr:cNvSpPr/>
      </xdr:nvSpPr>
      <xdr:spPr>
        <a:xfrm>
          <a:off x="10347325" y="593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FAE65F3-3FC3-449B-AF26-D88227EED76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42BF073-DE60-4AB6-BF12-702A93E8B7C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6B9F4D8-DE79-461F-AC29-AD2DB22E6CA7}"/>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714449D-F591-4964-A986-6F0B85BE7841}"/>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FBC174E-68AC-4A89-A064-3875CF74D7E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21237</xdr:rowOff>
    </xdr:from>
    <xdr:to>
      <xdr:col>76</xdr:col>
      <xdr:colOff>73025</xdr:colOff>
      <xdr:row>32</xdr:row>
      <xdr:rowOff>122837</xdr:rowOff>
    </xdr:to>
    <xdr:sp macro="" textlink="">
      <xdr:nvSpPr>
        <xdr:cNvPr id="143" name="楕円 142">
          <a:extLst>
            <a:ext uri="{FF2B5EF4-FFF2-40B4-BE49-F238E27FC236}">
              <a16:creationId xmlns:a16="http://schemas.microsoft.com/office/drawing/2014/main" id="{69AAFAA6-BA56-4BCC-9A0C-634FE5AC9ED0}"/>
            </a:ext>
          </a:extLst>
        </xdr:cNvPr>
        <xdr:cNvSpPr/>
      </xdr:nvSpPr>
      <xdr:spPr>
        <a:xfrm>
          <a:off x="13001625" y="61553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171114</xdr:rowOff>
    </xdr:from>
    <xdr:ext cx="469744" cy="259045"/>
    <xdr:sp macro="" textlink="">
      <xdr:nvSpPr>
        <xdr:cNvPr id="144" name="債務償還比率該当値テキスト">
          <a:extLst>
            <a:ext uri="{FF2B5EF4-FFF2-40B4-BE49-F238E27FC236}">
              <a16:creationId xmlns:a16="http://schemas.microsoft.com/office/drawing/2014/main" id="{F45162C4-D77B-457C-A10B-FA6F5D555619}"/>
            </a:ext>
          </a:extLst>
        </xdr:cNvPr>
        <xdr:cNvSpPr txBox="1"/>
      </xdr:nvSpPr>
      <xdr:spPr>
        <a:xfrm>
          <a:off x="13080365" y="613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32152</xdr:rowOff>
    </xdr:from>
    <xdr:to>
      <xdr:col>72</xdr:col>
      <xdr:colOff>123825</xdr:colOff>
      <xdr:row>32</xdr:row>
      <xdr:rowOff>133752</xdr:rowOff>
    </xdr:to>
    <xdr:sp macro="" textlink="">
      <xdr:nvSpPr>
        <xdr:cNvPr id="145" name="楕円 144">
          <a:extLst>
            <a:ext uri="{FF2B5EF4-FFF2-40B4-BE49-F238E27FC236}">
              <a16:creationId xmlns:a16="http://schemas.microsoft.com/office/drawing/2014/main" id="{AC240904-FC4E-4BCF-B161-A0F411FEC423}"/>
            </a:ext>
          </a:extLst>
        </xdr:cNvPr>
        <xdr:cNvSpPr/>
      </xdr:nvSpPr>
      <xdr:spPr>
        <a:xfrm>
          <a:off x="12359005" y="61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72037</xdr:rowOff>
    </xdr:from>
    <xdr:to>
      <xdr:col>76</xdr:col>
      <xdr:colOff>22225</xdr:colOff>
      <xdr:row>32</xdr:row>
      <xdr:rowOff>82952</xdr:rowOff>
    </xdr:to>
    <xdr:cxnSp macro="">
      <xdr:nvCxnSpPr>
        <xdr:cNvPr id="146" name="直線コネクタ 145">
          <a:extLst>
            <a:ext uri="{FF2B5EF4-FFF2-40B4-BE49-F238E27FC236}">
              <a16:creationId xmlns:a16="http://schemas.microsoft.com/office/drawing/2014/main" id="{E0BB52D4-497A-4652-8C1D-BF9D24C8519E}"/>
            </a:ext>
          </a:extLst>
        </xdr:cNvPr>
        <xdr:cNvCxnSpPr/>
      </xdr:nvCxnSpPr>
      <xdr:spPr>
        <a:xfrm flipV="1">
          <a:off x="12409805" y="6206137"/>
          <a:ext cx="619760" cy="1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33951</xdr:rowOff>
    </xdr:from>
    <xdr:to>
      <xdr:col>68</xdr:col>
      <xdr:colOff>123825</xdr:colOff>
      <xdr:row>32</xdr:row>
      <xdr:rowOff>135551</xdr:rowOff>
    </xdr:to>
    <xdr:sp macro="" textlink="">
      <xdr:nvSpPr>
        <xdr:cNvPr id="147" name="楕円 146">
          <a:extLst>
            <a:ext uri="{FF2B5EF4-FFF2-40B4-BE49-F238E27FC236}">
              <a16:creationId xmlns:a16="http://schemas.microsoft.com/office/drawing/2014/main" id="{7B2D6742-3439-40E4-804E-1B83BE4F028B}"/>
            </a:ext>
          </a:extLst>
        </xdr:cNvPr>
        <xdr:cNvSpPr/>
      </xdr:nvSpPr>
      <xdr:spPr>
        <a:xfrm>
          <a:off x="11688445" y="61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82952</xdr:rowOff>
    </xdr:from>
    <xdr:to>
      <xdr:col>72</xdr:col>
      <xdr:colOff>73025</xdr:colOff>
      <xdr:row>32</xdr:row>
      <xdr:rowOff>84751</xdr:rowOff>
    </xdr:to>
    <xdr:cxnSp macro="">
      <xdr:nvCxnSpPr>
        <xdr:cNvPr id="148" name="直線コネクタ 147">
          <a:extLst>
            <a:ext uri="{FF2B5EF4-FFF2-40B4-BE49-F238E27FC236}">
              <a16:creationId xmlns:a16="http://schemas.microsoft.com/office/drawing/2014/main" id="{5451225E-9015-46DF-BD0E-BFF35C3A160C}"/>
            </a:ext>
          </a:extLst>
        </xdr:cNvPr>
        <xdr:cNvCxnSpPr/>
      </xdr:nvCxnSpPr>
      <xdr:spPr>
        <a:xfrm flipV="1">
          <a:off x="11739245" y="6217052"/>
          <a:ext cx="67056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12291</xdr:rowOff>
    </xdr:from>
    <xdr:to>
      <xdr:col>64</xdr:col>
      <xdr:colOff>123825</xdr:colOff>
      <xdr:row>31</xdr:row>
      <xdr:rowOff>113891</xdr:rowOff>
    </xdr:to>
    <xdr:sp macro="" textlink="">
      <xdr:nvSpPr>
        <xdr:cNvPr id="149" name="楕円 148">
          <a:extLst>
            <a:ext uri="{FF2B5EF4-FFF2-40B4-BE49-F238E27FC236}">
              <a16:creationId xmlns:a16="http://schemas.microsoft.com/office/drawing/2014/main" id="{3B0268CD-7D35-4DFD-AD8D-68A2705284DF}"/>
            </a:ext>
          </a:extLst>
        </xdr:cNvPr>
        <xdr:cNvSpPr/>
      </xdr:nvSpPr>
      <xdr:spPr>
        <a:xfrm>
          <a:off x="11017885" y="597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63091</xdr:rowOff>
    </xdr:from>
    <xdr:to>
      <xdr:col>68</xdr:col>
      <xdr:colOff>73025</xdr:colOff>
      <xdr:row>32</xdr:row>
      <xdr:rowOff>84751</xdr:rowOff>
    </xdr:to>
    <xdr:cxnSp macro="">
      <xdr:nvCxnSpPr>
        <xdr:cNvPr id="150" name="直線コネクタ 149">
          <a:extLst>
            <a:ext uri="{FF2B5EF4-FFF2-40B4-BE49-F238E27FC236}">
              <a16:creationId xmlns:a16="http://schemas.microsoft.com/office/drawing/2014/main" id="{7DD70D05-A446-4457-9707-244E1AD800CE}"/>
            </a:ext>
          </a:extLst>
        </xdr:cNvPr>
        <xdr:cNvCxnSpPr/>
      </xdr:nvCxnSpPr>
      <xdr:spPr>
        <a:xfrm>
          <a:off x="11068685" y="6029551"/>
          <a:ext cx="670560" cy="18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159413</xdr:rowOff>
    </xdr:from>
    <xdr:to>
      <xdr:col>60</xdr:col>
      <xdr:colOff>123825</xdr:colOff>
      <xdr:row>33</xdr:row>
      <xdr:rowOff>89564</xdr:rowOff>
    </xdr:to>
    <xdr:sp macro="" textlink="">
      <xdr:nvSpPr>
        <xdr:cNvPr id="151" name="楕円 150">
          <a:extLst>
            <a:ext uri="{FF2B5EF4-FFF2-40B4-BE49-F238E27FC236}">
              <a16:creationId xmlns:a16="http://schemas.microsoft.com/office/drawing/2014/main" id="{BBB32D56-2820-4AF2-B01E-EF8992A3C20D}"/>
            </a:ext>
          </a:extLst>
        </xdr:cNvPr>
        <xdr:cNvSpPr/>
      </xdr:nvSpPr>
      <xdr:spPr>
        <a:xfrm>
          <a:off x="10347325" y="6293513"/>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63091</xdr:rowOff>
    </xdr:from>
    <xdr:to>
      <xdr:col>64</xdr:col>
      <xdr:colOff>73025</xdr:colOff>
      <xdr:row>33</xdr:row>
      <xdr:rowOff>38763</xdr:rowOff>
    </xdr:to>
    <xdr:cxnSp macro="">
      <xdr:nvCxnSpPr>
        <xdr:cNvPr id="152" name="直線コネクタ 151">
          <a:extLst>
            <a:ext uri="{FF2B5EF4-FFF2-40B4-BE49-F238E27FC236}">
              <a16:creationId xmlns:a16="http://schemas.microsoft.com/office/drawing/2014/main" id="{9B1D2C03-3AD8-49F8-9ECC-F1CB3F700373}"/>
            </a:ext>
          </a:extLst>
        </xdr:cNvPr>
        <xdr:cNvCxnSpPr/>
      </xdr:nvCxnSpPr>
      <xdr:spPr>
        <a:xfrm flipV="1">
          <a:off x="10398125" y="6029551"/>
          <a:ext cx="670560" cy="31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A7B4D1EA-1BBF-48E4-A6A1-51344B67D569}"/>
            </a:ext>
          </a:extLst>
        </xdr:cNvPr>
        <xdr:cNvSpPr txBox="1"/>
      </xdr:nvSpPr>
      <xdr:spPr>
        <a:xfrm>
          <a:off x="12185092" y="561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E99621EC-D934-48A3-8049-0E353E2FD8A6}"/>
            </a:ext>
          </a:extLst>
        </xdr:cNvPr>
        <xdr:cNvSpPr txBox="1"/>
      </xdr:nvSpPr>
      <xdr:spPr>
        <a:xfrm>
          <a:off x="11527232" y="561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EEDBF6CC-5A06-4EA5-80B6-CD29E2AE03FB}"/>
            </a:ext>
          </a:extLst>
        </xdr:cNvPr>
        <xdr:cNvSpPr txBox="1"/>
      </xdr:nvSpPr>
      <xdr:spPr>
        <a:xfrm>
          <a:off x="10856672" y="553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5EF9C9D9-3DAD-47F6-81FC-B24C4F6C4077}"/>
            </a:ext>
          </a:extLst>
        </xdr:cNvPr>
        <xdr:cNvSpPr txBox="1"/>
      </xdr:nvSpPr>
      <xdr:spPr>
        <a:xfrm>
          <a:off x="10186112" y="571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124879</xdr:rowOff>
    </xdr:from>
    <xdr:ext cx="469744" cy="259045"/>
    <xdr:sp macro="" textlink="">
      <xdr:nvSpPr>
        <xdr:cNvPr id="157" name="n_1mainValue債務償還比率">
          <a:extLst>
            <a:ext uri="{FF2B5EF4-FFF2-40B4-BE49-F238E27FC236}">
              <a16:creationId xmlns:a16="http://schemas.microsoft.com/office/drawing/2014/main" id="{B21908A6-1CF1-4FE8-82F8-23D05A5C07E6}"/>
            </a:ext>
          </a:extLst>
        </xdr:cNvPr>
        <xdr:cNvSpPr txBox="1"/>
      </xdr:nvSpPr>
      <xdr:spPr>
        <a:xfrm>
          <a:off x="12185092" y="625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126678</xdr:rowOff>
    </xdr:from>
    <xdr:ext cx="469744" cy="259045"/>
    <xdr:sp macro="" textlink="">
      <xdr:nvSpPr>
        <xdr:cNvPr id="158" name="n_2mainValue債務償還比率">
          <a:extLst>
            <a:ext uri="{FF2B5EF4-FFF2-40B4-BE49-F238E27FC236}">
              <a16:creationId xmlns:a16="http://schemas.microsoft.com/office/drawing/2014/main" id="{4A8F507A-8BF6-422C-B797-5EB17B3D816E}"/>
            </a:ext>
          </a:extLst>
        </xdr:cNvPr>
        <xdr:cNvSpPr txBox="1"/>
      </xdr:nvSpPr>
      <xdr:spPr>
        <a:xfrm>
          <a:off x="11527232" y="626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105018</xdr:rowOff>
    </xdr:from>
    <xdr:ext cx="469744" cy="259045"/>
    <xdr:sp macro="" textlink="">
      <xdr:nvSpPr>
        <xdr:cNvPr id="159" name="n_3mainValue債務償還比率">
          <a:extLst>
            <a:ext uri="{FF2B5EF4-FFF2-40B4-BE49-F238E27FC236}">
              <a16:creationId xmlns:a16="http://schemas.microsoft.com/office/drawing/2014/main" id="{ACAF6AB7-3ABA-40BD-8E17-4FC667D1E8A6}"/>
            </a:ext>
          </a:extLst>
        </xdr:cNvPr>
        <xdr:cNvSpPr txBox="1"/>
      </xdr:nvSpPr>
      <xdr:spPr>
        <a:xfrm>
          <a:off x="10856672" y="607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80691</xdr:rowOff>
    </xdr:from>
    <xdr:ext cx="469744" cy="259045"/>
    <xdr:sp macro="" textlink="">
      <xdr:nvSpPr>
        <xdr:cNvPr id="160" name="n_4mainValue債務償還比率">
          <a:extLst>
            <a:ext uri="{FF2B5EF4-FFF2-40B4-BE49-F238E27FC236}">
              <a16:creationId xmlns:a16="http://schemas.microsoft.com/office/drawing/2014/main" id="{72563575-A647-441E-8C30-C14B3D68814C}"/>
            </a:ext>
          </a:extLst>
        </xdr:cNvPr>
        <xdr:cNvSpPr txBox="1"/>
      </xdr:nvSpPr>
      <xdr:spPr>
        <a:xfrm>
          <a:off x="10186112" y="638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7EBA795-84A2-4D00-BA40-1051F16CC2C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692E43F-A303-458F-9FCD-636B7CDE58C8}"/>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70F2C29-E823-42FF-91F6-82E6DD915FF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78034389-3AFD-498F-8C30-E1E3FA0559F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BAFED99-A44B-42D5-92B8-E98AA488766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0DD94AA-0961-490E-AE78-B4CEA720762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381000-27E9-4F67-AE51-4153CCD7FEE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415315-DF59-43FB-8D85-0DD903654A6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9537692-DD0F-452B-925B-067DFAC1171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7BDF79F-980E-4714-AB05-1745388D862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993393-09B7-457F-9151-A127D74EC9E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E551B76-6E4C-4F7B-8DDE-12A89BEF4B3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D11947-CBBD-468A-A06C-C834807B678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C595EA-244F-4084-9023-08F3C2EFC82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812505-EF8B-4926-A25D-375CE0EE3AD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B486A4-C8FC-4247-B06D-94BABD7F959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417,660
410,907
375.54
183,044,839
177,753,103
4,061,738
101,928,418
169,446,681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D515F9-E06E-4511-8FC4-DBC58459691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1023C6-3B35-4478-932C-32497665302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F31F9D-14C9-4B01-B45D-DE65D49F564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7E922D-1688-450A-997B-E3D7638C4F8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E00BC4-9C52-4610-B0F4-9B9A64CA7A1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79A988F-DCB7-4D3B-814A-132FD011059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63321B-2F05-4830-A9B9-BB4F7E50606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267917-B05B-466E-8754-67DB03FB1FC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D47BADD-1222-408D-B5B8-0A1F4394198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09D054-8A27-42AF-BDE9-01D87022F94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724526-6AA6-4325-A82B-6B0F811FF33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F315AA-B149-477D-B9F6-6D9FA572786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CEF571-653E-4F34-98CB-8DB540FDE3F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02596A-9848-4D32-8F74-B2CB03EFDF1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C0C538-DB10-4C3E-A9DD-0CE3E80340B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74B8C3-F5E6-4D40-9BE0-AD9F0433E0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766D2C-C1B7-4E22-B09C-A4B60A774D2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0FC67C-076D-4149-873D-043AC44B910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780029-C812-404B-B0B8-7F5673BA41C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649DB60-4FB1-48CE-A55B-13C276CF721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C3611D3-DA88-4A70-9A01-4D52F3587E3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ACA6AC-5E8D-4BE4-87DA-8B0531CDD07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2F6A81B-975A-4CE2-BCF3-724BA4B1E17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08E9C5-F648-4B33-83B5-CCA685CD766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E08CE6-23AB-4863-A666-DBB8E3CDBB9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F0358E-3B61-4F71-824E-658AC0B983A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C835FA-F074-46DF-83B7-B056490215C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DF2F9D-1ECB-4FCB-B0E3-5F7831A340B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B2DAB1E-FED8-4A6E-BB04-8BD2A1B2A28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0F4ACDD-0BA3-4DCA-98DF-311B8B064C9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6AE2B1-9117-44EF-9780-6BDEC0CE641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0A39C03-F282-4036-A867-DCB63578253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73FB68C-8A70-4F59-A381-6A538A1D8C2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87D7D55-ED25-4ED1-AF2E-9A2EBA3F1637}"/>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35A5DBE-2582-46A8-B5CF-87BB37D545A4}"/>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1BDFB96-1866-4481-B63A-3DD0A5A3224A}"/>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B045734-7318-4564-8AB7-678C7744EDD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4275B0D-AA5A-4878-A5E4-BEAAED96E67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0A9D253-D624-463D-A143-250003F19A5E}"/>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67A5E0D-E4FC-4043-8150-3E10159FEB8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81618F-7089-4020-9F52-C2A8BC1CFBA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C842BB4-5AD5-4D96-AA0A-6A1E9A330D81}"/>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AA72E9C-BFDC-4A4A-B12A-E733744F2BA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401A9E00-4D71-4340-B61B-3A209F040DA2}"/>
            </a:ext>
          </a:extLst>
        </xdr:cNvPr>
        <xdr:cNvCxnSpPr/>
      </xdr:nvCxnSpPr>
      <xdr:spPr>
        <a:xfrm flipV="1">
          <a:off x="4086225" y="5679186"/>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BBB19A4A-FF14-4B79-AF7C-91606DB2802D}"/>
            </a:ext>
          </a:extLst>
        </xdr:cNvPr>
        <xdr:cNvSpPr txBox="1"/>
      </xdr:nvSpPr>
      <xdr:spPr>
        <a:xfrm>
          <a:off x="4124960" y="69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7C981627-1659-4423-9288-4598A579E2AD}"/>
            </a:ext>
          </a:extLst>
        </xdr:cNvPr>
        <xdr:cNvCxnSpPr/>
      </xdr:nvCxnSpPr>
      <xdr:spPr>
        <a:xfrm>
          <a:off x="402082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578DDB65-DCC6-4827-8C63-E945955FFCF6}"/>
            </a:ext>
          </a:extLst>
        </xdr:cNvPr>
        <xdr:cNvSpPr txBox="1"/>
      </xdr:nvSpPr>
      <xdr:spPr>
        <a:xfrm>
          <a:off x="4124960" y="545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E2211019-0735-43BA-95ED-1C424EB78925}"/>
            </a:ext>
          </a:extLst>
        </xdr:cNvPr>
        <xdr:cNvCxnSpPr/>
      </xdr:nvCxnSpPr>
      <xdr:spPr>
        <a:xfrm>
          <a:off x="4020820" y="567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1F84BCBD-6391-4B1A-A532-338FAFECAAE1}"/>
            </a:ext>
          </a:extLst>
        </xdr:cNvPr>
        <xdr:cNvSpPr txBox="1"/>
      </xdr:nvSpPr>
      <xdr:spPr>
        <a:xfrm>
          <a:off x="4124960" y="6270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A672245E-09D8-4FDE-BE5A-21CBB68DC419}"/>
            </a:ext>
          </a:extLst>
        </xdr:cNvPr>
        <xdr:cNvSpPr/>
      </xdr:nvSpPr>
      <xdr:spPr>
        <a:xfrm>
          <a:off x="4036060" y="6292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B290F418-E524-44C9-87CD-2D3A113E1C1A}"/>
            </a:ext>
          </a:extLst>
        </xdr:cNvPr>
        <xdr:cNvSpPr/>
      </xdr:nvSpPr>
      <xdr:spPr>
        <a:xfrm>
          <a:off x="3312160" y="62486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62B8AD60-54E9-4345-ACAB-D425FAC6704B}"/>
            </a:ext>
          </a:extLst>
        </xdr:cNvPr>
        <xdr:cNvSpPr/>
      </xdr:nvSpPr>
      <xdr:spPr>
        <a:xfrm>
          <a:off x="251460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934D66A-1410-41A6-961C-D6D13D084174}"/>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3648B8A6-7FA6-4668-916D-A1FB2822F8CE}"/>
            </a:ext>
          </a:extLst>
        </xdr:cNvPr>
        <xdr:cNvSpPr/>
      </xdr:nvSpPr>
      <xdr:spPr>
        <a:xfrm>
          <a:off x="965200" y="6167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39AD285-ECA5-4B2D-A6C9-4E848995E0A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FF461E8-4195-41A2-8E45-407B6E73631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3DFDD8E-7D40-4A6A-B5DE-AD4439303F6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EE71E89-BF3C-4830-A91B-626B26DAFB4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6CF91CE-9EFC-423C-925C-0CBD16FB905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16256</xdr:rowOff>
    </xdr:from>
    <xdr:to>
      <xdr:col>24</xdr:col>
      <xdr:colOff>114300</xdr:colOff>
      <xdr:row>37</xdr:row>
      <xdr:rowOff>117856</xdr:rowOff>
    </xdr:to>
    <xdr:sp macro="" textlink="">
      <xdr:nvSpPr>
        <xdr:cNvPr id="71" name="楕円 70">
          <a:extLst>
            <a:ext uri="{FF2B5EF4-FFF2-40B4-BE49-F238E27FC236}">
              <a16:creationId xmlns:a16="http://schemas.microsoft.com/office/drawing/2014/main" id="{014C45FC-0F4F-4A41-8B20-F414F88F8854}"/>
            </a:ext>
          </a:extLst>
        </xdr:cNvPr>
        <xdr:cNvSpPr/>
      </xdr:nvSpPr>
      <xdr:spPr>
        <a:xfrm>
          <a:off x="4036060" y="62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39133</xdr:rowOff>
    </xdr:from>
    <xdr:ext cx="405111" cy="259045"/>
    <xdr:sp macro="" textlink="">
      <xdr:nvSpPr>
        <xdr:cNvPr id="72" name="【道路】&#10;有形固定資産減価償却率該当値テキスト">
          <a:extLst>
            <a:ext uri="{FF2B5EF4-FFF2-40B4-BE49-F238E27FC236}">
              <a16:creationId xmlns:a16="http://schemas.microsoft.com/office/drawing/2014/main" id="{E5549DF4-64F1-4077-B8A1-E817C7D8F5A0}"/>
            </a:ext>
          </a:extLst>
        </xdr:cNvPr>
        <xdr:cNvSpPr txBox="1"/>
      </xdr:nvSpPr>
      <xdr:spPr>
        <a:xfrm>
          <a:off x="4124960" y="607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146558</xdr:rowOff>
    </xdr:from>
    <xdr:to>
      <xdr:col>20</xdr:col>
      <xdr:colOff>38100</xdr:colOff>
      <xdr:row>37</xdr:row>
      <xdr:rowOff>76708</xdr:rowOff>
    </xdr:to>
    <xdr:sp macro="" textlink="">
      <xdr:nvSpPr>
        <xdr:cNvPr id="73" name="楕円 72">
          <a:extLst>
            <a:ext uri="{FF2B5EF4-FFF2-40B4-BE49-F238E27FC236}">
              <a16:creationId xmlns:a16="http://schemas.microsoft.com/office/drawing/2014/main" id="{48E6C3F1-63F0-4079-82A5-5D691108252B}"/>
            </a:ext>
          </a:extLst>
        </xdr:cNvPr>
        <xdr:cNvSpPr/>
      </xdr:nvSpPr>
      <xdr:spPr>
        <a:xfrm>
          <a:off x="3312160" y="6181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25908</xdr:rowOff>
    </xdr:from>
    <xdr:to>
      <xdr:col>24</xdr:col>
      <xdr:colOff>63500</xdr:colOff>
      <xdr:row>37</xdr:row>
      <xdr:rowOff>67056</xdr:rowOff>
    </xdr:to>
    <xdr:cxnSp macro="">
      <xdr:nvCxnSpPr>
        <xdr:cNvPr id="74" name="直線コネクタ 73">
          <a:extLst>
            <a:ext uri="{FF2B5EF4-FFF2-40B4-BE49-F238E27FC236}">
              <a16:creationId xmlns:a16="http://schemas.microsoft.com/office/drawing/2014/main" id="{B7DBD533-BBFD-4F1C-8D1D-02DF9DD199C4}"/>
            </a:ext>
          </a:extLst>
        </xdr:cNvPr>
        <xdr:cNvCxnSpPr/>
      </xdr:nvCxnSpPr>
      <xdr:spPr>
        <a:xfrm>
          <a:off x="3355340" y="6228588"/>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103124</xdr:rowOff>
    </xdr:from>
    <xdr:to>
      <xdr:col>15</xdr:col>
      <xdr:colOff>101600</xdr:colOff>
      <xdr:row>37</xdr:row>
      <xdr:rowOff>33274</xdr:rowOff>
    </xdr:to>
    <xdr:sp macro="" textlink="">
      <xdr:nvSpPr>
        <xdr:cNvPr id="75" name="楕円 74">
          <a:extLst>
            <a:ext uri="{FF2B5EF4-FFF2-40B4-BE49-F238E27FC236}">
              <a16:creationId xmlns:a16="http://schemas.microsoft.com/office/drawing/2014/main" id="{AC80D781-4E0F-4EE9-A901-827597A824C4}"/>
            </a:ext>
          </a:extLst>
        </xdr:cNvPr>
        <xdr:cNvSpPr/>
      </xdr:nvSpPr>
      <xdr:spPr>
        <a:xfrm>
          <a:off x="2514600" y="6138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153924</xdr:rowOff>
    </xdr:from>
    <xdr:to>
      <xdr:col>19</xdr:col>
      <xdr:colOff>177800</xdr:colOff>
      <xdr:row>37</xdr:row>
      <xdr:rowOff>25908</xdr:rowOff>
    </xdr:to>
    <xdr:cxnSp macro="">
      <xdr:nvCxnSpPr>
        <xdr:cNvPr id="76" name="直線コネクタ 75">
          <a:extLst>
            <a:ext uri="{FF2B5EF4-FFF2-40B4-BE49-F238E27FC236}">
              <a16:creationId xmlns:a16="http://schemas.microsoft.com/office/drawing/2014/main" id="{0E072D1D-42B1-41E5-B59E-787CF039DD4C}"/>
            </a:ext>
          </a:extLst>
        </xdr:cNvPr>
        <xdr:cNvCxnSpPr/>
      </xdr:nvCxnSpPr>
      <xdr:spPr>
        <a:xfrm>
          <a:off x="2565400" y="6188964"/>
          <a:ext cx="78994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52832</xdr:rowOff>
    </xdr:from>
    <xdr:to>
      <xdr:col>10</xdr:col>
      <xdr:colOff>165100</xdr:colOff>
      <xdr:row>36</xdr:row>
      <xdr:rowOff>154432</xdr:rowOff>
    </xdr:to>
    <xdr:sp macro="" textlink="">
      <xdr:nvSpPr>
        <xdr:cNvPr id="77" name="楕円 76">
          <a:extLst>
            <a:ext uri="{FF2B5EF4-FFF2-40B4-BE49-F238E27FC236}">
              <a16:creationId xmlns:a16="http://schemas.microsoft.com/office/drawing/2014/main" id="{C0191EE6-0BB8-474B-BC9E-2836C2032FAF}"/>
            </a:ext>
          </a:extLst>
        </xdr:cNvPr>
        <xdr:cNvSpPr/>
      </xdr:nvSpPr>
      <xdr:spPr>
        <a:xfrm>
          <a:off x="17399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103632</xdr:rowOff>
    </xdr:from>
    <xdr:to>
      <xdr:col>15</xdr:col>
      <xdr:colOff>50800</xdr:colOff>
      <xdr:row>36</xdr:row>
      <xdr:rowOff>153924</xdr:rowOff>
    </xdr:to>
    <xdr:cxnSp macro="">
      <xdr:nvCxnSpPr>
        <xdr:cNvPr id="78" name="直線コネクタ 77">
          <a:extLst>
            <a:ext uri="{FF2B5EF4-FFF2-40B4-BE49-F238E27FC236}">
              <a16:creationId xmlns:a16="http://schemas.microsoft.com/office/drawing/2014/main" id="{1F344E1F-2C99-4D77-AACE-3C3C7378C571}"/>
            </a:ext>
          </a:extLst>
        </xdr:cNvPr>
        <xdr:cNvCxnSpPr/>
      </xdr:nvCxnSpPr>
      <xdr:spPr>
        <a:xfrm>
          <a:off x="1790700" y="6138672"/>
          <a:ext cx="7747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79" name="楕円 78">
          <a:extLst>
            <a:ext uri="{FF2B5EF4-FFF2-40B4-BE49-F238E27FC236}">
              <a16:creationId xmlns:a16="http://schemas.microsoft.com/office/drawing/2014/main" id="{49BEEA6C-D23B-458B-B647-6B273E6748AB}"/>
            </a:ext>
          </a:extLst>
        </xdr:cNvPr>
        <xdr:cNvSpPr/>
      </xdr:nvSpPr>
      <xdr:spPr>
        <a:xfrm>
          <a:off x="965200" y="6060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103632</xdr:rowOff>
    </xdr:to>
    <xdr:cxnSp macro="">
      <xdr:nvCxnSpPr>
        <xdr:cNvPr id="80" name="直線コネクタ 79">
          <a:extLst>
            <a:ext uri="{FF2B5EF4-FFF2-40B4-BE49-F238E27FC236}">
              <a16:creationId xmlns:a16="http://schemas.microsoft.com/office/drawing/2014/main" id="{C14071B1-36D9-44A9-9101-31C3DBC37184}"/>
            </a:ext>
          </a:extLst>
        </xdr:cNvPr>
        <xdr:cNvCxnSpPr/>
      </xdr:nvCxnSpPr>
      <xdr:spPr>
        <a:xfrm>
          <a:off x="1008380" y="6111240"/>
          <a:ext cx="7823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ED1ECE42-1B28-4A31-B2F6-E6C60B00973C}"/>
            </a:ext>
          </a:extLst>
        </xdr:cNvPr>
        <xdr:cNvSpPr txBox="1"/>
      </xdr:nvSpPr>
      <xdr:spPr>
        <a:xfrm>
          <a:off x="3170564" y="634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D88DE07A-7629-43C0-B77D-E3C2C9D527AC}"/>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57E86355-E0A0-48F5-AC1D-AB9E5C4DED54}"/>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41DDFE50-546C-442B-81D4-552CBEFC8901}"/>
            </a:ext>
          </a:extLst>
        </xdr:cNvPr>
        <xdr:cNvSpPr txBox="1"/>
      </xdr:nvSpPr>
      <xdr:spPr>
        <a:xfrm>
          <a:off x="8363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93235</xdr:rowOff>
    </xdr:from>
    <xdr:ext cx="405111" cy="259045"/>
    <xdr:sp macro="" textlink="">
      <xdr:nvSpPr>
        <xdr:cNvPr id="85" name="n_1mainValue【道路】&#10;有形固定資産減価償却率">
          <a:extLst>
            <a:ext uri="{FF2B5EF4-FFF2-40B4-BE49-F238E27FC236}">
              <a16:creationId xmlns:a16="http://schemas.microsoft.com/office/drawing/2014/main" id="{F2029EAD-5019-4889-93C4-25BE293269F0}"/>
            </a:ext>
          </a:extLst>
        </xdr:cNvPr>
        <xdr:cNvSpPr txBox="1"/>
      </xdr:nvSpPr>
      <xdr:spPr>
        <a:xfrm>
          <a:off x="3170564" y="596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49801</xdr:rowOff>
    </xdr:from>
    <xdr:ext cx="405111" cy="259045"/>
    <xdr:sp macro="" textlink="">
      <xdr:nvSpPr>
        <xdr:cNvPr id="86" name="n_2mainValue【道路】&#10;有形固定資産減価償却率">
          <a:extLst>
            <a:ext uri="{FF2B5EF4-FFF2-40B4-BE49-F238E27FC236}">
              <a16:creationId xmlns:a16="http://schemas.microsoft.com/office/drawing/2014/main" id="{E29B7DD9-831B-4492-9002-3CFA6DCB1E59}"/>
            </a:ext>
          </a:extLst>
        </xdr:cNvPr>
        <xdr:cNvSpPr txBox="1"/>
      </xdr:nvSpPr>
      <xdr:spPr>
        <a:xfrm>
          <a:off x="2385704" y="591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170959</xdr:rowOff>
    </xdr:from>
    <xdr:ext cx="405111" cy="259045"/>
    <xdr:sp macro="" textlink="">
      <xdr:nvSpPr>
        <xdr:cNvPr id="87" name="n_3mainValue【道路】&#10;有形固定資産減価償却率">
          <a:extLst>
            <a:ext uri="{FF2B5EF4-FFF2-40B4-BE49-F238E27FC236}">
              <a16:creationId xmlns:a16="http://schemas.microsoft.com/office/drawing/2014/main" id="{E8BECF43-2E32-445A-950E-5819596D10ED}"/>
            </a:ext>
          </a:extLst>
        </xdr:cNvPr>
        <xdr:cNvSpPr txBox="1"/>
      </xdr:nvSpPr>
      <xdr:spPr>
        <a:xfrm>
          <a:off x="1611004" y="587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88" name="n_4mainValue【道路】&#10;有形固定資産減価償却率">
          <a:extLst>
            <a:ext uri="{FF2B5EF4-FFF2-40B4-BE49-F238E27FC236}">
              <a16:creationId xmlns:a16="http://schemas.microsoft.com/office/drawing/2014/main" id="{5E75E557-52F3-402E-8651-6441C5933ABE}"/>
            </a:ext>
          </a:extLst>
        </xdr:cNvPr>
        <xdr:cNvSpPr txBox="1"/>
      </xdr:nvSpPr>
      <xdr:spPr>
        <a:xfrm>
          <a:off x="83630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621B9C0-39C4-4DF5-A552-F8E670B245D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97AC5A9-E469-441D-9615-9ED970C9806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AE738F5-3188-45E6-B80C-BD725D94655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14C6D26-B5CE-4024-9951-8AF67EEFAA7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392A9C2-8076-4F4D-B9BE-4DE7375537F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02E8A25-5A65-4914-89D2-645BFBC5A3A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900479A-E876-4F1D-BF67-54FF9EF1FCB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FBCCD8E-1681-481A-A9CD-AF5B4ABC33C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3C2E348-04C4-4665-89FC-7560A50C7D04}"/>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4D2585E-DA00-47E0-AE25-6D5793C08A4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924210D8-322C-43DD-B414-17A9C8D8E3BC}"/>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4A18255A-8B92-44F5-AD1C-867CE3E2F450}"/>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5878323-C915-4A8C-8B02-84B17A71DA73}"/>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30911E75-51DA-4F47-9FB0-A61981C694CE}"/>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BC209A65-3347-4196-93C8-E7C7B6EEB821}"/>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6FCA0D55-471D-4099-A13D-75B98D138E0F}"/>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B855AA2-6D91-4DF7-BACF-A1E1B768EDE1}"/>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C8932E3-F521-41B4-8EDC-585EE99032E4}"/>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7FF661CF-641E-48F1-9AD5-B96B3393768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216A2DE2-DBA5-4CA8-8262-304FAB2E926E}"/>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1123115C-54D4-4AB4-8B3E-5B88AEDEB8B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CFDB3640-89B9-4EF0-9EBB-FE49E0BBF904}"/>
            </a:ext>
          </a:extLst>
        </xdr:cNvPr>
        <xdr:cNvCxnSpPr/>
      </xdr:nvCxnSpPr>
      <xdr:spPr>
        <a:xfrm flipV="1">
          <a:off x="9219565" y="5555651"/>
          <a:ext cx="0" cy="138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1AE45AB-C12A-4B45-8B1A-5F6AA38586EF}"/>
            </a:ext>
          </a:extLst>
        </xdr:cNvPr>
        <xdr:cNvSpPr txBox="1"/>
      </xdr:nvSpPr>
      <xdr:spPr>
        <a:xfrm>
          <a:off x="9258300" y="694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990D58A-4BAE-40B0-9C1D-E50273AB1875}"/>
            </a:ext>
          </a:extLst>
        </xdr:cNvPr>
        <xdr:cNvCxnSpPr/>
      </xdr:nvCxnSpPr>
      <xdr:spPr>
        <a:xfrm>
          <a:off x="9154160" y="694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083DE0E5-2EE9-477D-B3DF-0CA310053140}"/>
            </a:ext>
          </a:extLst>
        </xdr:cNvPr>
        <xdr:cNvSpPr txBox="1"/>
      </xdr:nvSpPr>
      <xdr:spPr>
        <a:xfrm>
          <a:off x="9258300" y="53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42299278-1990-4F23-9124-CB947E01553E}"/>
            </a:ext>
          </a:extLst>
        </xdr:cNvPr>
        <xdr:cNvCxnSpPr/>
      </xdr:nvCxnSpPr>
      <xdr:spPr>
        <a:xfrm>
          <a:off x="9154160" y="555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5AACD732-AE5B-4392-A12E-0370EFB8C19D}"/>
            </a:ext>
          </a:extLst>
        </xdr:cNvPr>
        <xdr:cNvSpPr txBox="1"/>
      </xdr:nvSpPr>
      <xdr:spPr>
        <a:xfrm>
          <a:off x="9258300" y="6394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8000A794-E4D7-43D6-BE3A-26F84A6A9FF5}"/>
            </a:ext>
          </a:extLst>
        </xdr:cNvPr>
        <xdr:cNvSpPr/>
      </xdr:nvSpPr>
      <xdr:spPr>
        <a:xfrm>
          <a:off x="9192260" y="64162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769AEC4D-F3B4-42AF-B102-6043CA77179E}"/>
            </a:ext>
          </a:extLst>
        </xdr:cNvPr>
        <xdr:cNvSpPr/>
      </xdr:nvSpPr>
      <xdr:spPr>
        <a:xfrm>
          <a:off x="8445500" y="642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B7FEFA6B-CB49-4FF5-AE65-83B09AF0E241}"/>
            </a:ext>
          </a:extLst>
        </xdr:cNvPr>
        <xdr:cNvSpPr/>
      </xdr:nvSpPr>
      <xdr:spPr>
        <a:xfrm>
          <a:off x="7670800" y="6435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2E2D7BE0-751B-496C-8E83-94AE8FD3A987}"/>
            </a:ext>
          </a:extLst>
        </xdr:cNvPr>
        <xdr:cNvSpPr/>
      </xdr:nvSpPr>
      <xdr:spPr>
        <a:xfrm>
          <a:off x="6873240" y="64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2F9FC046-45AF-47F5-A7F7-FFF4CBC8792C}"/>
            </a:ext>
          </a:extLst>
        </xdr:cNvPr>
        <xdr:cNvSpPr/>
      </xdr:nvSpPr>
      <xdr:spPr>
        <a:xfrm>
          <a:off x="6098540" y="644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36EA849A-914E-41BA-B27B-EB3E5466414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064F82E-387F-4E04-B738-ED7398E3A79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44A2F91-7E37-4C92-9392-63AFC2DA650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7B3D8A9-10BF-482B-90A4-F4E6CF6B919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D443B32-644C-4A8D-A75C-730CC857AAD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27046</xdr:rowOff>
    </xdr:from>
    <xdr:to>
      <xdr:col>55</xdr:col>
      <xdr:colOff>50800</xdr:colOff>
      <xdr:row>38</xdr:row>
      <xdr:rowOff>128646</xdr:rowOff>
    </xdr:to>
    <xdr:sp macro="" textlink="">
      <xdr:nvSpPr>
        <xdr:cNvPr id="126" name="楕円 125">
          <a:extLst>
            <a:ext uri="{FF2B5EF4-FFF2-40B4-BE49-F238E27FC236}">
              <a16:creationId xmlns:a16="http://schemas.microsoft.com/office/drawing/2014/main" id="{DF936E38-B67F-4DA6-87B2-89952F87125B}"/>
            </a:ext>
          </a:extLst>
        </xdr:cNvPr>
        <xdr:cNvSpPr/>
      </xdr:nvSpPr>
      <xdr:spPr>
        <a:xfrm>
          <a:off x="9192260" y="63973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49923</xdr:rowOff>
    </xdr:from>
    <xdr:ext cx="469744" cy="259045"/>
    <xdr:sp macro="" textlink="">
      <xdr:nvSpPr>
        <xdr:cNvPr id="127" name="【道路】&#10;一人当たり延長該当値テキスト">
          <a:extLst>
            <a:ext uri="{FF2B5EF4-FFF2-40B4-BE49-F238E27FC236}">
              <a16:creationId xmlns:a16="http://schemas.microsoft.com/office/drawing/2014/main" id="{D66E97DE-1600-4378-8067-54946A253098}"/>
            </a:ext>
          </a:extLst>
        </xdr:cNvPr>
        <xdr:cNvSpPr txBox="1"/>
      </xdr:nvSpPr>
      <xdr:spPr>
        <a:xfrm>
          <a:off x="9258300" y="625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30521</xdr:rowOff>
    </xdr:from>
    <xdr:to>
      <xdr:col>50</xdr:col>
      <xdr:colOff>165100</xdr:colOff>
      <xdr:row>38</xdr:row>
      <xdr:rowOff>132121</xdr:rowOff>
    </xdr:to>
    <xdr:sp macro="" textlink="">
      <xdr:nvSpPr>
        <xdr:cNvPr id="128" name="楕円 127">
          <a:extLst>
            <a:ext uri="{FF2B5EF4-FFF2-40B4-BE49-F238E27FC236}">
              <a16:creationId xmlns:a16="http://schemas.microsoft.com/office/drawing/2014/main" id="{3BC20623-C1B0-4921-9CF0-6E31851F13AA}"/>
            </a:ext>
          </a:extLst>
        </xdr:cNvPr>
        <xdr:cNvSpPr/>
      </xdr:nvSpPr>
      <xdr:spPr>
        <a:xfrm>
          <a:off x="8445500" y="640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77846</xdr:rowOff>
    </xdr:from>
    <xdr:to>
      <xdr:col>55</xdr:col>
      <xdr:colOff>0</xdr:colOff>
      <xdr:row>38</xdr:row>
      <xdr:rowOff>81321</xdr:rowOff>
    </xdr:to>
    <xdr:cxnSp macro="">
      <xdr:nvCxnSpPr>
        <xdr:cNvPr id="129" name="直線コネクタ 128">
          <a:extLst>
            <a:ext uri="{FF2B5EF4-FFF2-40B4-BE49-F238E27FC236}">
              <a16:creationId xmlns:a16="http://schemas.microsoft.com/office/drawing/2014/main" id="{43CF842E-6C75-44EC-8F6D-4014C1AE10B0}"/>
            </a:ext>
          </a:extLst>
        </xdr:cNvPr>
        <xdr:cNvCxnSpPr/>
      </xdr:nvCxnSpPr>
      <xdr:spPr>
        <a:xfrm flipV="1">
          <a:off x="8496300" y="6448166"/>
          <a:ext cx="7239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34727</xdr:rowOff>
    </xdr:from>
    <xdr:to>
      <xdr:col>46</xdr:col>
      <xdr:colOff>38100</xdr:colOff>
      <xdr:row>38</xdr:row>
      <xdr:rowOff>136327</xdr:rowOff>
    </xdr:to>
    <xdr:sp macro="" textlink="">
      <xdr:nvSpPr>
        <xdr:cNvPr id="130" name="楕円 129">
          <a:extLst>
            <a:ext uri="{FF2B5EF4-FFF2-40B4-BE49-F238E27FC236}">
              <a16:creationId xmlns:a16="http://schemas.microsoft.com/office/drawing/2014/main" id="{F7F102A9-BE13-470C-BAB8-B4F51AE379A3}"/>
            </a:ext>
          </a:extLst>
        </xdr:cNvPr>
        <xdr:cNvSpPr/>
      </xdr:nvSpPr>
      <xdr:spPr>
        <a:xfrm>
          <a:off x="7670800" y="6405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81321</xdr:rowOff>
    </xdr:from>
    <xdr:to>
      <xdr:col>50</xdr:col>
      <xdr:colOff>114300</xdr:colOff>
      <xdr:row>38</xdr:row>
      <xdr:rowOff>85527</xdr:rowOff>
    </xdr:to>
    <xdr:cxnSp macro="">
      <xdr:nvCxnSpPr>
        <xdr:cNvPr id="131" name="直線コネクタ 130">
          <a:extLst>
            <a:ext uri="{FF2B5EF4-FFF2-40B4-BE49-F238E27FC236}">
              <a16:creationId xmlns:a16="http://schemas.microsoft.com/office/drawing/2014/main" id="{0FE7B6B2-37E7-4119-BD08-F3529D9351D7}"/>
            </a:ext>
          </a:extLst>
        </xdr:cNvPr>
        <xdr:cNvCxnSpPr/>
      </xdr:nvCxnSpPr>
      <xdr:spPr>
        <a:xfrm flipV="1">
          <a:off x="7713980" y="6451641"/>
          <a:ext cx="78232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37744</xdr:rowOff>
    </xdr:from>
    <xdr:to>
      <xdr:col>41</xdr:col>
      <xdr:colOff>101600</xdr:colOff>
      <xdr:row>38</xdr:row>
      <xdr:rowOff>139344</xdr:rowOff>
    </xdr:to>
    <xdr:sp macro="" textlink="">
      <xdr:nvSpPr>
        <xdr:cNvPr id="132" name="楕円 131">
          <a:extLst>
            <a:ext uri="{FF2B5EF4-FFF2-40B4-BE49-F238E27FC236}">
              <a16:creationId xmlns:a16="http://schemas.microsoft.com/office/drawing/2014/main" id="{322C8581-9CE5-4601-A226-3837BE3967BE}"/>
            </a:ext>
          </a:extLst>
        </xdr:cNvPr>
        <xdr:cNvSpPr/>
      </xdr:nvSpPr>
      <xdr:spPr>
        <a:xfrm>
          <a:off x="6873240" y="640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85527</xdr:rowOff>
    </xdr:from>
    <xdr:to>
      <xdr:col>45</xdr:col>
      <xdr:colOff>177800</xdr:colOff>
      <xdr:row>38</xdr:row>
      <xdr:rowOff>88544</xdr:rowOff>
    </xdr:to>
    <xdr:cxnSp macro="">
      <xdr:nvCxnSpPr>
        <xdr:cNvPr id="133" name="直線コネクタ 132">
          <a:extLst>
            <a:ext uri="{FF2B5EF4-FFF2-40B4-BE49-F238E27FC236}">
              <a16:creationId xmlns:a16="http://schemas.microsoft.com/office/drawing/2014/main" id="{5858E49E-B6DC-46F7-8488-D6C79BB6BFA8}"/>
            </a:ext>
          </a:extLst>
        </xdr:cNvPr>
        <xdr:cNvCxnSpPr/>
      </xdr:nvCxnSpPr>
      <xdr:spPr>
        <a:xfrm flipV="1">
          <a:off x="6924040" y="6455847"/>
          <a:ext cx="78994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41859</xdr:rowOff>
    </xdr:from>
    <xdr:to>
      <xdr:col>36</xdr:col>
      <xdr:colOff>165100</xdr:colOff>
      <xdr:row>38</xdr:row>
      <xdr:rowOff>143459</xdr:rowOff>
    </xdr:to>
    <xdr:sp macro="" textlink="">
      <xdr:nvSpPr>
        <xdr:cNvPr id="134" name="楕円 133">
          <a:extLst>
            <a:ext uri="{FF2B5EF4-FFF2-40B4-BE49-F238E27FC236}">
              <a16:creationId xmlns:a16="http://schemas.microsoft.com/office/drawing/2014/main" id="{95C6EC0A-D921-4FF5-B3CE-E3049746F928}"/>
            </a:ext>
          </a:extLst>
        </xdr:cNvPr>
        <xdr:cNvSpPr/>
      </xdr:nvSpPr>
      <xdr:spPr>
        <a:xfrm>
          <a:off x="6098540" y="641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88544</xdr:rowOff>
    </xdr:from>
    <xdr:to>
      <xdr:col>41</xdr:col>
      <xdr:colOff>50800</xdr:colOff>
      <xdr:row>38</xdr:row>
      <xdr:rowOff>92659</xdr:rowOff>
    </xdr:to>
    <xdr:cxnSp macro="">
      <xdr:nvCxnSpPr>
        <xdr:cNvPr id="135" name="直線コネクタ 134">
          <a:extLst>
            <a:ext uri="{FF2B5EF4-FFF2-40B4-BE49-F238E27FC236}">
              <a16:creationId xmlns:a16="http://schemas.microsoft.com/office/drawing/2014/main" id="{23BAB5C3-5981-4C20-8E70-C59A5D910833}"/>
            </a:ext>
          </a:extLst>
        </xdr:cNvPr>
        <xdr:cNvCxnSpPr/>
      </xdr:nvCxnSpPr>
      <xdr:spPr>
        <a:xfrm flipV="1">
          <a:off x="6149340" y="6458864"/>
          <a:ext cx="7747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33AD296A-9D04-480D-85C3-D74AB0684810}"/>
            </a:ext>
          </a:extLst>
        </xdr:cNvPr>
        <xdr:cNvSpPr txBox="1"/>
      </xdr:nvSpPr>
      <xdr:spPr>
        <a:xfrm>
          <a:off x="8271587" y="6515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D8BAC157-1BE8-4B2C-8476-D7415FB4E4FB}"/>
            </a:ext>
          </a:extLst>
        </xdr:cNvPr>
        <xdr:cNvSpPr txBox="1"/>
      </xdr:nvSpPr>
      <xdr:spPr>
        <a:xfrm>
          <a:off x="7509587" y="652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BC8DA883-B22B-4510-86EA-76E757B9392B}"/>
            </a:ext>
          </a:extLst>
        </xdr:cNvPr>
        <xdr:cNvSpPr txBox="1"/>
      </xdr:nvSpPr>
      <xdr:spPr>
        <a:xfrm>
          <a:off x="6712027" y="65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9DC290C0-4ABD-4C9D-975F-A70D3C08F71A}"/>
            </a:ext>
          </a:extLst>
        </xdr:cNvPr>
        <xdr:cNvSpPr txBox="1"/>
      </xdr:nvSpPr>
      <xdr:spPr>
        <a:xfrm>
          <a:off x="5937327" y="653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148648</xdr:rowOff>
    </xdr:from>
    <xdr:ext cx="469744" cy="259045"/>
    <xdr:sp macro="" textlink="">
      <xdr:nvSpPr>
        <xdr:cNvPr id="140" name="n_1mainValue【道路】&#10;一人当たり延長">
          <a:extLst>
            <a:ext uri="{FF2B5EF4-FFF2-40B4-BE49-F238E27FC236}">
              <a16:creationId xmlns:a16="http://schemas.microsoft.com/office/drawing/2014/main" id="{6C93B196-2767-4FA8-A901-937D9E4007E7}"/>
            </a:ext>
          </a:extLst>
        </xdr:cNvPr>
        <xdr:cNvSpPr txBox="1"/>
      </xdr:nvSpPr>
      <xdr:spPr>
        <a:xfrm>
          <a:off x="8271587" y="618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152854</xdr:rowOff>
    </xdr:from>
    <xdr:ext cx="469744" cy="259045"/>
    <xdr:sp macro="" textlink="">
      <xdr:nvSpPr>
        <xdr:cNvPr id="141" name="n_2mainValue【道路】&#10;一人当たり延長">
          <a:extLst>
            <a:ext uri="{FF2B5EF4-FFF2-40B4-BE49-F238E27FC236}">
              <a16:creationId xmlns:a16="http://schemas.microsoft.com/office/drawing/2014/main" id="{F633028D-44DD-472F-B5E6-87E5C1CA28C4}"/>
            </a:ext>
          </a:extLst>
        </xdr:cNvPr>
        <xdr:cNvSpPr txBox="1"/>
      </xdr:nvSpPr>
      <xdr:spPr>
        <a:xfrm>
          <a:off x="7509587" y="618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155871</xdr:rowOff>
    </xdr:from>
    <xdr:ext cx="469744" cy="259045"/>
    <xdr:sp macro="" textlink="">
      <xdr:nvSpPr>
        <xdr:cNvPr id="142" name="n_3mainValue【道路】&#10;一人当たり延長">
          <a:extLst>
            <a:ext uri="{FF2B5EF4-FFF2-40B4-BE49-F238E27FC236}">
              <a16:creationId xmlns:a16="http://schemas.microsoft.com/office/drawing/2014/main" id="{9CF9EBE2-DA27-4973-801B-1EE573ED5427}"/>
            </a:ext>
          </a:extLst>
        </xdr:cNvPr>
        <xdr:cNvSpPr txBox="1"/>
      </xdr:nvSpPr>
      <xdr:spPr>
        <a:xfrm>
          <a:off x="6712027" y="619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159986</xdr:rowOff>
    </xdr:from>
    <xdr:ext cx="469744" cy="259045"/>
    <xdr:sp macro="" textlink="">
      <xdr:nvSpPr>
        <xdr:cNvPr id="143" name="n_4mainValue【道路】&#10;一人当たり延長">
          <a:extLst>
            <a:ext uri="{FF2B5EF4-FFF2-40B4-BE49-F238E27FC236}">
              <a16:creationId xmlns:a16="http://schemas.microsoft.com/office/drawing/2014/main" id="{D924413A-FCD6-44F1-A2C2-7C5348995841}"/>
            </a:ext>
          </a:extLst>
        </xdr:cNvPr>
        <xdr:cNvSpPr txBox="1"/>
      </xdr:nvSpPr>
      <xdr:spPr>
        <a:xfrm>
          <a:off x="5937327" y="61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7528A85-CCA5-4633-97D6-6EC97C83445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B65121D-AFAA-48BD-B61C-DEBD2F38ABC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632BE10B-C357-4642-8430-06B4BEE21CB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B9D328EF-1400-4987-A6FF-764AA921380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41653E36-8D72-4249-9536-F89DEF26AC6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C0B4B2-4402-42F7-928D-D7A538093CA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C338380-F3A0-43F0-A9FB-80F11B2CDF4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973237E-4159-4C41-82E0-4A480039046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5D000C5-0277-486C-8D8E-4D503265989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A231066-D19B-46CC-B433-8DD784E1E33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AAE884DB-0019-40BF-B8AB-BAA308F9F8D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CB6D8867-03F1-40A4-B8A4-C1BF8E09721E}"/>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DD5FC5C6-2D7F-4DAC-91D4-C0632E10469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5F735B95-8136-418F-A50F-030FBD2A24D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BFCD6134-F838-403B-AFCD-DD38AC0C21F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9AA4229D-3B99-4C58-9F80-6509B5419DA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F072863-49E3-408B-819F-96BF977CBC5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5B933E42-E3B8-4914-95D2-7749814D09C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BFA5A897-2C9D-4E95-9DB0-15CBB07A7EA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455281A-0DB0-43F1-8BB9-6CEE2FCCF1E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972E13C7-1BFB-4161-8562-C9A50C913F7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E7443BB4-02AC-415E-A643-70A033A60D4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EC63FB89-63BD-4D21-B6D8-911A58AAE2D5}"/>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5707EFF3-CE8A-442A-9898-679B7F80173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11691CBB-5741-4972-8BEC-5C7672B12A98}"/>
            </a:ext>
          </a:extLst>
        </xdr:cNvPr>
        <xdr:cNvCxnSpPr/>
      </xdr:nvCxnSpPr>
      <xdr:spPr>
        <a:xfrm flipV="1">
          <a:off x="4086225" y="930973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E65D54BA-ECFF-4A8E-8E00-805EFD392CFB}"/>
            </a:ext>
          </a:extLst>
        </xdr:cNvPr>
        <xdr:cNvSpPr txBox="1"/>
      </xdr:nvSpPr>
      <xdr:spPr>
        <a:xfrm>
          <a:off x="412496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EAA7A278-B02F-4CE1-8046-8941DE803A46}"/>
            </a:ext>
          </a:extLst>
        </xdr:cNvPr>
        <xdr:cNvCxnSpPr/>
      </xdr:nvCxnSpPr>
      <xdr:spPr>
        <a:xfrm>
          <a:off x="4020820" y="1060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AFB7F067-1D3C-4A38-A3B0-29F6717C7D76}"/>
            </a:ext>
          </a:extLst>
        </xdr:cNvPr>
        <xdr:cNvSpPr txBox="1"/>
      </xdr:nvSpPr>
      <xdr:spPr>
        <a:xfrm>
          <a:off x="4124960" y="908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AA866424-74BD-4DE3-A04A-840F1146FE3C}"/>
            </a:ext>
          </a:extLst>
        </xdr:cNvPr>
        <xdr:cNvCxnSpPr/>
      </xdr:nvCxnSpPr>
      <xdr:spPr>
        <a:xfrm>
          <a:off x="4020820" y="930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829BF61-14C0-4039-8B65-952DFFBAF3BB}"/>
            </a:ext>
          </a:extLst>
        </xdr:cNvPr>
        <xdr:cNvSpPr txBox="1"/>
      </xdr:nvSpPr>
      <xdr:spPr>
        <a:xfrm>
          <a:off x="4124960" y="10075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A4470B83-9444-42D0-BE49-8D4686CB2EAF}"/>
            </a:ext>
          </a:extLst>
        </xdr:cNvPr>
        <xdr:cNvSpPr/>
      </xdr:nvSpPr>
      <xdr:spPr>
        <a:xfrm>
          <a:off x="403606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71BCBDE0-C1CD-471C-999E-F9270F77BCB0}"/>
            </a:ext>
          </a:extLst>
        </xdr:cNvPr>
        <xdr:cNvSpPr/>
      </xdr:nvSpPr>
      <xdr:spPr>
        <a:xfrm>
          <a:off x="3312160" y="1007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D5729850-B9BA-433A-A922-D41F1751349E}"/>
            </a:ext>
          </a:extLst>
        </xdr:cNvPr>
        <xdr:cNvSpPr/>
      </xdr:nvSpPr>
      <xdr:spPr>
        <a:xfrm>
          <a:off x="251460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2B34CD50-9FD1-41E0-882C-9ECC3068EA44}"/>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52481F4D-7ED2-4C17-9288-6925C1AE1495}"/>
            </a:ext>
          </a:extLst>
        </xdr:cNvPr>
        <xdr:cNvSpPr/>
      </xdr:nvSpPr>
      <xdr:spPr>
        <a:xfrm>
          <a:off x="965200" y="10017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B542500-9235-4E58-94D4-705A042C884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B5FB499-C93F-4E17-990B-A142DFFF607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2380FC9-E984-4545-BC5B-6F50B9577C4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8F9D291-0577-430B-810C-E8F6745FC90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86979E7-4AB0-4C03-84EB-70F79E53BBA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184" name="楕円 183">
          <a:extLst>
            <a:ext uri="{FF2B5EF4-FFF2-40B4-BE49-F238E27FC236}">
              <a16:creationId xmlns:a16="http://schemas.microsoft.com/office/drawing/2014/main" id="{47F0D0B0-4D0B-4081-B38A-75F55F2E16F4}"/>
            </a:ext>
          </a:extLst>
        </xdr:cNvPr>
        <xdr:cNvSpPr/>
      </xdr:nvSpPr>
      <xdr:spPr>
        <a:xfrm>
          <a:off x="4036060" y="9868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168292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8B503CFC-DD7C-4187-B204-817757490105}"/>
            </a:ext>
          </a:extLst>
        </xdr:cNvPr>
        <xdr:cNvSpPr txBox="1"/>
      </xdr:nvSpPr>
      <xdr:spPr>
        <a:xfrm>
          <a:off x="4124960"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118745</xdr:rowOff>
    </xdr:from>
    <xdr:to>
      <xdr:col>20</xdr:col>
      <xdr:colOff>38100</xdr:colOff>
      <xdr:row>59</xdr:row>
      <xdr:rowOff>48895</xdr:rowOff>
    </xdr:to>
    <xdr:sp macro="" textlink="">
      <xdr:nvSpPr>
        <xdr:cNvPr id="186" name="楕円 185">
          <a:extLst>
            <a:ext uri="{FF2B5EF4-FFF2-40B4-BE49-F238E27FC236}">
              <a16:creationId xmlns:a16="http://schemas.microsoft.com/office/drawing/2014/main" id="{07F84E48-AFAD-4638-BC6C-3ABE515EFD80}"/>
            </a:ext>
          </a:extLst>
        </xdr:cNvPr>
        <xdr:cNvSpPr/>
      </xdr:nvSpPr>
      <xdr:spPr>
        <a:xfrm>
          <a:off x="3312160" y="98418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169545</xdr:rowOff>
    </xdr:from>
    <xdr:to>
      <xdr:col>24</xdr:col>
      <xdr:colOff>63500</xdr:colOff>
      <xdr:row>59</xdr:row>
      <xdr:rowOff>24765</xdr:rowOff>
    </xdr:to>
    <xdr:cxnSp macro="">
      <xdr:nvCxnSpPr>
        <xdr:cNvPr id="187" name="直線コネクタ 186">
          <a:extLst>
            <a:ext uri="{FF2B5EF4-FFF2-40B4-BE49-F238E27FC236}">
              <a16:creationId xmlns:a16="http://schemas.microsoft.com/office/drawing/2014/main" id="{0D31034C-C722-4B5A-B405-25A94C7AFB72}"/>
            </a:ext>
          </a:extLst>
        </xdr:cNvPr>
        <xdr:cNvCxnSpPr/>
      </xdr:nvCxnSpPr>
      <xdr:spPr>
        <a:xfrm>
          <a:off x="3355340" y="989266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101600</xdr:rowOff>
    </xdr:from>
    <xdr:to>
      <xdr:col>15</xdr:col>
      <xdr:colOff>101600</xdr:colOff>
      <xdr:row>59</xdr:row>
      <xdr:rowOff>31750</xdr:rowOff>
    </xdr:to>
    <xdr:sp macro="" textlink="">
      <xdr:nvSpPr>
        <xdr:cNvPr id="188" name="楕円 187">
          <a:extLst>
            <a:ext uri="{FF2B5EF4-FFF2-40B4-BE49-F238E27FC236}">
              <a16:creationId xmlns:a16="http://schemas.microsoft.com/office/drawing/2014/main" id="{98F6163D-85EF-4CFF-80DD-C623682BBA30}"/>
            </a:ext>
          </a:extLst>
        </xdr:cNvPr>
        <xdr:cNvSpPr/>
      </xdr:nvSpPr>
      <xdr:spPr>
        <a:xfrm>
          <a:off x="2514600" y="982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152400</xdr:rowOff>
    </xdr:from>
    <xdr:to>
      <xdr:col>19</xdr:col>
      <xdr:colOff>177800</xdr:colOff>
      <xdr:row>58</xdr:row>
      <xdr:rowOff>169545</xdr:rowOff>
    </xdr:to>
    <xdr:cxnSp macro="">
      <xdr:nvCxnSpPr>
        <xdr:cNvPr id="189" name="直線コネクタ 188">
          <a:extLst>
            <a:ext uri="{FF2B5EF4-FFF2-40B4-BE49-F238E27FC236}">
              <a16:creationId xmlns:a16="http://schemas.microsoft.com/office/drawing/2014/main" id="{C243849B-2ED3-4965-B17A-DAF4CA52C217}"/>
            </a:ext>
          </a:extLst>
        </xdr:cNvPr>
        <xdr:cNvCxnSpPr/>
      </xdr:nvCxnSpPr>
      <xdr:spPr>
        <a:xfrm>
          <a:off x="2565400" y="9875520"/>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57785</xdr:rowOff>
    </xdr:from>
    <xdr:to>
      <xdr:col>10</xdr:col>
      <xdr:colOff>165100</xdr:colOff>
      <xdr:row>59</xdr:row>
      <xdr:rowOff>159385</xdr:rowOff>
    </xdr:to>
    <xdr:sp macro="" textlink="">
      <xdr:nvSpPr>
        <xdr:cNvPr id="190" name="楕円 189">
          <a:extLst>
            <a:ext uri="{FF2B5EF4-FFF2-40B4-BE49-F238E27FC236}">
              <a16:creationId xmlns:a16="http://schemas.microsoft.com/office/drawing/2014/main" id="{C445A405-BB6E-4890-9F72-917DBE92236E}"/>
            </a:ext>
          </a:extLst>
        </xdr:cNvPr>
        <xdr:cNvSpPr/>
      </xdr:nvSpPr>
      <xdr:spPr>
        <a:xfrm>
          <a:off x="17399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152400</xdr:rowOff>
    </xdr:from>
    <xdr:to>
      <xdr:col>15</xdr:col>
      <xdr:colOff>50800</xdr:colOff>
      <xdr:row>59</xdr:row>
      <xdr:rowOff>108585</xdr:rowOff>
    </xdr:to>
    <xdr:cxnSp macro="">
      <xdr:nvCxnSpPr>
        <xdr:cNvPr id="191" name="直線コネクタ 190">
          <a:extLst>
            <a:ext uri="{FF2B5EF4-FFF2-40B4-BE49-F238E27FC236}">
              <a16:creationId xmlns:a16="http://schemas.microsoft.com/office/drawing/2014/main" id="{B5D8E9F4-352E-4354-9BFB-80FDAF746EA7}"/>
            </a:ext>
          </a:extLst>
        </xdr:cNvPr>
        <xdr:cNvCxnSpPr/>
      </xdr:nvCxnSpPr>
      <xdr:spPr>
        <a:xfrm flipV="1">
          <a:off x="1790700" y="9875520"/>
          <a:ext cx="7747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29210</xdr:rowOff>
    </xdr:from>
    <xdr:to>
      <xdr:col>6</xdr:col>
      <xdr:colOff>38100</xdr:colOff>
      <xdr:row>59</xdr:row>
      <xdr:rowOff>130810</xdr:rowOff>
    </xdr:to>
    <xdr:sp macro="" textlink="">
      <xdr:nvSpPr>
        <xdr:cNvPr id="192" name="楕円 191">
          <a:extLst>
            <a:ext uri="{FF2B5EF4-FFF2-40B4-BE49-F238E27FC236}">
              <a16:creationId xmlns:a16="http://schemas.microsoft.com/office/drawing/2014/main" id="{7DF6B69A-27EF-4776-AA22-69E82498D566}"/>
            </a:ext>
          </a:extLst>
        </xdr:cNvPr>
        <xdr:cNvSpPr/>
      </xdr:nvSpPr>
      <xdr:spPr>
        <a:xfrm>
          <a:off x="965200" y="99199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80010</xdr:rowOff>
    </xdr:from>
    <xdr:to>
      <xdr:col>10</xdr:col>
      <xdr:colOff>114300</xdr:colOff>
      <xdr:row>59</xdr:row>
      <xdr:rowOff>108585</xdr:rowOff>
    </xdr:to>
    <xdr:cxnSp macro="">
      <xdr:nvCxnSpPr>
        <xdr:cNvPr id="193" name="直線コネクタ 192">
          <a:extLst>
            <a:ext uri="{FF2B5EF4-FFF2-40B4-BE49-F238E27FC236}">
              <a16:creationId xmlns:a16="http://schemas.microsoft.com/office/drawing/2014/main" id="{D1DAAE1E-1198-47F6-A53B-6BBF0B71728E}"/>
            </a:ext>
          </a:extLst>
        </xdr:cNvPr>
        <xdr:cNvCxnSpPr/>
      </xdr:nvCxnSpPr>
      <xdr:spPr>
        <a:xfrm>
          <a:off x="1008380" y="997077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107848A4-E1DE-4541-B419-A1362D1C0A48}"/>
            </a:ext>
          </a:extLst>
        </xdr:cNvPr>
        <xdr:cNvSpPr txBox="1"/>
      </xdr:nvSpPr>
      <xdr:spPr>
        <a:xfrm>
          <a:off x="317056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E0D348EF-78DC-4B74-B661-D794A9E79D70}"/>
            </a:ext>
          </a:extLst>
        </xdr:cNvPr>
        <xdr:cNvSpPr txBox="1"/>
      </xdr:nvSpPr>
      <xdr:spPr>
        <a:xfrm>
          <a:off x="238570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4F9D74D9-5095-4CE2-8952-4F72F1C6F3DA}"/>
            </a:ext>
          </a:extLst>
        </xdr:cNvPr>
        <xdr:cNvSpPr txBox="1"/>
      </xdr:nvSpPr>
      <xdr:spPr>
        <a:xfrm>
          <a:off x="161100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AFD667E4-36B2-4D90-A284-BCFB93001F0B}"/>
            </a:ext>
          </a:extLst>
        </xdr:cNvPr>
        <xdr:cNvSpPr txBox="1"/>
      </xdr:nvSpPr>
      <xdr:spPr>
        <a:xfrm>
          <a:off x="83630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65422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5075019D-F3D2-4477-8ECC-8121FAC79F55}"/>
            </a:ext>
          </a:extLst>
        </xdr:cNvPr>
        <xdr:cNvSpPr txBox="1"/>
      </xdr:nvSpPr>
      <xdr:spPr>
        <a:xfrm>
          <a:off x="317056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48277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ECE34EA4-C68C-41DE-B96F-4D71BFE250E8}"/>
            </a:ext>
          </a:extLst>
        </xdr:cNvPr>
        <xdr:cNvSpPr txBox="1"/>
      </xdr:nvSpPr>
      <xdr:spPr>
        <a:xfrm>
          <a:off x="238570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4462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6B3C34C8-1513-4778-8B36-AE29FDB25EC5}"/>
            </a:ext>
          </a:extLst>
        </xdr:cNvPr>
        <xdr:cNvSpPr txBox="1"/>
      </xdr:nvSpPr>
      <xdr:spPr>
        <a:xfrm>
          <a:off x="161100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147337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BCDF86BA-C4B8-4243-8705-436B07291416}"/>
            </a:ext>
          </a:extLst>
        </xdr:cNvPr>
        <xdr:cNvSpPr txBox="1"/>
      </xdr:nvSpPr>
      <xdr:spPr>
        <a:xfrm>
          <a:off x="83630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94E31C89-214B-4FBD-8990-DF530D0A4F2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939A7CD7-E822-4334-96BF-2ED502B4998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F5FF2D35-DB82-42CC-8FF7-7D603C89663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B4A94A64-ADA3-4DE0-BE23-0EBAF51AD09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B87EEFAB-B4AC-46C6-BE9C-8D67C896077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C32E5955-5D39-4A2D-A5E7-7FF6DFDE265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4B24285-3F1C-46DD-90DC-022B286144C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40F908E1-0635-4805-97D2-C97B420B0FD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7EEE66E6-FFD6-4A4B-891F-DE1504A15FC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5AF7C09A-F27D-4814-A064-AFF2C5DAAED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DAB2596F-4EEA-48B2-8710-5B7E9FB192F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2FD0D85E-E3CF-4F12-9A89-9BBF54B439F8}"/>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44321653-D36C-4C85-831D-2E21363E871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A0F9C228-4133-4A04-80DC-308FEECCB292}"/>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2D141A77-A149-4E1B-928D-E1777C6C278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BCB467FC-84DD-4335-A45F-5A072802738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48EE19C1-17AF-471B-9BA4-AED72FA8F4B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328847C7-BD98-4A76-ACE8-5A9BB20F61F4}"/>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5929CEFF-527D-483F-BE35-6FE8CBE797F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8632772F-BD1B-493B-8C68-2D177CEB071F}"/>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630400A-9F57-494C-AF02-DA0F234DDCA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E4EDA1D6-BBAA-467C-91B8-ED61CB87F9FF}"/>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783BA026-96DA-4134-846C-9B90A292FF2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4BA9AC2C-5760-42A0-B022-F64D2C5BE827}"/>
            </a:ext>
          </a:extLst>
        </xdr:cNvPr>
        <xdr:cNvCxnSpPr/>
      </xdr:nvCxnSpPr>
      <xdr:spPr>
        <a:xfrm flipV="1">
          <a:off x="9219565" y="9334081"/>
          <a:ext cx="0" cy="1466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A706181B-8C00-4CE1-855D-2C20A8984BDE}"/>
            </a:ext>
          </a:extLst>
        </xdr:cNvPr>
        <xdr:cNvSpPr txBox="1"/>
      </xdr:nvSpPr>
      <xdr:spPr>
        <a:xfrm>
          <a:off x="9258300" y="108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A271CE60-EAC3-4E49-BB87-D89C4A9775F2}"/>
            </a:ext>
          </a:extLst>
        </xdr:cNvPr>
        <xdr:cNvCxnSpPr/>
      </xdr:nvCxnSpPr>
      <xdr:spPr>
        <a:xfrm>
          <a:off x="9154160" y="10800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9EECC612-3EBC-4C8F-907E-98849DFED8B7}"/>
            </a:ext>
          </a:extLst>
        </xdr:cNvPr>
        <xdr:cNvSpPr txBox="1"/>
      </xdr:nvSpPr>
      <xdr:spPr>
        <a:xfrm>
          <a:off x="9258300" y="911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62ED2BEB-CB2E-4EED-ADF6-AC0F423E65F5}"/>
            </a:ext>
          </a:extLst>
        </xdr:cNvPr>
        <xdr:cNvCxnSpPr/>
      </xdr:nvCxnSpPr>
      <xdr:spPr>
        <a:xfrm>
          <a:off x="9154160" y="9334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35F6CAC2-BEE8-49E7-AC96-93ABE6117E91}"/>
            </a:ext>
          </a:extLst>
        </xdr:cNvPr>
        <xdr:cNvSpPr txBox="1"/>
      </xdr:nvSpPr>
      <xdr:spPr>
        <a:xfrm>
          <a:off x="9258300" y="10230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E2A91DA3-F7F2-464B-91AC-60A3C3048FC5}"/>
            </a:ext>
          </a:extLst>
        </xdr:cNvPr>
        <xdr:cNvSpPr/>
      </xdr:nvSpPr>
      <xdr:spPr>
        <a:xfrm>
          <a:off x="9192260" y="1037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E62A44B1-6746-4B20-9BD8-7E930DACFDE2}"/>
            </a:ext>
          </a:extLst>
        </xdr:cNvPr>
        <xdr:cNvSpPr/>
      </xdr:nvSpPr>
      <xdr:spPr>
        <a:xfrm>
          <a:off x="8445500" y="10386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655430B-1A7B-4E1B-BB53-73E667FCD2F1}"/>
            </a:ext>
          </a:extLst>
        </xdr:cNvPr>
        <xdr:cNvSpPr/>
      </xdr:nvSpPr>
      <xdr:spPr>
        <a:xfrm>
          <a:off x="7670800" y="10391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105576E5-6D37-4B44-9C90-AF45132CDE3C}"/>
            </a:ext>
          </a:extLst>
        </xdr:cNvPr>
        <xdr:cNvSpPr/>
      </xdr:nvSpPr>
      <xdr:spPr>
        <a:xfrm>
          <a:off x="6873240" y="103954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9683A9D6-985A-4D6A-A683-EC260BEA4F01}"/>
            </a:ext>
          </a:extLst>
        </xdr:cNvPr>
        <xdr:cNvSpPr/>
      </xdr:nvSpPr>
      <xdr:spPr>
        <a:xfrm>
          <a:off x="6098540" y="1039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24DDD5B-BE61-4701-9607-C33EF657566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8C659C1-4607-4711-8531-3ACB251E525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30D6F4D-EF57-4DA3-8962-86746E46238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58D35B9-FBC4-4355-8E7B-560374A6FEF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BB2BA11-A474-46DF-A1CC-A1A77C8BD84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121572</xdr:rowOff>
    </xdr:from>
    <xdr:to>
      <xdr:col>55</xdr:col>
      <xdr:colOff>50800</xdr:colOff>
      <xdr:row>64</xdr:row>
      <xdr:rowOff>51722</xdr:rowOff>
    </xdr:to>
    <xdr:sp macro="" textlink="">
      <xdr:nvSpPr>
        <xdr:cNvPr id="241" name="楕円 240">
          <a:extLst>
            <a:ext uri="{FF2B5EF4-FFF2-40B4-BE49-F238E27FC236}">
              <a16:creationId xmlns:a16="http://schemas.microsoft.com/office/drawing/2014/main" id="{1C14C60A-0E43-4FBA-8DF3-67A4478DCEBF}"/>
            </a:ext>
          </a:extLst>
        </xdr:cNvPr>
        <xdr:cNvSpPr/>
      </xdr:nvSpPr>
      <xdr:spPr>
        <a:xfrm>
          <a:off x="9192260" y="10682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36499</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DC41DAA4-E7A9-4AA2-A4AD-CC1922280A98}"/>
            </a:ext>
          </a:extLst>
        </xdr:cNvPr>
        <xdr:cNvSpPr txBox="1"/>
      </xdr:nvSpPr>
      <xdr:spPr>
        <a:xfrm>
          <a:off x="9258300" y="1059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122269</xdr:rowOff>
    </xdr:from>
    <xdr:to>
      <xdr:col>50</xdr:col>
      <xdr:colOff>165100</xdr:colOff>
      <xdr:row>64</xdr:row>
      <xdr:rowOff>52419</xdr:rowOff>
    </xdr:to>
    <xdr:sp macro="" textlink="">
      <xdr:nvSpPr>
        <xdr:cNvPr id="243" name="楕円 242">
          <a:extLst>
            <a:ext uri="{FF2B5EF4-FFF2-40B4-BE49-F238E27FC236}">
              <a16:creationId xmlns:a16="http://schemas.microsoft.com/office/drawing/2014/main" id="{B9C1237D-B40B-4A10-85E1-C5D37450DE39}"/>
            </a:ext>
          </a:extLst>
        </xdr:cNvPr>
        <xdr:cNvSpPr/>
      </xdr:nvSpPr>
      <xdr:spPr>
        <a:xfrm>
          <a:off x="8445500" y="10683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922</xdr:rowOff>
    </xdr:from>
    <xdr:to>
      <xdr:col>55</xdr:col>
      <xdr:colOff>0</xdr:colOff>
      <xdr:row>64</xdr:row>
      <xdr:rowOff>1619</xdr:rowOff>
    </xdr:to>
    <xdr:cxnSp macro="">
      <xdr:nvCxnSpPr>
        <xdr:cNvPr id="244" name="直線コネクタ 243">
          <a:extLst>
            <a:ext uri="{FF2B5EF4-FFF2-40B4-BE49-F238E27FC236}">
              <a16:creationId xmlns:a16="http://schemas.microsoft.com/office/drawing/2014/main" id="{98DE398F-2A04-4C2F-99E8-1DA126190A16}"/>
            </a:ext>
          </a:extLst>
        </xdr:cNvPr>
        <xdr:cNvCxnSpPr/>
      </xdr:nvCxnSpPr>
      <xdr:spPr>
        <a:xfrm flipV="1">
          <a:off x="8496300" y="10729882"/>
          <a:ext cx="723900" cy="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123827</xdr:rowOff>
    </xdr:from>
    <xdr:to>
      <xdr:col>46</xdr:col>
      <xdr:colOff>38100</xdr:colOff>
      <xdr:row>64</xdr:row>
      <xdr:rowOff>53977</xdr:rowOff>
    </xdr:to>
    <xdr:sp macro="" textlink="">
      <xdr:nvSpPr>
        <xdr:cNvPr id="245" name="楕円 244">
          <a:extLst>
            <a:ext uri="{FF2B5EF4-FFF2-40B4-BE49-F238E27FC236}">
              <a16:creationId xmlns:a16="http://schemas.microsoft.com/office/drawing/2014/main" id="{D7A179BA-7C68-487D-9F09-E56E1F2B7327}"/>
            </a:ext>
          </a:extLst>
        </xdr:cNvPr>
        <xdr:cNvSpPr/>
      </xdr:nvSpPr>
      <xdr:spPr>
        <a:xfrm>
          <a:off x="7670800" y="106851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1619</xdr:rowOff>
    </xdr:from>
    <xdr:to>
      <xdr:col>50</xdr:col>
      <xdr:colOff>114300</xdr:colOff>
      <xdr:row>64</xdr:row>
      <xdr:rowOff>3177</xdr:rowOff>
    </xdr:to>
    <xdr:cxnSp macro="">
      <xdr:nvCxnSpPr>
        <xdr:cNvPr id="246" name="直線コネクタ 245">
          <a:extLst>
            <a:ext uri="{FF2B5EF4-FFF2-40B4-BE49-F238E27FC236}">
              <a16:creationId xmlns:a16="http://schemas.microsoft.com/office/drawing/2014/main" id="{E51CB6C4-EAAC-483E-A812-CCBE0535D0ED}"/>
            </a:ext>
          </a:extLst>
        </xdr:cNvPr>
        <xdr:cNvCxnSpPr/>
      </xdr:nvCxnSpPr>
      <xdr:spPr>
        <a:xfrm flipV="1">
          <a:off x="7713980" y="10730579"/>
          <a:ext cx="782320" cy="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134999</xdr:rowOff>
    </xdr:from>
    <xdr:to>
      <xdr:col>41</xdr:col>
      <xdr:colOff>101600</xdr:colOff>
      <xdr:row>64</xdr:row>
      <xdr:rowOff>65149</xdr:rowOff>
    </xdr:to>
    <xdr:sp macro="" textlink="">
      <xdr:nvSpPr>
        <xdr:cNvPr id="247" name="楕円 246">
          <a:extLst>
            <a:ext uri="{FF2B5EF4-FFF2-40B4-BE49-F238E27FC236}">
              <a16:creationId xmlns:a16="http://schemas.microsoft.com/office/drawing/2014/main" id="{3C5D1921-A1B6-4566-A60E-2A4F56C619F3}"/>
            </a:ext>
          </a:extLst>
        </xdr:cNvPr>
        <xdr:cNvSpPr/>
      </xdr:nvSpPr>
      <xdr:spPr>
        <a:xfrm>
          <a:off x="6873240" y="106963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3177</xdr:rowOff>
    </xdr:from>
    <xdr:to>
      <xdr:col>45</xdr:col>
      <xdr:colOff>177800</xdr:colOff>
      <xdr:row>64</xdr:row>
      <xdr:rowOff>14349</xdr:rowOff>
    </xdr:to>
    <xdr:cxnSp macro="">
      <xdr:nvCxnSpPr>
        <xdr:cNvPr id="248" name="直線コネクタ 247">
          <a:extLst>
            <a:ext uri="{FF2B5EF4-FFF2-40B4-BE49-F238E27FC236}">
              <a16:creationId xmlns:a16="http://schemas.microsoft.com/office/drawing/2014/main" id="{52A80592-F564-4EB3-B392-83F384DFB27A}"/>
            </a:ext>
          </a:extLst>
        </xdr:cNvPr>
        <xdr:cNvCxnSpPr/>
      </xdr:nvCxnSpPr>
      <xdr:spPr>
        <a:xfrm flipV="1">
          <a:off x="6924040" y="10732137"/>
          <a:ext cx="789940" cy="1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135494</xdr:rowOff>
    </xdr:from>
    <xdr:to>
      <xdr:col>36</xdr:col>
      <xdr:colOff>165100</xdr:colOff>
      <xdr:row>64</xdr:row>
      <xdr:rowOff>65644</xdr:rowOff>
    </xdr:to>
    <xdr:sp macro="" textlink="">
      <xdr:nvSpPr>
        <xdr:cNvPr id="249" name="楕円 248">
          <a:extLst>
            <a:ext uri="{FF2B5EF4-FFF2-40B4-BE49-F238E27FC236}">
              <a16:creationId xmlns:a16="http://schemas.microsoft.com/office/drawing/2014/main" id="{254B3C0A-C44D-4EB6-9FBC-3D04C40563B7}"/>
            </a:ext>
          </a:extLst>
        </xdr:cNvPr>
        <xdr:cNvSpPr/>
      </xdr:nvSpPr>
      <xdr:spPr>
        <a:xfrm>
          <a:off x="6098540" y="106968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14349</xdr:rowOff>
    </xdr:from>
    <xdr:to>
      <xdr:col>41</xdr:col>
      <xdr:colOff>50800</xdr:colOff>
      <xdr:row>64</xdr:row>
      <xdr:rowOff>14844</xdr:rowOff>
    </xdr:to>
    <xdr:cxnSp macro="">
      <xdr:nvCxnSpPr>
        <xdr:cNvPr id="250" name="直線コネクタ 249">
          <a:extLst>
            <a:ext uri="{FF2B5EF4-FFF2-40B4-BE49-F238E27FC236}">
              <a16:creationId xmlns:a16="http://schemas.microsoft.com/office/drawing/2014/main" id="{143507A9-C38C-47B0-85B9-01D4ADFFE8CC}"/>
            </a:ext>
          </a:extLst>
        </xdr:cNvPr>
        <xdr:cNvCxnSpPr/>
      </xdr:nvCxnSpPr>
      <xdr:spPr>
        <a:xfrm flipV="1">
          <a:off x="6149340" y="10743309"/>
          <a:ext cx="7747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BE7B91CC-DAEC-4C96-AE5B-702436B13D18}"/>
            </a:ext>
          </a:extLst>
        </xdr:cNvPr>
        <xdr:cNvSpPr txBox="1"/>
      </xdr:nvSpPr>
      <xdr:spPr>
        <a:xfrm>
          <a:off x="8239271" y="1016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6ECC629A-95B3-4457-9A08-F5242D60B2DD}"/>
            </a:ext>
          </a:extLst>
        </xdr:cNvPr>
        <xdr:cNvSpPr txBox="1"/>
      </xdr:nvSpPr>
      <xdr:spPr>
        <a:xfrm>
          <a:off x="7477271" y="101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1F6C97A1-A3D8-4170-9B59-0585BDF637B9}"/>
            </a:ext>
          </a:extLst>
        </xdr:cNvPr>
        <xdr:cNvSpPr txBox="1"/>
      </xdr:nvSpPr>
      <xdr:spPr>
        <a:xfrm>
          <a:off x="6702571" y="1017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7AA6A2D1-CBAE-478B-87D1-24E054866FB8}"/>
            </a:ext>
          </a:extLst>
        </xdr:cNvPr>
        <xdr:cNvSpPr txBox="1"/>
      </xdr:nvSpPr>
      <xdr:spPr>
        <a:xfrm>
          <a:off x="5905011" y="1018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43546</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D356D592-B707-47C7-97FC-03867F6EB1B3}"/>
            </a:ext>
          </a:extLst>
        </xdr:cNvPr>
        <xdr:cNvSpPr txBox="1"/>
      </xdr:nvSpPr>
      <xdr:spPr>
        <a:xfrm>
          <a:off x="8239271" y="1077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45104</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689DE5DA-E0DA-4D30-B7D3-CB52ACF3A3C1}"/>
            </a:ext>
          </a:extLst>
        </xdr:cNvPr>
        <xdr:cNvSpPr txBox="1"/>
      </xdr:nvSpPr>
      <xdr:spPr>
        <a:xfrm>
          <a:off x="7477271" y="1077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56276</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12D753F7-D9E8-4BE7-95D0-E4B7B45FEAA0}"/>
            </a:ext>
          </a:extLst>
        </xdr:cNvPr>
        <xdr:cNvSpPr txBox="1"/>
      </xdr:nvSpPr>
      <xdr:spPr>
        <a:xfrm>
          <a:off x="6702571" y="1078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56771</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3A692A94-6C04-43A7-807D-AEDA6B5AAFD2}"/>
            </a:ext>
          </a:extLst>
        </xdr:cNvPr>
        <xdr:cNvSpPr txBox="1"/>
      </xdr:nvSpPr>
      <xdr:spPr>
        <a:xfrm>
          <a:off x="5905011" y="1078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4496A57-199F-4154-AF90-9ECA07EC23A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2943E59-8DA5-4A46-B7B6-5AB015D4595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354164D-CBD1-40EF-95D5-D2E386AC04A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10C09144-3DDD-4B1D-A327-1DE0575B5BE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241485C1-9769-456A-8B23-4CC4C20103E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E86E1AA-3C75-4777-B3E0-BF4F2B2388E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B5D9DE96-7893-4F46-986C-CFD484BCC46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50EBD4A-3FBA-4AFA-BB16-651B09FDF79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60B94F0-8F4B-4792-AF49-AE0FF4672D8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52E70E7D-6D58-4E3F-9394-ADA9CEE9D7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FCB4B32E-6618-41A4-ABF9-97A8FA7CC21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DF1372E8-1313-4CA6-AC71-D33FBE55411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D636C81A-06AC-47B5-A843-04D08AF0F135}"/>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EA35D6DA-232C-4BF8-BEB5-CBDB9BE599D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3B497F83-C509-4725-9707-D4D6453E1FD6}"/>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9E80D1AD-DD67-4131-B75E-AB76C80E19AC}"/>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E8BBF045-DE26-4BA9-9B43-0D8BFF5994EF}"/>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C47305F3-5571-4B16-839C-535DFBA6998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B2421A-4E67-4590-8E49-CF29437B4D23}"/>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200F544-86E6-4F26-997E-215FA6F270EA}"/>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95FD676D-0289-4456-8187-D9101C3AE9AA}"/>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750A26CF-C210-48C0-BFA4-1162E1873B45}"/>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6908785D-E54D-4ED8-9F50-FDFA87EDC2B5}"/>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B9289D51-E864-4514-AF1A-E4D3BEF7213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B9232163-7FDB-4018-AB3E-006AD2C61DB4}"/>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DD3867E-75E3-4934-85F7-608BA129C50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DAACBFA5-74ED-4B62-A67B-47E2FE16672D}"/>
            </a:ext>
          </a:extLst>
        </xdr:cNvPr>
        <xdr:cNvCxnSpPr/>
      </xdr:nvCxnSpPr>
      <xdr:spPr>
        <a:xfrm flipV="1">
          <a:off x="4086225" y="13097691"/>
          <a:ext cx="0" cy="13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C0A8147D-8073-49FE-AC9F-BA8384903218}"/>
            </a:ext>
          </a:extLst>
        </xdr:cNvPr>
        <xdr:cNvSpPr txBox="1"/>
      </xdr:nvSpPr>
      <xdr:spPr>
        <a:xfrm>
          <a:off x="4124960" y="1441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3F851233-0F67-450C-A244-DD35ED4DCD07}"/>
            </a:ext>
          </a:extLst>
        </xdr:cNvPr>
        <xdr:cNvCxnSpPr/>
      </xdr:nvCxnSpPr>
      <xdr:spPr>
        <a:xfrm>
          <a:off x="4020820" y="14406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83F123C8-1A00-4A60-9116-46AAEF63B63D}"/>
            </a:ext>
          </a:extLst>
        </xdr:cNvPr>
        <xdr:cNvSpPr txBox="1"/>
      </xdr:nvSpPr>
      <xdr:spPr>
        <a:xfrm>
          <a:off x="4124960" y="1288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31CAB934-2FD7-4E87-99C7-1EE9C619DDF3}"/>
            </a:ext>
          </a:extLst>
        </xdr:cNvPr>
        <xdr:cNvCxnSpPr/>
      </xdr:nvCxnSpPr>
      <xdr:spPr>
        <a:xfrm>
          <a:off x="4020820" y="13097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F3EC96BE-6A12-489C-A3E3-763E65AC60B2}"/>
            </a:ext>
          </a:extLst>
        </xdr:cNvPr>
        <xdr:cNvSpPr txBox="1"/>
      </xdr:nvSpPr>
      <xdr:spPr>
        <a:xfrm>
          <a:off x="4124960" y="13758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B44D44C7-B054-4889-8014-34B717E320D9}"/>
            </a:ext>
          </a:extLst>
        </xdr:cNvPr>
        <xdr:cNvSpPr/>
      </xdr:nvSpPr>
      <xdr:spPr>
        <a:xfrm>
          <a:off x="403606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4238B65A-42B5-43CA-8BC2-2A5A48A0B106}"/>
            </a:ext>
          </a:extLst>
        </xdr:cNvPr>
        <xdr:cNvSpPr/>
      </xdr:nvSpPr>
      <xdr:spPr>
        <a:xfrm>
          <a:off x="331216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566486DB-4AA7-46E7-8E19-443A900FA883}"/>
            </a:ext>
          </a:extLst>
        </xdr:cNvPr>
        <xdr:cNvSpPr/>
      </xdr:nvSpPr>
      <xdr:spPr>
        <a:xfrm>
          <a:off x="25146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749E9B16-92B3-44FC-993E-0F6279DD6C03}"/>
            </a:ext>
          </a:extLst>
        </xdr:cNvPr>
        <xdr:cNvSpPr/>
      </xdr:nvSpPr>
      <xdr:spPr>
        <a:xfrm>
          <a:off x="1739900" y="137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14677CAE-6819-4F86-BB6F-44325F8797AC}"/>
            </a:ext>
          </a:extLst>
        </xdr:cNvPr>
        <xdr:cNvSpPr/>
      </xdr:nvSpPr>
      <xdr:spPr>
        <a:xfrm>
          <a:off x="96520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795631E-5AF7-411B-BB8D-27BA7CCAA97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63A4EA0-AE87-4CB9-8BBC-6372542E156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4F65D26-175F-49FC-9377-2AB089CADBD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7DAB653-A82D-4EDC-8127-5124B4309B7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4824992-9680-44C8-8827-AA450F9E391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98334</xdr:rowOff>
    </xdr:from>
    <xdr:to>
      <xdr:col>24</xdr:col>
      <xdr:colOff>114300</xdr:colOff>
      <xdr:row>85</xdr:row>
      <xdr:rowOff>28484</xdr:rowOff>
    </xdr:to>
    <xdr:sp macro="" textlink="">
      <xdr:nvSpPr>
        <xdr:cNvPr id="301" name="楕円 300">
          <a:extLst>
            <a:ext uri="{FF2B5EF4-FFF2-40B4-BE49-F238E27FC236}">
              <a16:creationId xmlns:a16="http://schemas.microsoft.com/office/drawing/2014/main" id="{01CC7C59-62E2-45B2-A534-6B86F81C2224}"/>
            </a:ext>
          </a:extLst>
        </xdr:cNvPr>
        <xdr:cNvSpPr/>
      </xdr:nvSpPr>
      <xdr:spPr>
        <a:xfrm>
          <a:off x="4036060" y="14180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76761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9E740B39-5225-4B9B-B325-DD5B40C5AC7B}"/>
            </a:ext>
          </a:extLst>
        </xdr:cNvPr>
        <xdr:cNvSpPr txBox="1"/>
      </xdr:nvSpPr>
      <xdr:spPr>
        <a:xfrm>
          <a:off x="4124960"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82006</xdr:rowOff>
    </xdr:from>
    <xdr:to>
      <xdr:col>20</xdr:col>
      <xdr:colOff>38100</xdr:colOff>
      <xdr:row>85</xdr:row>
      <xdr:rowOff>12156</xdr:rowOff>
    </xdr:to>
    <xdr:sp macro="" textlink="">
      <xdr:nvSpPr>
        <xdr:cNvPr id="303" name="楕円 302">
          <a:extLst>
            <a:ext uri="{FF2B5EF4-FFF2-40B4-BE49-F238E27FC236}">
              <a16:creationId xmlns:a16="http://schemas.microsoft.com/office/drawing/2014/main" id="{B88A5AFE-D9C7-4574-8F1F-09F8F8754A4A}"/>
            </a:ext>
          </a:extLst>
        </xdr:cNvPr>
        <xdr:cNvSpPr/>
      </xdr:nvSpPr>
      <xdr:spPr>
        <a:xfrm>
          <a:off x="3312160" y="141637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132806</xdr:rowOff>
    </xdr:from>
    <xdr:to>
      <xdr:col>24</xdr:col>
      <xdr:colOff>63500</xdr:colOff>
      <xdr:row>84</xdr:row>
      <xdr:rowOff>149134</xdr:rowOff>
    </xdr:to>
    <xdr:cxnSp macro="">
      <xdr:nvCxnSpPr>
        <xdr:cNvPr id="304" name="直線コネクタ 303">
          <a:extLst>
            <a:ext uri="{FF2B5EF4-FFF2-40B4-BE49-F238E27FC236}">
              <a16:creationId xmlns:a16="http://schemas.microsoft.com/office/drawing/2014/main" id="{5B3717E7-8AFE-44DF-A0DE-D7FF38D581AF}"/>
            </a:ext>
          </a:extLst>
        </xdr:cNvPr>
        <xdr:cNvCxnSpPr/>
      </xdr:nvCxnSpPr>
      <xdr:spPr>
        <a:xfrm>
          <a:off x="3355340" y="14214566"/>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85271</xdr:rowOff>
    </xdr:from>
    <xdr:to>
      <xdr:col>15</xdr:col>
      <xdr:colOff>101600</xdr:colOff>
      <xdr:row>85</xdr:row>
      <xdr:rowOff>15421</xdr:rowOff>
    </xdr:to>
    <xdr:sp macro="" textlink="">
      <xdr:nvSpPr>
        <xdr:cNvPr id="305" name="楕円 304">
          <a:extLst>
            <a:ext uri="{FF2B5EF4-FFF2-40B4-BE49-F238E27FC236}">
              <a16:creationId xmlns:a16="http://schemas.microsoft.com/office/drawing/2014/main" id="{5DC9AD8A-62D3-4982-B81C-A377398972DF}"/>
            </a:ext>
          </a:extLst>
        </xdr:cNvPr>
        <xdr:cNvSpPr/>
      </xdr:nvSpPr>
      <xdr:spPr>
        <a:xfrm>
          <a:off x="2514600" y="141670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132806</xdr:rowOff>
    </xdr:from>
    <xdr:to>
      <xdr:col>19</xdr:col>
      <xdr:colOff>177800</xdr:colOff>
      <xdr:row>84</xdr:row>
      <xdr:rowOff>136071</xdr:rowOff>
    </xdr:to>
    <xdr:cxnSp macro="">
      <xdr:nvCxnSpPr>
        <xdr:cNvPr id="306" name="直線コネクタ 305">
          <a:extLst>
            <a:ext uri="{FF2B5EF4-FFF2-40B4-BE49-F238E27FC236}">
              <a16:creationId xmlns:a16="http://schemas.microsoft.com/office/drawing/2014/main" id="{D797BE6F-42B2-4969-96BA-852501D85503}"/>
            </a:ext>
          </a:extLst>
        </xdr:cNvPr>
        <xdr:cNvCxnSpPr/>
      </xdr:nvCxnSpPr>
      <xdr:spPr>
        <a:xfrm flipV="1">
          <a:off x="2565400" y="14214566"/>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59145</xdr:rowOff>
    </xdr:from>
    <xdr:to>
      <xdr:col>10</xdr:col>
      <xdr:colOff>165100</xdr:colOff>
      <xdr:row>84</xdr:row>
      <xdr:rowOff>160745</xdr:rowOff>
    </xdr:to>
    <xdr:sp macro="" textlink="">
      <xdr:nvSpPr>
        <xdr:cNvPr id="307" name="楕円 306">
          <a:extLst>
            <a:ext uri="{FF2B5EF4-FFF2-40B4-BE49-F238E27FC236}">
              <a16:creationId xmlns:a16="http://schemas.microsoft.com/office/drawing/2014/main" id="{E8739A63-69F7-4CA3-A150-FF3F99780D14}"/>
            </a:ext>
          </a:extLst>
        </xdr:cNvPr>
        <xdr:cNvSpPr/>
      </xdr:nvSpPr>
      <xdr:spPr>
        <a:xfrm>
          <a:off x="1739900" y="1414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109945</xdr:rowOff>
    </xdr:from>
    <xdr:to>
      <xdr:col>15</xdr:col>
      <xdr:colOff>50800</xdr:colOff>
      <xdr:row>84</xdr:row>
      <xdr:rowOff>136071</xdr:rowOff>
    </xdr:to>
    <xdr:cxnSp macro="">
      <xdr:nvCxnSpPr>
        <xdr:cNvPr id="308" name="直線コネクタ 307">
          <a:extLst>
            <a:ext uri="{FF2B5EF4-FFF2-40B4-BE49-F238E27FC236}">
              <a16:creationId xmlns:a16="http://schemas.microsoft.com/office/drawing/2014/main" id="{8234F04F-B4D4-4410-AAD6-AD11A9194596}"/>
            </a:ext>
          </a:extLst>
        </xdr:cNvPr>
        <xdr:cNvCxnSpPr/>
      </xdr:nvCxnSpPr>
      <xdr:spPr>
        <a:xfrm>
          <a:off x="1790700" y="14191705"/>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65677</xdr:rowOff>
    </xdr:from>
    <xdr:to>
      <xdr:col>6</xdr:col>
      <xdr:colOff>38100</xdr:colOff>
      <xdr:row>84</xdr:row>
      <xdr:rowOff>167277</xdr:rowOff>
    </xdr:to>
    <xdr:sp macro="" textlink="">
      <xdr:nvSpPr>
        <xdr:cNvPr id="309" name="楕円 308">
          <a:extLst>
            <a:ext uri="{FF2B5EF4-FFF2-40B4-BE49-F238E27FC236}">
              <a16:creationId xmlns:a16="http://schemas.microsoft.com/office/drawing/2014/main" id="{E8DDF363-9594-4D81-B0C7-10DA8452A09D}"/>
            </a:ext>
          </a:extLst>
        </xdr:cNvPr>
        <xdr:cNvSpPr/>
      </xdr:nvSpPr>
      <xdr:spPr>
        <a:xfrm>
          <a:off x="965200" y="141474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109945</xdr:rowOff>
    </xdr:from>
    <xdr:to>
      <xdr:col>10</xdr:col>
      <xdr:colOff>114300</xdr:colOff>
      <xdr:row>84</xdr:row>
      <xdr:rowOff>116477</xdr:rowOff>
    </xdr:to>
    <xdr:cxnSp macro="">
      <xdr:nvCxnSpPr>
        <xdr:cNvPr id="310" name="直線コネクタ 309">
          <a:extLst>
            <a:ext uri="{FF2B5EF4-FFF2-40B4-BE49-F238E27FC236}">
              <a16:creationId xmlns:a16="http://schemas.microsoft.com/office/drawing/2014/main" id="{5BBFB66F-8A92-4666-9356-0E26C0FB3478}"/>
            </a:ext>
          </a:extLst>
        </xdr:cNvPr>
        <xdr:cNvCxnSpPr/>
      </xdr:nvCxnSpPr>
      <xdr:spPr>
        <a:xfrm flipV="1">
          <a:off x="1008380" y="14191705"/>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8FE16B94-7784-405D-92AD-43C3233CBBD8}"/>
            </a:ext>
          </a:extLst>
        </xdr:cNvPr>
        <xdr:cNvSpPr txBox="1"/>
      </xdr:nvSpPr>
      <xdr:spPr>
        <a:xfrm>
          <a:off x="3170564" y="1363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7088DD45-93B1-4182-B64E-EBB218321B09}"/>
            </a:ext>
          </a:extLst>
        </xdr:cNvPr>
        <xdr:cNvSpPr txBox="1"/>
      </xdr:nvSpPr>
      <xdr:spPr>
        <a:xfrm>
          <a:off x="238570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E9F9A90C-39B2-420B-80D3-0C749F960B0D}"/>
            </a:ext>
          </a:extLst>
        </xdr:cNvPr>
        <xdr:cNvSpPr txBox="1"/>
      </xdr:nvSpPr>
      <xdr:spPr>
        <a:xfrm>
          <a:off x="1611004" y="1356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60DAD9EB-0EB3-45CA-937A-EFE5DAB612CF}"/>
            </a:ext>
          </a:extLst>
        </xdr:cNvPr>
        <xdr:cNvSpPr txBox="1"/>
      </xdr:nvSpPr>
      <xdr:spPr>
        <a:xfrm>
          <a:off x="83630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3283</xdr:rowOff>
    </xdr:from>
    <xdr:ext cx="405111" cy="259045"/>
    <xdr:sp macro="" textlink="">
      <xdr:nvSpPr>
        <xdr:cNvPr id="315" name="n_1mainValue【公営住宅】&#10;有形固定資産減価償却率">
          <a:extLst>
            <a:ext uri="{FF2B5EF4-FFF2-40B4-BE49-F238E27FC236}">
              <a16:creationId xmlns:a16="http://schemas.microsoft.com/office/drawing/2014/main" id="{2AAC22EA-AB0B-4AF3-AAC3-D62A90287D8D}"/>
            </a:ext>
          </a:extLst>
        </xdr:cNvPr>
        <xdr:cNvSpPr txBox="1"/>
      </xdr:nvSpPr>
      <xdr:spPr>
        <a:xfrm>
          <a:off x="317056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6548</xdr:rowOff>
    </xdr:from>
    <xdr:ext cx="405111" cy="259045"/>
    <xdr:sp macro="" textlink="">
      <xdr:nvSpPr>
        <xdr:cNvPr id="316" name="n_2mainValue【公営住宅】&#10;有形固定資産減価償却率">
          <a:extLst>
            <a:ext uri="{FF2B5EF4-FFF2-40B4-BE49-F238E27FC236}">
              <a16:creationId xmlns:a16="http://schemas.microsoft.com/office/drawing/2014/main" id="{4A857E2B-352F-43A8-B690-63F48B707279}"/>
            </a:ext>
          </a:extLst>
        </xdr:cNvPr>
        <xdr:cNvSpPr txBox="1"/>
      </xdr:nvSpPr>
      <xdr:spPr>
        <a:xfrm>
          <a:off x="2385704" y="14255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151872</xdr:rowOff>
    </xdr:from>
    <xdr:ext cx="405111" cy="259045"/>
    <xdr:sp macro="" textlink="">
      <xdr:nvSpPr>
        <xdr:cNvPr id="317" name="n_3mainValue【公営住宅】&#10;有形固定資産減価償却率">
          <a:extLst>
            <a:ext uri="{FF2B5EF4-FFF2-40B4-BE49-F238E27FC236}">
              <a16:creationId xmlns:a16="http://schemas.microsoft.com/office/drawing/2014/main" id="{1E8664F2-6074-4894-B733-7085C8CFA615}"/>
            </a:ext>
          </a:extLst>
        </xdr:cNvPr>
        <xdr:cNvSpPr txBox="1"/>
      </xdr:nvSpPr>
      <xdr:spPr>
        <a:xfrm>
          <a:off x="1611004" y="1423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158404</xdr:rowOff>
    </xdr:from>
    <xdr:ext cx="405111" cy="259045"/>
    <xdr:sp macro="" textlink="">
      <xdr:nvSpPr>
        <xdr:cNvPr id="318" name="n_4mainValue【公営住宅】&#10;有形固定資産減価償却率">
          <a:extLst>
            <a:ext uri="{FF2B5EF4-FFF2-40B4-BE49-F238E27FC236}">
              <a16:creationId xmlns:a16="http://schemas.microsoft.com/office/drawing/2014/main" id="{607DE483-AF96-4513-A6C4-7350C75DEA28}"/>
            </a:ext>
          </a:extLst>
        </xdr:cNvPr>
        <xdr:cNvSpPr txBox="1"/>
      </xdr:nvSpPr>
      <xdr:spPr>
        <a:xfrm>
          <a:off x="83630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84E0576-3DAE-4B33-B826-EA47C979D18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7018D860-62FC-4FDD-BE4D-47E523D8D0B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6BC53AD-2D63-445C-B2A6-D9637676EA3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AED2DE9F-8C69-4CA6-A500-9390142F219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A84E69B-D66B-442A-87AF-559EB05DAC7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51B59FA-6C77-402B-8347-10272E1F652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E6034EC-4DFF-439C-9147-C7A7A56A7F2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966CFC2-6BC6-489F-9EE3-4A8BCCF245D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AD9134E-7D12-434E-9BD7-9143E8C262B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0830CA7-34E0-4A88-AD4F-620AC4F56B8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84E93CC0-D4AE-4A7C-A0B2-6A877FF9C9DC}"/>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FA78C0C-F1DD-4726-8E26-70D5F76A84B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6387B400-C24C-4A0C-B229-C2D09C634E0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7587D164-28DB-464E-A6F5-1CF40FC390F6}"/>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D7181EC-53CB-4B0F-A8B4-8E8A112EC62C}"/>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442CC717-267C-48E5-A022-864FD44BFB08}"/>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A0AB9813-6A76-49AB-B05A-1406BD06B17C}"/>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DFA086F8-A06A-4E37-9E69-78F2092EC0FF}"/>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4715BEDA-5A6D-419C-B10B-BE08E4BBD4F9}"/>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46D1822C-9027-4456-A807-A90437D50C35}"/>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6343319-DA16-4FBD-AED4-8E2EB954837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F9416EC-C928-4BF4-A4BF-59E668A9C7E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D01BB5E-C077-493F-B142-C895BA893D4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80A2F62B-C0DF-4F06-A506-72A5B73D1EAD}"/>
            </a:ext>
          </a:extLst>
        </xdr:cNvPr>
        <xdr:cNvCxnSpPr/>
      </xdr:nvCxnSpPr>
      <xdr:spPr>
        <a:xfrm flipV="1">
          <a:off x="9219565" y="13158216"/>
          <a:ext cx="0" cy="136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9778C36A-DEAA-49A0-A243-22AB8795AE82}"/>
            </a:ext>
          </a:extLst>
        </xdr:cNvPr>
        <xdr:cNvSpPr txBox="1"/>
      </xdr:nvSpPr>
      <xdr:spPr>
        <a:xfrm>
          <a:off x="9258300" y="1453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187D7232-B183-434D-8758-E4E2FEC5ADE9}"/>
            </a:ext>
          </a:extLst>
        </xdr:cNvPr>
        <xdr:cNvCxnSpPr/>
      </xdr:nvCxnSpPr>
      <xdr:spPr>
        <a:xfrm>
          <a:off x="915416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E7925410-E79A-43AF-AE11-B23FA7A9B305}"/>
            </a:ext>
          </a:extLst>
        </xdr:cNvPr>
        <xdr:cNvSpPr txBox="1"/>
      </xdr:nvSpPr>
      <xdr:spPr>
        <a:xfrm>
          <a:off x="9258300" y="1293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7739158E-DC6E-45EF-9981-2C6369D254B7}"/>
            </a:ext>
          </a:extLst>
        </xdr:cNvPr>
        <xdr:cNvCxnSpPr/>
      </xdr:nvCxnSpPr>
      <xdr:spPr>
        <a:xfrm>
          <a:off x="9154160" y="1315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02DCB7BD-1BFE-4201-97EE-60E81DFC2726}"/>
            </a:ext>
          </a:extLst>
        </xdr:cNvPr>
        <xdr:cNvSpPr txBox="1"/>
      </xdr:nvSpPr>
      <xdr:spPr>
        <a:xfrm>
          <a:off x="9258300" y="13825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AAB9B533-2259-403F-B805-2D743F69ADC8}"/>
            </a:ext>
          </a:extLst>
        </xdr:cNvPr>
        <xdr:cNvSpPr/>
      </xdr:nvSpPr>
      <xdr:spPr>
        <a:xfrm>
          <a:off x="9192260" y="139707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D50F55A5-47ED-421E-94DB-34EB8C5FAE11}"/>
            </a:ext>
          </a:extLst>
        </xdr:cNvPr>
        <xdr:cNvSpPr/>
      </xdr:nvSpPr>
      <xdr:spPr>
        <a:xfrm>
          <a:off x="8445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C06B1439-ACFA-41D3-8140-36E739012485}"/>
            </a:ext>
          </a:extLst>
        </xdr:cNvPr>
        <xdr:cNvSpPr/>
      </xdr:nvSpPr>
      <xdr:spPr>
        <a:xfrm>
          <a:off x="7670800" y="139738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D1034ED7-CE29-4A2E-9C1B-5CB005685121}"/>
            </a:ext>
          </a:extLst>
        </xdr:cNvPr>
        <xdr:cNvSpPr/>
      </xdr:nvSpPr>
      <xdr:spPr>
        <a:xfrm>
          <a:off x="687324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96FBB56A-6C1B-4451-BDBD-1E78FB440D21}"/>
            </a:ext>
          </a:extLst>
        </xdr:cNvPr>
        <xdr:cNvSpPr/>
      </xdr:nvSpPr>
      <xdr:spPr>
        <a:xfrm>
          <a:off x="6098540" y="1397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A9BFB70-A13C-4F9C-AA39-E8A426CB380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9F28BFF-5C6B-43F5-8EE1-0E2B4A875DB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2E233C2-794C-4254-9737-8E65F2CCA58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95F584B-8674-4B6D-AAA9-4B1E7682717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27BA03C-B8A5-45AA-A778-4FA19011CA9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122937</xdr:rowOff>
    </xdr:from>
    <xdr:to>
      <xdr:col>55</xdr:col>
      <xdr:colOff>50800</xdr:colOff>
      <xdr:row>84</xdr:row>
      <xdr:rowOff>53087</xdr:rowOff>
    </xdr:to>
    <xdr:sp macro="" textlink="">
      <xdr:nvSpPr>
        <xdr:cNvPr id="358" name="楕円 357">
          <a:extLst>
            <a:ext uri="{FF2B5EF4-FFF2-40B4-BE49-F238E27FC236}">
              <a16:creationId xmlns:a16="http://schemas.microsoft.com/office/drawing/2014/main" id="{5DFFC592-E093-4208-82EB-2DD12BA90537}"/>
            </a:ext>
          </a:extLst>
        </xdr:cNvPr>
        <xdr:cNvSpPr/>
      </xdr:nvSpPr>
      <xdr:spPr>
        <a:xfrm>
          <a:off x="9192260" y="14037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101364</xdr:rowOff>
    </xdr:from>
    <xdr:ext cx="469744" cy="259045"/>
    <xdr:sp macro="" textlink="">
      <xdr:nvSpPr>
        <xdr:cNvPr id="359" name="【公営住宅】&#10;一人当たり面積該当値テキスト">
          <a:extLst>
            <a:ext uri="{FF2B5EF4-FFF2-40B4-BE49-F238E27FC236}">
              <a16:creationId xmlns:a16="http://schemas.microsoft.com/office/drawing/2014/main" id="{00D2C5C0-9F04-4BEC-86C0-2C44CE3C4FD4}"/>
            </a:ext>
          </a:extLst>
        </xdr:cNvPr>
        <xdr:cNvSpPr txBox="1"/>
      </xdr:nvSpPr>
      <xdr:spPr>
        <a:xfrm>
          <a:off x="9258300" y="1401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125222</xdr:rowOff>
    </xdr:from>
    <xdr:to>
      <xdr:col>50</xdr:col>
      <xdr:colOff>165100</xdr:colOff>
      <xdr:row>84</xdr:row>
      <xdr:rowOff>55372</xdr:rowOff>
    </xdr:to>
    <xdr:sp macro="" textlink="">
      <xdr:nvSpPr>
        <xdr:cNvPr id="360" name="楕円 359">
          <a:extLst>
            <a:ext uri="{FF2B5EF4-FFF2-40B4-BE49-F238E27FC236}">
              <a16:creationId xmlns:a16="http://schemas.microsoft.com/office/drawing/2014/main" id="{EC890326-D452-4336-8895-5A6A0B03BF95}"/>
            </a:ext>
          </a:extLst>
        </xdr:cNvPr>
        <xdr:cNvSpPr/>
      </xdr:nvSpPr>
      <xdr:spPr>
        <a:xfrm>
          <a:off x="8445500" y="14039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2287</xdr:rowOff>
    </xdr:from>
    <xdr:to>
      <xdr:col>55</xdr:col>
      <xdr:colOff>0</xdr:colOff>
      <xdr:row>84</xdr:row>
      <xdr:rowOff>4572</xdr:rowOff>
    </xdr:to>
    <xdr:cxnSp macro="">
      <xdr:nvCxnSpPr>
        <xdr:cNvPr id="361" name="直線コネクタ 360">
          <a:extLst>
            <a:ext uri="{FF2B5EF4-FFF2-40B4-BE49-F238E27FC236}">
              <a16:creationId xmlns:a16="http://schemas.microsoft.com/office/drawing/2014/main" id="{5BE2D395-33FC-40F9-A195-B676CE202068}"/>
            </a:ext>
          </a:extLst>
        </xdr:cNvPr>
        <xdr:cNvCxnSpPr/>
      </xdr:nvCxnSpPr>
      <xdr:spPr>
        <a:xfrm flipV="1">
          <a:off x="8496300" y="14084047"/>
          <a:ext cx="7239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124461</xdr:rowOff>
    </xdr:from>
    <xdr:to>
      <xdr:col>46</xdr:col>
      <xdr:colOff>38100</xdr:colOff>
      <xdr:row>84</xdr:row>
      <xdr:rowOff>54611</xdr:rowOff>
    </xdr:to>
    <xdr:sp macro="" textlink="">
      <xdr:nvSpPr>
        <xdr:cNvPr id="362" name="楕円 361">
          <a:extLst>
            <a:ext uri="{FF2B5EF4-FFF2-40B4-BE49-F238E27FC236}">
              <a16:creationId xmlns:a16="http://schemas.microsoft.com/office/drawing/2014/main" id="{20C349D0-2B93-4F62-AC66-2D87C3409EBC}"/>
            </a:ext>
          </a:extLst>
        </xdr:cNvPr>
        <xdr:cNvSpPr/>
      </xdr:nvSpPr>
      <xdr:spPr>
        <a:xfrm>
          <a:off x="7670800" y="140385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3811</xdr:rowOff>
    </xdr:from>
    <xdr:to>
      <xdr:col>50</xdr:col>
      <xdr:colOff>114300</xdr:colOff>
      <xdr:row>84</xdr:row>
      <xdr:rowOff>4572</xdr:rowOff>
    </xdr:to>
    <xdr:cxnSp macro="">
      <xdr:nvCxnSpPr>
        <xdr:cNvPr id="363" name="直線コネクタ 362">
          <a:extLst>
            <a:ext uri="{FF2B5EF4-FFF2-40B4-BE49-F238E27FC236}">
              <a16:creationId xmlns:a16="http://schemas.microsoft.com/office/drawing/2014/main" id="{0689BAB7-7362-459D-81C0-5FEC6C7E6D0F}"/>
            </a:ext>
          </a:extLst>
        </xdr:cNvPr>
        <xdr:cNvCxnSpPr/>
      </xdr:nvCxnSpPr>
      <xdr:spPr>
        <a:xfrm>
          <a:off x="7713980" y="14085571"/>
          <a:ext cx="7823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110744</xdr:rowOff>
    </xdr:from>
    <xdr:to>
      <xdr:col>41</xdr:col>
      <xdr:colOff>101600</xdr:colOff>
      <xdr:row>84</xdr:row>
      <xdr:rowOff>40894</xdr:rowOff>
    </xdr:to>
    <xdr:sp macro="" textlink="">
      <xdr:nvSpPr>
        <xdr:cNvPr id="364" name="楕円 363">
          <a:extLst>
            <a:ext uri="{FF2B5EF4-FFF2-40B4-BE49-F238E27FC236}">
              <a16:creationId xmlns:a16="http://schemas.microsoft.com/office/drawing/2014/main" id="{5A392DF8-D046-42B1-A66F-AD1F48F18429}"/>
            </a:ext>
          </a:extLst>
        </xdr:cNvPr>
        <xdr:cNvSpPr/>
      </xdr:nvSpPr>
      <xdr:spPr>
        <a:xfrm>
          <a:off x="6873240" y="14024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161544</xdr:rowOff>
    </xdr:from>
    <xdr:to>
      <xdr:col>45</xdr:col>
      <xdr:colOff>177800</xdr:colOff>
      <xdr:row>84</xdr:row>
      <xdr:rowOff>3811</xdr:rowOff>
    </xdr:to>
    <xdr:cxnSp macro="">
      <xdr:nvCxnSpPr>
        <xdr:cNvPr id="365" name="直線コネクタ 364">
          <a:extLst>
            <a:ext uri="{FF2B5EF4-FFF2-40B4-BE49-F238E27FC236}">
              <a16:creationId xmlns:a16="http://schemas.microsoft.com/office/drawing/2014/main" id="{A677DEDE-AD36-4649-8B11-A8DEC163B9A6}"/>
            </a:ext>
          </a:extLst>
        </xdr:cNvPr>
        <xdr:cNvCxnSpPr/>
      </xdr:nvCxnSpPr>
      <xdr:spPr>
        <a:xfrm>
          <a:off x="6924040" y="14075664"/>
          <a:ext cx="78994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113030</xdr:rowOff>
    </xdr:from>
    <xdr:to>
      <xdr:col>36</xdr:col>
      <xdr:colOff>165100</xdr:colOff>
      <xdr:row>84</xdr:row>
      <xdr:rowOff>43180</xdr:rowOff>
    </xdr:to>
    <xdr:sp macro="" textlink="">
      <xdr:nvSpPr>
        <xdr:cNvPr id="366" name="楕円 365">
          <a:extLst>
            <a:ext uri="{FF2B5EF4-FFF2-40B4-BE49-F238E27FC236}">
              <a16:creationId xmlns:a16="http://schemas.microsoft.com/office/drawing/2014/main" id="{4E2125DD-FC8D-40E0-A6A3-3FB468C00431}"/>
            </a:ext>
          </a:extLst>
        </xdr:cNvPr>
        <xdr:cNvSpPr/>
      </xdr:nvSpPr>
      <xdr:spPr>
        <a:xfrm>
          <a:off x="6098540" y="1402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161544</xdr:rowOff>
    </xdr:from>
    <xdr:to>
      <xdr:col>41</xdr:col>
      <xdr:colOff>50800</xdr:colOff>
      <xdr:row>83</xdr:row>
      <xdr:rowOff>163830</xdr:rowOff>
    </xdr:to>
    <xdr:cxnSp macro="">
      <xdr:nvCxnSpPr>
        <xdr:cNvPr id="367" name="直線コネクタ 366">
          <a:extLst>
            <a:ext uri="{FF2B5EF4-FFF2-40B4-BE49-F238E27FC236}">
              <a16:creationId xmlns:a16="http://schemas.microsoft.com/office/drawing/2014/main" id="{85F9B671-1F68-4618-A5AA-68B6434BAEF2}"/>
            </a:ext>
          </a:extLst>
        </xdr:cNvPr>
        <xdr:cNvCxnSpPr/>
      </xdr:nvCxnSpPr>
      <xdr:spPr>
        <a:xfrm flipV="1">
          <a:off x="6149340" y="1407566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12E0BBFF-A0FB-4008-BEA2-3FA8E77F9CE2}"/>
            </a:ext>
          </a:extLst>
        </xdr:cNvPr>
        <xdr:cNvSpPr txBox="1"/>
      </xdr:nvSpPr>
      <xdr:spPr>
        <a:xfrm>
          <a:off x="827158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64E0CEEA-9558-43FE-8FF4-38F98F6200D9}"/>
            </a:ext>
          </a:extLst>
        </xdr:cNvPr>
        <xdr:cNvSpPr txBox="1"/>
      </xdr:nvSpPr>
      <xdr:spPr>
        <a:xfrm>
          <a:off x="750958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0573DCE9-B18F-428B-AA1D-FDD2687A46F3}"/>
            </a:ext>
          </a:extLst>
        </xdr:cNvPr>
        <xdr:cNvSpPr txBox="1"/>
      </xdr:nvSpPr>
      <xdr:spPr>
        <a:xfrm>
          <a:off x="671202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7CC9BB5A-195F-411E-A9B9-FC25F48A5722}"/>
            </a:ext>
          </a:extLst>
        </xdr:cNvPr>
        <xdr:cNvSpPr txBox="1"/>
      </xdr:nvSpPr>
      <xdr:spPr>
        <a:xfrm>
          <a:off x="593732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46499</xdr:rowOff>
    </xdr:from>
    <xdr:ext cx="469744" cy="259045"/>
    <xdr:sp macro="" textlink="">
      <xdr:nvSpPr>
        <xdr:cNvPr id="372" name="n_1mainValue【公営住宅】&#10;一人当たり面積">
          <a:extLst>
            <a:ext uri="{FF2B5EF4-FFF2-40B4-BE49-F238E27FC236}">
              <a16:creationId xmlns:a16="http://schemas.microsoft.com/office/drawing/2014/main" id="{561B6878-CD16-40E1-A8B1-19E13F2D86E1}"/>
            </a:ext>
          </a:extLst>
        </xdr:cNvPr>
        <xdr:cNvSpPr txBox="1"/>
      </xdr:nvSpPr>
      <xdr:spPr>
        <a:xfrm>
          <a:off x="8271587" y="1412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45738</xdr:rowOff>
    </xdr:from>
    <xdr:ext cx="469744" cy="259045"/>
    <xdr:sp macro="" textlink="">
      <xdr:nvSpPr>
        <xdr:cNvPr id="373" name="n_2mainValue【公営住宅】&#10;一人当たり面積">
          <a:extLst>
            <a:ext uri="{FF2B5EF4-FFF2-40B4-BE49-F238E27FC236}">
              <a16:creationId xmlns:a16="http://schemas.microsoft.com/office/drawing/2014/main" id="{3719FD6A-1965-4506-B213-65B640ADEFFA}"/>
            </a:ext>
          </a:extLst>
        </xdr:cNvPr>
        <xdr:cNvSpPr txBox="1"/>
      </xdr:nvSpPr>
      <xdr:spPr>
        <a:xfrm>
          <a:off x="7509587" y="1412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32021</xdr:rowOff>
    </xdr:from>
    <xdr:ext cx="469744" cy="259045"/>
    <xdr:sp macro="" textlink="">
      <xdr:nvSpPr>
        <xdr:cNvPr id="374" name="n_3mainValue【公営住宅】&#10;一人当たり面積">
          <a:extLst>
            <a:ext uri="{FF2B5EF4-FFF2-40B4-BE49-F238E27FC236}">
              <a16:creationId xmlns:a16="http://schemas.microsoft.com/office/drawing/2014/main" id="{4359211C-1CD6-4BBA-8AC1-CB26641F9A41}"/>
            </a:ext>
          </a:extLst>
        </xdr:cNvPr>
        <xdr:cNvSpPr txBox="1"/>
      </xdr:nvSpPr>
      <xdr:spPr>
        <a:xfrm>
          <a:off x="6712027" y="1411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34307</xdr:rowOff>
    </xdr:from>
    <xdr:ext cx="469744" cy="259045"/>
    <xdr:sp macro="" textlink="">
      <xdr:nvSpPr>
        <xdr:cNvPr id="375" name="n_4mainValue【公営住宅】&#10;一人当たり面積">
          <a:extLst>
            <a:ext uri="{FF2B5EF4-FFF2-40B4-BE49-F238E27FC236}">
              <a16:creationId xmlns:a16="http://schemas.microsoft.com/office/drawing/2014/main" id="{4E6444F7-349A-4311-9A9F-1A2177D4663A}"/>
            </a:ext>
          </a:extLst>
        </xdr:cNvPr>
        <xdr:cNvSpPr txBox="1"/>
      </xdr:nvSpPr>
      <xdr:spPr>
        <a:xfrm>
          <a:off x="5937327"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B0F8331-D741-4A90-9FCA-E0C3EF54E6D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9485477-BBEA-44A5-BDAD-8D907DB5EA6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E0BEE59-A22D-4810-B233-7B9217DDAD2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D526199-ADB6-4C11-8A04-E595472CFDF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CB8CAD6-DD8A-424A-B549-EBC3DBEBC61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A8CF2B4-E86A-48E6-B196-36467EE2A90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5AE7655-4317-4D6B-8F71-C4893F46784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09E4591-62DB-432C-80BF-6EEE2463B6F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0AEB3F3-6983-42C5-9F99-EB7CE11C85B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5AA33F8-233C-4C77-906E-6715D544DBE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C8A5E2B-FEF2-434D-8C67-4DAD5C50DE4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2F835DBC-9DE1-4454-BBE5-C9D81C5D63A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BCC0C48-B7D3-468F-8109-7F08827977DA}"/>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2D034B8-95E6-4717-AA9D-228A8C109811}"/>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C788194F-9A05-4BC4-98B4-75414DD7CA41}"/>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F7B949D-34CD-4CF8-8618-8CBB3AF06E05}"/>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766CD88-6D65-407C-9B47-F5C0C18B72B7}"/>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9FF672D-C60C-4FFC-A964-889486A6A2DC}"/>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0159A90-74B3-41EB-9507-CE93CF566D9D}"/>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45A0249C-16D3-46DA-866A-D71C98B46623}"/>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8AED4AA-1888-40DF-8FF7-E4CE30A17E22}"/>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E96B718-3274-49EA-B894-8FA7E8311BC3}"/>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5C2E0723-C92F-4ABD-8504-C306D39FB6DF}"/>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2D933BB-5439-40F1-886E-1DA0621B2BA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95CF6A5-40BF-4301-99D9-46ACF55248B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F2FF7866-454C-4B9E-96B3-AF65C828C0D8}"/>
            </a:ext>
          </a:extLst>
        </xdr:cNvPr>
        <xdr:cNvCxnSpPr/>
      </xdr:nvCxnSpPr>
      <xdr:spPr>
        <a:xfrm flipV="1">
          <a:off x="4086225" y="16810808"/>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5B348414-7E99-42F9-B192-4405997667B9}"/>
            </a:ext>
          </a:extLst>
        </xdr:cNvPr>
        <xdr:cNvSpPr txBox="1"/>
      </xdr:nvSpPr>
      <xdr:spPr>
        <a:xfrm>
          <a:off x="4124960" y="1822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6925E054-B9F1-44C6-BBF8-FC3489F283B6}"/>
            </a:ext>
          </a:extLst>
        </xdr:cNvPr>
        <xdr:cNvCxnSpPr/>
      </xdr:nvCxnSpPr>
      <xdr:spPr>
        <a:xfrm>
          <a:off x="4020820" y="182205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736F6C7E-6A22-4191-AF77-BB29455305EC}"/>
            </a:ext>
          </a:extLst>
        </xdr:cNvPr>
        <xdr:cNvSpPr txBox="1"/>
      </xdr:nvSpPr>
      <xdr:spPr>
        <a:xfrm>
          <a:off x="4124960" y="16593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C85F686F-6B31-4E5B-BE20-D60E409C4DF8}"/>
            </a:ext>
          </a:extLst>
        </xdr:cNvPr>
        <xdr:cNvCxnSpPr/>
      </xdr:nvCxnSpPr>
      <xdr:spPr>
        <a:xfrm>
          <a:off x="402082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DAD5BDA2-2E9A-4967-A116-5AEACF706425}"/>
            </a:ext>
          </a:extLst>
        </xdr:cNvPr>
        <xdr:cNvSpPr txBox="1"/>
      </xdr:nvSpPr>
      <xdr:spPr>
        <a:xfrm>
          <a:off x="4124960" y="17786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44CB808C-348E-4489-963F-412AF3217879}"/>
            </a:ext>
          </a:extLst>
        </xdr:cNvPr>
        <xdr:cNvSpPr/>
      </xdr:nvSpPr>
      <xdr:spPr>
        <a:xfrm>
          <a:off x="403606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5471F18A-2E55-47A3-96CF-3816A5EF45A1}"/>
            </a:ext>
          </a:extLst>
        </xdr:cNvPr>
        <xdr:cNvSpPr/>
      </xdr:nvSpPr>
      <xdr:spPr>
        <a:xfrm>
          <a:off x="3312160" y="178001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2BD24478-796B-4C75-A7E4-48C03942B8E3}"/>
            </a:ext>
          </a:extLst>
        </xdr:cNvPr>
        <xdr:cNvSpPr/>
      </xdr:nvSpPr>
      <xdr:spPr>
        <a:xfrm>
          <a:off x="25146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95540E6D-ADD3-4862-B959-B847A6870EDB}"/>
            </a:ext>
          </a:extLst>
        </xdr:cNvPr>
        <xdr:cNvSpPr/>
      </xdr:nvSpPr>
      <xdr:spPr>
        <a:xfrm>
          <a:off x="1739900" y="1778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883722EC-74E7-4BE1-A4E8-3AD5A4F06936}"/>
            </a:ext>
          </a:extLst>
        </xdr:cNvPr>
        <xdr:cNvSpPr/>
      </xdr:nvSpPr>
      <xdr:spPr>
        <a:xfrm>
          <a:off x="965200" y="177729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83B84C4-3362-41D4-A84D-B2E5AB4E53D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4596656-2632-4046-95AC-CB44EAE49D5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01400AB-0DBD-4BD5-813A-4EF31F7B896E}"/>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BDCC670-7396-4276-8DCF-B16E5B9C13E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62B3ED-9F82-44A5-B569-11BBBAC26DB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89081</xdr:rowOff>
    </xdr:from>
    <xdr:to>
      <xdr:col>24</xdr:col>
      <xdr:colOff>114300</xdr:colOff>
      <xdr:row>105</xdr:row>
      <xdr:rowOff>19231</xdr:rowOff>
    </xdr:to>
    <xdr:sp macro="" textlink="">
      <xdr:nvSpPr>
        <xdr:cNvPr id="417" name="楕円 416">
          <a:extLst>
            <a:ext uri="{FF2B5EF4-FFF2-40B4-BE49-F238E27FC236}">
              <a16:creationId xmlns:a16="http://schemas.microsoft.com/office/drawing/2014/main" id="{7FC57206-F546-456C-8E95-468C65C89237}"/>
            </a:ext>
          </a:extLst>
        </xdr:cNvPr>
        <xdr:cNvSpPr/>
      </xdr:nvSpPr>
      <xdr:spPr>
        <a:xfrm>
          <a:off x="4036060" y="17523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111958</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E5611BA-40FE-4725-8DCC-0EBE6BD26364}"/>
            </a:ext>
          </a:extLst>
        </xdr:cNvPr>
        <xdr:cNvSpPr txBox="1"/>
      </xdr:nvSpPr>
      <xdr:spPr>
        <a:xfrm>
          <a:off x="4124960" y="1737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59689</xdr:rowOff>
    </xdr:from>
    <xdr:to>
      <xdr:col>20</xdr:col>
      <xdr:colOff>38100</xdr:colOff>
      <xdr:row>104</xdr:row>
      <xdr:rowOff>161289</xdr:rowOff>
    </xdr:to>
    <xdr:sp macro="" textlink="">
      <xdr:nvSpPr>
        <xdr:cNvPr id="419" name="楕円 418">
          <a:extLst>
            <a:ext uri="{FF2B5EF4-FFF2-40B4-BE49-F238E27FC236}">
              <a16:creationId xmlns:a16="http://schemas.microsoft.com/office/drawing/2014/main" id="{FCEB7C4B-22AC-4403-AF8D-E771EC3C92D6}"/>
            </a:ext>
          </a:extLst>
        </xdr:cNvPr>
        <xdr:cNvSpPr/>
      </xdr:nvSpPr>
      <xdr:spPr>
        <a:xfrm>
          <a:off x="3312160" y="174942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110489</xdr:rowOff>
    </xdr:from>
    <xdr:to>
      <xdr:col>24</xdr:col>
      <xdr:colOff>63500</xdr:colOff>
      <xdr:row>104</xdr:row>
      <xdr:rowOff>139881</xdr:rowOff>
    </xdr:to>
    <xdr:cxnSp macro="">
      <xdr:nvCxnSpPr>
        <xdr:cNvPr id="420" name="直線コネクタ 419">
          <a:extLst>
            <a:ext uri="{FF2B5EF4-FFF2-40B4-BE49-F238E27FC236}">
              <a16:creationId xmlns:a16="http://schemas.microsoft.com/office/drawing/2014/main" id="{9DB42E72-6B6E-425D-A24B-217803FA63A7}"/>
            </a:ext>
          </a:extLst>
        </xdr:cNvPr>
        <xdr:cNvCxnSpPr/>
      </xdr:nvCxnSpPr>
      <xdr:spPr>
        <a:xfrm>
          <a:off x="3355340" y="17545049"/>
          <a:ext cx="7315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54792</xdr:rowOff>
    </xdr:from>
    <xdr:to>
      <xdr:col>15</xdr:col>
      <xdr:colOff>101600</xdr:colOff>
      <xdr:row>104</xdr:row>
      <xdr:rowOff>156392</xdr:rowOff>
    </xdr:to>
    <xdr:sp macro="" textlink="">
      <xdr:nvSpPr>
        <xdr:cNvPr id="421" name="楕円 420">
          <a:extLst>
            <a:ext uri="{FF2B5EF4-FFF2-40B4-BE49-F238E27FC236}">
              <a16:creationId xmlns:a16="http://schemas.microsoft.com/office/drawing/2014/main" id="{AF49BA0C-91E5-450B-97C2-52A88FC505E1}"/>
            </a:ext>
          </a:extLst>
        </xdr:cNvPr>
        <xdr:cNvSpPr/>
      </xdr:nvSpPr>
      <xdr:spPr>
        <a:xfrm>
          <a:off x="2514600" y="1748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105592</xdr:rowOff>
    </xdr:from>
    <xdr:to>
      <xdr:col>19</xdr:col>
      <xdr:colOff>177800</xdr:colOff>
      <xdr:row>104</xdr:row>
      <xdr:rowOff>110489</xdr:rowOff>
    </xdr:to>
    <xdr:cxnSp macro="">
      <xdr:nvCxnSpPr>
        <xdr:cNvPr id="422" name="直線コネクタ 421">
          <a:extLst>
            <a:ext uri="{FF2B5EF4-FFF2-40B4-BE49-F238E27FC236}">
              <a16:creationId xmlns:a16="http://schemas.microsoft.com/office/drawing/2014/main" id="{FF12E9EC-D908-4F61-8C55-D3CF24BCBCE9}"/>
            </a:ext>
          </a:extLst>
        </xdr:cNvPr>
        <xdr:cNvCxnSpPr/>
      </xdr:nvCxnSpPr>
      <xdr:spPr>
        <a:xfrm>
          <a:off x="2565400" y="17540152"/>
          <a:ext cx="78994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5806</xdr:rowOff>
    </xdr:from>
    <xdr:to>
      <xdr:col>10</xdr:col>
      <xdr:colOff>165100</xdr:colOff>
      <xdr:row>104</xdr:row>
      <xdr:rowOff>107406</xdr:rowOff>
    </xdr:to>
    <xdr:sp macro="" textlink="">
      <xdr:nvSpPr>
        <xdr:cNvPr id="423" name="楕円 422">
          <a:extLst>
            <a:ext uri="{FF2B5EF4-FFF2-40B4-BE49-F238E27FC236}">
              <a16:creationId xmlns:a16="http://schemas.microsoft.com/office/drawing/2014/main" id="{CD53568B-53E6-4C24-A730-6476E7DDCA1D}"/>
            </a:ext>
          </a:extLst>
        </xdr:cNvPr>
        <xdr:cNvSpPr/>
      </xdr:nvSpPr>
      <xdr:spPr>
        <a:xfrm>
          <a:off x="1739900" y="174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56606</xdr:rowOff>
    </xdr:from>
    <xdr:to>
      <xdr:col>15</xdr:col>
      <xdr:colOff>50800</xdr:colOff>
      <xdr:row>104</xdr:row>
      <xdr:rowOff>105592</xdr:rowOff>
    </xdr:to>
    <xdr:cxnSp macro="">
      <xdr:nvCxnSpPr>
        <xdr:cNvPr id="424" name="直線コネクタ 423">
          <a:extLst>
            <a:ext uri="{FF2B5EF4-FFF2-40B4-BE49-F238E27FC236}">
              <a16:creationId xmlns:a16="http://schemas.microsoft.com/office/drawing/2014/main" id="{A76E637B-15E4-4D44-AF51-72E06EEADBE4}"/>
            </a:ext>
          </a:extLst>
        </xdr:cNvPr>
        <xdr:cNvCxnSpPr/>
      </xdr:nvCxnSpPr>
      <xdr:spPr>
        <a:xfrm>
          <a:off x="1790700" y="17491166"/>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167458</xdr:rowOff>
    </xdr:from>
    <xdr:to>
      <xdr:col>6</xdr:col>
      <xdr:colOff>38100</xdr:colOff>
      <xdr:row>104</xdr:row>
      <xdr:rowOff>97608</xdr:rowOff>
    </xdr:to>
    <xdr:sp macro="" textlink="">
      <xdr:nvSpPr>
        <xdr:cNvPr id="425" name="楕円 424">
          <a:extLst>
            <a:ext uri="{FF2B5EF4-FFF2-40B4-BE49-F238E27FC236}">
              <a16:creationId xmlns:a16="http://schemas.microsoft.com/office/drawing/2014/main" id="{C811A1D2-51AB-4558-BEA9-B76EB65EF6B6}"/>
            </a:ext>
          </a:extLst>
        </xdr:cNvPr>
        <xdr:cNvSpPr/>
      </xdr:nvSpPr>
      <xdr:spPr>
        <a:xfrm>
          <a:off x="965200" y="17434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46808</xdr:rowOff>
    </xdr:from>
    <xdr:to>
      <xdr:col>10</xdr:col>
      <xdr:colOff>114300</xdr:colOff>
      <xdr:row>104</xdr:row>
      <xdr:rowOff>56606</xdr:rowOff>
    </xdr:to>
    <xdr:cxnSp macro="">
      <xdr:nvCxnSpPr>
        <xdr:cNvPr id="426" name="直線コネクタ 425">
          <a:extLst>
            <a:ext uri="{FF2B5EF4-FFF2-40B4-BE49-F238E27FC236}">
              <a16:creationId xmlns:a16="http://schemas.microsoft.com/office/drawing/2014/main" id="{A0FE43A6-78D0-4EE2-924C-6713CA4BB5DF}"/>
            </a:ext>
          </a:extLst>
        </xdr:cNvPr>
        <xdr:cNvCxnSpPr/>
      </xdr:nvCxnSpPr>
      <xdr:spPr>
        <a:xfrm>
          <a:off x="1008380" y="17481368"/>
          <a:ext cx="7823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28532638-40C6-4C18-9C59-7810C6D82391}"/>
            </a:ext>
          </a:extLst>
        </xdr:cNvPr>
        <xdr:cNvSpPr txBox="1"/>
      </xdr:nvSpPr>
      <xdr:spPr>
        <a:xfrm>
          <a:off x="3170564" y="1789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822B8A7C-953A-4D3D-9967-16EBE40B3EF7}"/>
            </a:ext>
          </a:extLst>
        </xdr:cNvPr>
        <xdr:cNvSpPr txBox="1"/>
      </xdr:nvSpPr>
      <xdr:spPr>
        <a:xfrm>
          <a:off x="238570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21F440CC-B0F9-4BD0-8643-AD50EE6235FA}"/>
            </a:ext>
          </a:extLst>
        </xdr:cNvPr>
        <xdr:cNvSpPr txBox="1"/>
      </xdr:nvSpPr>
      <xdr:spPr>
        <a:xfrm>
          <a:off x="1611004" y="1788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150F5F5A-1167-4996-B390-7D16DB0BCFB1}"/>
            </a:ext>
          </a:extLst>
        </xdr:cNvPr>
        <xdr:cNvSpPr txBox="1"/>
      </xdr:nvSpPr>
      <xdr:spPr>
        <a:xfrm>
          <a:off x="836304" y="1786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6366</xdr:rowOff>
    </xdr:from>
    <xdr:ext cx="405111" cy="259045"/>
    <xdr:sp macro="" textlink="">
      <xdr:nvSpPr>
        <xdr:cNvPr id="431" name="n_1mainValue【港湾・漁港】&#10;有形固定資産減価償却率">
          <a:extLst>
            <a:ext uri="{FF2B5EF4-FFF2-40B4-BE49-F238E27FC236}">
              <a16:creationId xmlns:a16="http://schemas.microsoft.com/office/drawing/2014/main" id="{E491D5D6-A8D7-4B75-A520-D29E5FFCBD2B}"/>
            </a:ext>
          </a:extLst>
        </xdr:cNvPr>
        <xdr:cNvSpPr txBox="1"/>
      </xdr:nvSpPr>
      <xdr:spPr>
        <a:xfrm>
          <a:off x="317056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1469</xdr:rowOff>
    </xdr:from>
    <xdr:ext cx="405111" cy="259045"/>
    <xdr:sp macro="" textlink="">
      <xdr:nvSpPr>
        <xdr:cNvPr id="432" name="n_2mainValue【港湾・漁港】&#10;有形固定資産減価償却率">
          <a:extLst>
            <a:ext uri="{FF2B5EF4-FFF2-40B4-BE49-F238E27FC236}">
              <a16:creationId xmlns:a16="http://schemas.microsoft.com/office/drawing/2014/main" id="{A2E18FD3-4CF3-4A8F-AA19-C61A37CC060A}"/>
            </a:ext>
          </a:extLst>
        </xdr:cNvPr>
        <xdr:cNvSpPr txBox="1"/>
      </xdr:nvSpPr>
      <xdr:spPr>
        <a:xfrm>
          <a:off x="2385704" y="1726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123933</xdr:rowOff>
    </xdr:from>
    <xdr:ext cx="405111" cy="259045"/>
    <xdr:sp macro="" textlink="">
      <xdr:nvSpPr>
        <xdr:cNvPr id="433" name="n_3mainValue【港湾・漁港】&#10;有形固定資産減価償却率">
          <a:extLst>
            <a:ext uri="{FF2B5EF4-FFF2-40B4-BE49-F238E27FC236}">
              <a16:creationId xmlns:a16="http://schemas.microsoft.com/office/drawing/2014/main" id="{45E43782-02A4-4D1A-8DB7-FFC7E3E7E21A}"/>
            </a:ext>
          </a:extLst>
        </xdr:cNvPr>
        <xdr:cNvSpPr txBox="1"/>
      </xdr:nvSpPr>
      <xdr:spPr>
        <a:xfrm>
          <a:off x="161100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114135</xdr:rowOff>
    </xdr:from>
    <xdr:ext cx="405111" cy="259045"/>
    <xdr:sp macro="" textlink="">
      <xdr:nvSpPr>
        <xdr:cNvPr id="434" name="n_4mainValue【港湾・漁港】&#10;有形固定資産減価償却率">
          <a:extLst>
            <a:ext uri="{FF2B5EF4-FFF2-40B4-BE49-F238E27FC236}">
              <a16:creationId xmlns:a16="http://schemas.microsoft.com/office/drawing/2014/main" id="{C9015AA0-B06A-461A-B84A-1E9E9E2E69E8}"/>
            </a:ext>
          </a:extLst>
        </xdr:cNvPr>
        <xdr:cNvSpPr txBox="1"/>
      </xdr:nvSpPr>
      <xdr:spPr>
        <a:xfrm>
          <a:off x="836304" y="1721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A73757F-7DDB-4F15-9C61-5A8430568BF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DFC256F-BE80-42C2-A7F5-C8B81F83572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5E2426-AD55-44C2-B873-1FB94BF0CA9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6DE908B-E54C-4487-9757-4E7FBEBDD3F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1D4E07A-8E80-4C76-9C88-B57C3C09F53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0EE59C5-0C61-4257-87C1-A28728B9CD3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FBB79EF-C32E-4092-8C16-2E27C22DAA1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083CD1D-DF4D-430F-9AA0-66B69ED494F9}"/>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36501AC-F383-422F-8D36-9AD0C149C53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3AB7D5E-4E88-41E8-BDC9-FF238586134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F9F7DA3E-5418-4307-9A20-4D2AE1D175FA}"/>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1F37A752-95F3-442A-BC97-48F298487DF7}"/>
            </a:ext>
          </a:extLst>
        </xdr:cNvPr>
        <xdr:cNvSpPr txBox="1"/>
      </xdr:nvSpPr>
      <xdr:spPr>
        <a:xfrm>
          <a:off x="5600834" y="181697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78A6275A-BB79-43C7-8522-58BC21FC606F}"/>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70754B31-5590-46A8-ABBD-B950155B398D}"/>
            </a:ext>
          </a:extLst>
        </xdr:cNvPr>
        <xdr:cNvSpPr txBox="1"/>
      </xdr:nvSpPr>
      <xdr:spPr>
        <a:xfrm>
          <a:off x="5299921" y="178507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3ACF3698-496A-4B49-9F24-D12A0E758D65}"/>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F630FF97-BC13-4632-B52E-6E31D03C4682}"/>
            </a:ext>
          </a:extLst>
        </xdr:cNvPr>
        <xdr:cNvSpPr txBox="1"/>
      </xdr:nvSpPr>
      <xdr:spPr>
        <a:xfrm>
          <a:off x="5299921" y="175318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469D2F73-DCBC-41C5-B5AB-4E5631E3F76C}"/>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3819EE0D-C863-4401-938F-0964914991AC}"/>
            </a:ext>
          </a:extLst>
        </xdr:cNvPr>
        <xdr:cNvSpPr txBox="1"/>
      </xdr:nvSpPr>
      <xdr:spPr>
        <a:xfrm>
          <a:off x="5299921" y="1721287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5C3DF37F-9078-45F0-B132-67CD53354E48}"/>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19653FE6-A7EB-41C2-9762-CA7EFA038026}"/>
            </a:ext>
          </a:extLst>
        </xdr:cNvPr>
        <xdr:cNvSpPr txBox="1"/>
      </xdr:nvSpPr>
      <xdr:spPr>
        <a:xfrm>
          <a:off x="5299921" y="1689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A61E64D6-6EBB-45A2-84D6-E38AC551E640}"/>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FEE03E59-FCD9-4437-839B-BB54ECDEBF76}"/>
            </a:ext>
          </a:extLst>
        </xdr:cNvPr>
        <xdr:cNvSpPr txBox="1"/>
      </xdr:nvSpPr>
      <xdr:spPr>
        <a:xfrm>
          <a:off x="5299921" y="1657496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5524E268-E1E6-44F5-8360-5A51D05C132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6D6E8532-9264-459C-BC79-99C315D29F88}"/>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8F9FF64-CBD0-4BEA-A1A3-99A1CF117A7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AD8143DA-F553-4FDD-A209-1F9E632B945C}"/>
            </a:ext>
          </a:extLst>
        </xdr:cNvPr>
        <xdr:cNvCxnSpPr/>
      </xdr:nvCxnSpPr>
      <xdr:spPr>
        <a:xfrm flipV="1">
          <a:off x="9219565" y="16796824"/>
          <a:ext cx="0" cy="15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A0D55545-4765-42A9-BF49-228267C1AE0C}"/>
            </a:ext>
          </a:extLst>
        </xdr:cNvPr>
        <xdr:cNvSpPr txBox="1"/>
      </xdr:nvSpPr>
      <xdr:spPr>
        <a:xfrm>
          <a:off x="9258300" y="18311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460FF7F2-818C-414C-A700-C513C5C958C7}"/>
            </a:ext>
          </a:extLst>
        </xdr:cNvPr>
        <xdr:cNvCxnSpPr/>
      </xdr:nvCxnSpPr>
      <xdr:spPr>
        <a:xfrm>
          <a:off x="9154160" y="183078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032F1313-97BE-4C30-96F6-24DC0BF315A4}"/>
            </a:ext>
          </a:extLst>
        </xdr:cNvPr>
        <xdr:cNvSpPr txBox="1"/>
      </xdr:nvSpPr>
      <xdr:spPr>
        <a:xfrm>
          <a:off x="9258300" y="1657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B6595D08-4579-4F01-A0A1-118D231F41DF}"/>
            </a:ext>
          </a:extLst>
        </xdr:cNvPr>
        <xdr:cNvCxnSpPr/>
      </xdr:nvCxnSpPr>
      <xdr:spPr>
        <a:xfrm>
          <a:off x="9154160" y="167968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B7757EA2-B0B9-44B7-AD6E-3F6C0E2E5FD2}"/>
            </a:ext>
          </a:extLst>
        </xdr:cNvPr>
        <xdr:cNvSpPr txBox="1"/>
      </xdr:nvSpPr>
      <xdr:spPr>
        <a:xfrm>
          <a:off x="9258300" y="17908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6E5912B5-D8A9-4EA0-B3F4-AF4491AEE045}"/>
            </a:ext>
          </a:extLst>
        </xdr:cNvPr>
        <xdr:cNvSpPr/>
      </xdr:nvSpPr>
      <xdr:spPr>
        <a:xfrm>
          <a:off x="9192260" y="180534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431F2F27-EE3E-4CC1-827B-83ACDD74EC67}"/>
            </a:ext>
          </a:extLst>
        </xdr:cNvPr>
        <xdr:cNvSpPr/>
      </xdr:nvSpPr>
      <xdr:spPr>
        <a:xfrm>
          <a:off x="8445500" y="18056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0F5F6D39-57DB-4054-8CAD-CEAAECFA5D43}"/>
            </a:ext>
          </a:extLst>
        </xdr:cNvPr>
        <xdr:cNvSpPr/>
      </xdr:nvSpPr>
      <xdr:spPr>
        <a:xfrm>
          <a:off x="7670800" y="18064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49717DE8-E27E-4657-A2B0-C39FED4A3087}"/>
            </a:ext>
          </a:extLst>
        </xdr:cNvPr>
        <xdr:cNvSpPr/>
      </xdr:nvSpPr>
      <xdr:spPr>
        <a:xfrm>
          <a:off x="6873240" y="18066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3101F55A-4B1A-449A-B0CE-8120F56D4C64}"/>
            </a:ext>
          </a:extLst>
        </xdr:cNvPr>
        <xdr:cNvSpPr/>
      </xdr:nvSpPr>
      <xdr:spPr>
        <a:xfrm>
          <a:off x="6098540" y="180640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27173B5-247A-4C73-A5B3-276DC3A5187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02F2915-0858-498E-AF89-5F103E3EA40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30E30E6-A542-4CBE-BD88-F263BE46E9A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B17DE1A-BFA0-43D4-BE67-BB2273F87706}"/>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C9DB20D-1EAD-4516-A82C-6741C5D0600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6747</xdr:rowOff>
    </xdr:from>
    <xdr:to>
      <xdr:col>55</xdr:col>
      <xdr:colOff>50800</xdr:colOff>
      <xdr:row>108</xdr:row>
      <xdr:rowOff>108347</xdr:rowOff>
    </xdr:to>
    <xdr:sp macro="" textlink="">
      <xdr:nvSpPr>
        <xdr:cNvPr id="476" name="楕円 475">
          <a:extLst>
            <a:ext uri="{FF2B5EF4-FFF2-40B4-BE49-F238E27FC236}">
              <a16:creationId xmlns:a16="http://schemas.microsoft.com/office/drawing/2014/main" id="{B732ACB0-985E-474E-B88A-F5DB2CE0B70E}"/>
            </a:ext>
          </a:extLst>
        </xdr:cNvPr>
        <xdr:cNvSpPr/>
      </xdr:nvSpPr>
      <xdr:spPr>
        <a:xfrm>
          <a:off x="9192260" y="181118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156624</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1F424A71-06A6-4499-A7E3-FB3FD8EF4C7A}"/>
            </a:ext>
          </a:extLst>
        </xdr:cNvPr>
        <xdr:cNvSpPr txBox="1"/>
      </xdr:nvSpPr>
      <xdr:spPr>
        <a:xfrm>
          <a:off x="9258300" y="1809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7582</xdr:rowOff>
    </xdr:from>
    <xdr:to>
      <xdr:col>50</xdr:col>
      <xdr:colOff>165100</xdr:colOff>
      <xdr:row>108</xdr:row>
      <xdr:rowOff>109182</xdr:rowOff>
    </xdr:to>
    <xdr:sp macro="" textlink="">
      <xdr:nvSpPr>
        <xdr:cNvPr id="478" name="楕円 477">
          <a:extLst>
            <a:ext uri="{FF2B5EF4-FFF2-40B4-BE49-F238E27FC236}">
              <a16:creationId xmlns:a16="http://schemas.microsoft.com/office/drawing/2014/main" id="{AD963E31-1283-4ABD-84AE-129664B2B37E}"/>
            </a:ext>
          </a:extLst>
        </xdr:cNvPr>
        <xdr:cNvSpPr/>
      </xdr:nvSpPr>
      <xdr:spPr>
        <a:xfrm>
          <a:off x="8445500" y="1811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57547</xdr:rowOff>
    </xdr:from>
    <xdr:to>
      <xdr:col>55</xdr:col>
      <xdr:colOff>0</xdr:colOff>
      <xdr:row>108</xdr:row>
      <xdr:rowOff>58382</xdr:rowOff>
    </xdr:to>
    <xdr:cxnSp macro="">
      <xdr:nvCxnSpPr>
        <xdr:cNvPr id="479" name="直線コネクタ 478">
          <a:extLst>
            <a:ext uri="{FF2B5EF4-FFF2-40B4-BE49-F238E27FC236}">
              <a16:creationId xmlns:a16="http://schemas.microsoft.com/office/drawing/2014/main" id="{77C70797-A2FE-4B40-B409-0DFBD99B69FB}"/>
            </a:ext>
          </a:extLst>
        </xdr:cNvPr>
        <xdr:cNvCxnSpPr/>
      </xdr:nvCxnSpPr>
      <xdr:spPr>
        <a:xfrm flipV="1">
          <a:off x="8496300" y="18162667"/>
          <a:ext cx="723900" cy="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12573</xdr:rowOff>
    </xdr:from>
    <xdr:to>
      <xdr:col>46</xdr:col>
      <xdr:colOff>38100</xdr:colOff>
      <xdr:row>108</xdr:row>
      <xdr:rowOff>114173</xdr:rowOff>
    </xdr:to>
    <xdr:sp macro="" textlink="">
      <xdr:nvSpPr>
        <xdr:cNvPr id="480" name="楕円 479">
          <a:extLst>
            <a:ext uri="{FF2B5EF4-FFF2-40B4-BE49-F238E27FC236}">
              <a16:creationId xmlns:a16="http://schemas.microsoft.com/office/drawing/2014/main" id="{2BA81D98-7E0B-4097-A284-8FDB1F08B58E}"/>
            </a:ext>
          </a:extLst>
        </xdr:cNvPr>
        <xdr:cNvSpPr/>
      </xdr:nvSpPr>
      <xdr:spPr>
        <a:xfrm>
          <a:off x="7670800" y="181176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58382</xdr:rowOff>
    </xdr:from>
    <xdr:to>
      <xdr:col>50</xdr:col>
      <xdr:colOff>114300</xdr:colOff>
      <xdr:row>108</xdr:row>
      <xdr:rowOff>63373</xdr:rowOff>
    </xdr:to>
    <xdr:cxnSp macro="">
      <xdr:nvCxnSpPr>
        <xdr:cNvPr id="481" name="直線コネクタ 480">
          <a:extLst>
            <a:ext uri="{FF2B5EF4-FFF2-40B4-BE49-F238E27FC236}">
              <a16:creationId xmlns:a16="http://schemas.microsoft.com/office/drawing/2014/main" id="{7185E03B-1F3E-45DF-BE61-3CA7A0AB48E1}"/>
            </a:ext>
          </a:extLst>
        </xdr:cNvPr>
        <xdr:cNvCxnSpPr/>
      </xdr:nvCxnSpPr>
      <xdr:spPr>
        <a:xfrm flipV="1">
          <a:off x="7713980" y="18163502"/>
          <a:ext cx="782320" cy="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8023</xdr:rowOff>
    </xdr:from>
    <xdr:to>
      <xdr:col>41</xdr:col>
      <xdr:colOff>101600</xdr:colOff>
      <xdr:row>108</xdr:row>
      <xdr:rowOff>109623</xdr:rowOff>
    </xdr:to>
    <xdr:sp macro="" textlink="">
      <xdr:nvSpPr>
        <xdr:cNvPr id="482" name="楕円 481">
          <a:extLst>
            <a:ext uri="{FF2B5EF4-FFF2-40B4-BE49-F238E27FC236}">
              <a16:creationId xmlns:a16="http://schemas.microsoft.com/office/drawing/2014/main" id="{B12C0FA4-0D91-4D24-B11F-2538BBC13CC9}"/>
            </a:ext>
          </a:extLst>
        </xdr:cNvPr>
        <xdr:cNvSpPr/>
      </xdr:nvSpPr>
      <xdr:spPr>
        <a:xfrm>
          <a:off x="6873240" y="181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58823</xdr:rowOff>
    </xdr:from>
    <xdr:to>
      <xdr:col>45</xdr:col>
      <xdr:colOff>177800</xdr:colOff>
      <xdr:row>108</xdr:row>
      <xdr:rowOff>63373</xdr:rowOff>
    </xdr:to>
    <xdr:cxnSp macro="">
      <xdr:nvCxnSpPr>
        <xdr:cNvPr id="483" name="直線コネクタ 482">
          <a:extLst>
            <a:ext uri="{FF2B5EF4-FFF2-40B4-BE49-F238E27FC236}">
              <a16:creationId xmlns:a16="http://schemas.microsoft.com/office/drawing/2014/main" id="{EC694AA4-AC62-4D88-944F-F36AA4F912B5}"/>
            </a:ext>
          </a:extLst>
        </xdr:cNvPr>
        <xdr:cNvCxnSpPr/>
      </xdr:nvCxnSpPr>
      <xdr:spPr>
        <a:xfrm>
          <a:off x="6924040" y="18163943"/>
          <a:ext cx="78994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12367</xdr:rowOff>
    </xdr:from>
    <xdr:to>
      <xdr:col>36</xdr:col>
      <xdr:colOff>165100</xdr:colOff>
      <xdr:row>108</xdr:row>
      <xdr:rowOff>113967</xdr:rowOff>
    </xdr:to>
    <xdr:sp macro="" textlink="">
      <xdr:nvSpPr>
        <xdr:cNvPr id="484" name="楕円 483">
          <a:extLst>
            <a:ext uri="{FF2B5EF4-FFF2-40B4-BE49-F238E27FC236}">
              <a16:creationId xmlns:a16="http://schemas.microsoft.com/office/drawing/2014/main" id="{97A8EF70-06B1-4068-9F30-9D0642F21D09}"/>
            </a:ext>
          </a:extLst>
        </xdr:cNvPr>
        <xdr:cNvSpPr/>
      </xdr:nvSpPr>
      <xdr:spPr>
        <a:xfrm>
          <a:off x="6098540" y="1811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58823</xdr:rowOff>
    </xdr:from>
    <xdr:to>
      <xdr:col>41</xdr:col>
      <xdr:colOff>50800</xdr:colOff>
      <xdr:row>108</xdr:row>
      <xdr:rowOff>63167</xdr:rowOff>
    </xdr:to>
    <xdr:cxnSp macro="">
      <xdr:nvCxnSpPr>
        <xdr:cNvPr id="485" name="直線コネクタ 484">
          <a:extLst>
            <a:ext uri="{FF2B5EF4-FFF2-40B4-BE49-F238E27FC236}">
              <a16:creationId xmlns:a16="http://schemas.microsoft.com/office/drawing/2014/main" id="{EBAB2398-72BE-4F8B-A2AA-D139F71AD9E6}"/>
            </a:ext>
          </a:extLst>
        </xdr:cNvPr>
        <xdr:cNvCxnSpPr/>
      </xdr:nvCxnSpPr>
      <xdr:spPr>
        <a:xfrm flipV="1">
          <a:off x="6149340" y="18163943"/>
          <a:ext cx="7747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35BC99B2-C6D9-447E-B8B1-6022AAF8650A}"/>
            </a:ext>
          </a:extLst>
        </xdr:cNvPr>
        <xdr:cNvSpPr txBox="1"/>
      </xdr:nvSpPr>
      <xdr:spPr>
        <a:xfrm>
          <a:off x="8239271" y="1783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F7248F92-D0CF-46E0-8B14-4713962BBD65}"/>
            </a:ext>
          </a:extLst>
        </xdr:cNvPr>
        <xdr:cNvSpPr txBox="1"/>
      </xdr:nvSpPr>
      <xdr:spPr>
        <a:xfrm>
          <a:off x="7477271" y="1784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DE24771F-B47C-4933-94B2-E8C8A2250FB7}"/>
            </a:ext>
          </a:extLst>
        </xdr:cNvPr>
        <xdr:cNvSpPr txBox="1"/>
      </xdr:nvSpPr>
      <xdr:spPr>
        <a:xfrm>
          <a:off x="6702571" y="1784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CC8B3073-1484-494F-B30C-8FFF6980CE89}"/>
            </a:ext>
          </a:extLst>
        </xdr:cNvPr>
        <xdr:cNvSpPr txBox="1"/>
      </xdr:nvSpPr>
      <xdr:spPr>
        <a:xfrm>
          <a:off x="5905011" y="1784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100309</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7C882D86-66EF-4D2C-B7FD-329121DFED5D}"/>
            </a:ext>
          </a:extLst>
        </xdr:cNvPr>
        <xdr:cNvSpPr txBox="1"/>
      </xdr:nvSpPr>
      <xdr:spPr>
        <a:xfrm>
          <a:off x="8239271" y="1820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105300</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FE522AEC-B417-4936-8CA3-EBB3A397D250}"/>
            </a:ext>
          </a:extLst>
        </xdr:cNvPr>
        <xdr:cNvSpPr txBox="1"/>
      </xdr:nvSpPr>
      <xdr:spPr>
        <a:xfrm>
          <a:off x="7477271" y="1821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100750</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63CF13C8-B4EB-4FA7-B936-F85B65732A6A}"/>
            </a:ext>
          </a:extLst>
        </xdr:cNvPr>
        <xdr:cNvSpPr txBox="1"/>
      </xdr:nvSpPr>
      <xdr:spPr>
        <a:xfrm>
          <a:off x="6702571" y="1820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105094</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86AAA15A-4EDF-4E35-AF79-2D5E7B122F21}"/>
            </a:ext>
          </a:extLst>
        </xdr:cNvPr>
        <xdr:cNvSpPr txBox="1"/>
      </xdr:nvSpPr>
      <xdr:spPr>
        <a:xfrm>
          <a:off x="5905011" y="182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F6D560E-ACE6-490D-B491-E0AA8DEC97F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0EAE092-B045-43D8-B594-1DD5144166C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1BAD313-142A-499A-AB3F-9237C41F56E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6E09A5E-4CC0-4C48-A822-5FDF80E3C4A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ED90792-2FF3-498B-AA6F-273B27FCD23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A7F7BC2-E8AD-4E97-9597-758E2D818CE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545392C-0992-447A-A27C-A7C2C74D585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B56D8941-1907-4967-BDAF-A58AE6775A7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873F38C-BD90-4455-ACC7-FDCA88CCB76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E48908B-D993-4378-ADED-7408F47F21F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5EFD2D9-28EC-4C2C-9981-26EF6685958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54E8BF8C-D326-4683-8F2E-1389B348DB65}"/>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21B1BEBD-66BC-4E79-AFB3-E3D0CEADD072}"/>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A5656D09-1ED4-4B9E-9C47-40C7B50775E2}"/>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73B80E77-BF0F-4814-BA23-05B5960A3D14}"/>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BF41CC2C-F4AD-471C-928A-F8B1A319933B}"/>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6382894B-2952-4BE2-B33F-43F5CB37B635}"/>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69F3DA14-1A79-4B02-8175-31289FEF4262}"/>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3AE50A09-55D4-4C24-9947-DD6CC104AFEE}"/>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2B69BB2-9AD9-432B-A86C-6EC2B24AA66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81161812-0D00-4415-8389-BC2BE1935286}"/>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2F39980A-084A-4281-9518-00855D70DB9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B9A71DDC-C6A5-4700-8B9A-44ACF60EDD32}"/>
            </a:ext>
          </a:extLst>
        </xdr:cNvPr>
        <xdr:cNvCxnSpPr/>
      </xdr:nvCxnSpPr>
      <xdr:spPr>
        <a:xfrm flipV="1">
          <a:off x="14375764" y="5615178"/>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A6359B9F-88B3-4116-B649-44E8B6E7B99D}"/>
            </a:ext>
          </a:extLst>
        </xdr:cNvPr>
        <xdr:cNvSpPr txBox="1"/>
      </xdr:nvSpPr>
      <xdr:spPr>
        <a:xfrm>
          <a:off x="14414500" y="682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D917C20F-B874-448B-84F7-344959E87902}"/>
            </a:ext>
          </a:extLst>
        </xdr:cNvPr>
        <xdr:cNvCxnSpPr/>
      </xdr:nvCxnSpPr>
      <xdr:spPr>
        <a:xfrm>
          <a:off x="14287500" y="6822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B62829DB-408E-465C-8F01-DC2F4A9207C4}"/>
            </a:ext>
          </a:extLst>
        </xdr:cNvPr>
        <xdr:cNvSpPr txBox="1"/>
      </xdr:nvSpPr>
      <xdr:spPr>
        <a:xfrm>
          <a:off x="14414500"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67BB5FAB-FEA5-46FA-8FA5-F9D7909F6B6F}"/>
            </a:ext>
          </a:extLst>
        </xdr:cNvPr>
        <xdr:cNvCxnSpPr/>
      </xdr:nvCxnSpPr>
      <xdr:spPr>
        <a:xfrm>
          <a:off x="14287500" y="5615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B053E29F-1F52-45B4-AEB6-9BE7E0422422}"/>
            </a:ext>
          </a:extLst>
        </xdr:cNvPr>
        <xdr:cNvSpPr txBox="1"/>
      </xdr:nvSpPr>
      <xdr:spPr>
        <a:xfrm>
          <a:off x="14414500" y="6096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B4377194-5B11-4725-B668-F80943F204E5}"/>
            </a:ext>
          </a:extLst>
        </xdr:cNvPr>
        <xdr:cNvSpPr/>
      </xdr:nvSpPr>
      <xdr:spPr>
        <a:xfrm>
          <a:off x="14325600" y="611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DD1E9959-D802-42EC-8BBF-EC475DCAF108}"/>
            </a:ext>
          </a:extLst>
        </xdr:cNvPr>
        <xdr:cNvSpPr/>
      </xdr:nvSpPr>
      <xdr:spPr>
        <a:xfrm>
          <a:off x="13578840" y="611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21445ECE-03C5-45B8-B19A-0F9C3F451DF5}"/>
            </a:ext>
          </a:extLst>
        </xdr:cNvPr>
        <xdr:cNvSpPr/>
      </xdr:nvSpPr>
      <xdr:spPr>
        <a:xfrm>
          <a:off x="1280414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00D7DBFB-792D-4D42-B86D-FF3268B7C7C3}"/>
            </a:ext>
          </a:extLst>
        </xdr:cNvPr>
        <xdr:cNvSpPr/>
      </xdr:nvSpPr>
      <xdr:spPr>
        <a:xfrm>
          <a:off x="12029440" y="6042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1A0BDCAA-5235-4105-99A9-5F16BC0FAFF9}"/>
            </a:ext>
          </a:extLst>
        </xdr:cNvPr>
        <xdr:cNvSpPr/>
      </xdr:nvSpPr>
      <xdr:spPr>
        <a:xfrm>
          <a:off x="11231880" y="601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2457C04-8C81-4892-8327-9147A93E5F3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8C5ED10-EB98-4567-9847-37FCF9E77A0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C72B014-60DA-40D6-ACE0-C310EEA08DC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CCD09B2-0504-4146-BF19-53354F96A25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C4DE69E-3F52-4127-8468-360E514E94D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137414</xdr:rowOff>
    </xdr:from>
    <xdr:to>
      <xdr:col>85</xdr:col>
      <xdr:colOff>177800</xdr:colOff>
      <xdr:row>36</xdr:row>
      <xdr:rowOff>67564</xdr:rowOff>
    </xdr:to>
    <xdr:sp macro="" textlink="">
      <xdr:nvSpPr>
        <xdr:cNvPr id="532" name="楕円 531">
          <a:extLst>
            <a:ext uri="{FF2B5EF4-FFF2-40B4-BE49-F238E27FC236}">
              <a16:creationId xmlns:a16="http://schemas.microsoft.com/office/drawing/2014/main" id="{2A5FCAD3-E28C-48F6-BB5C-89B5E2FF22A5}"/>
            </a:ext>
          </a:extLst>
        </xdr:cNvPr>
        <xdr:cNvSpPr/>
      </xdr:nvSpPr>
      <xdr:spPr>
        <a:xfrm>
          <a:off x="14325600" y="60048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160291</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7931A9E1-C717-4722-880C-3D2066A6C0DE}"/>
            </a:ext>
          </a:extLst>
        </xdr:cNvPr>
        <xdr:cNvSpPr txBox="1"/>
      </xdr:nvSpPr>
      <xdr:spPr>
        <a:xfrm>
          <a:off x="14414500" y="586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82550</xdr:rowOff>
    </xdr:from>
    <xdr:to>
      <xdr:col>81</xdr:col>
      <xdr:colOff>101600</xdr:colOff>
      <xdr:row>36</xdr:row>
      <xdr:rowOff>12700</xdr:rowOff>
    </xdr:to>
    <xdr:sp macro="" textlink="">
      <xdr:nvSpPr>
        <xdr:cNvPr id="534" name="楕円 533">
          <a:extLst>
            <a:ext uri="{FF2B5EF4-FFF2-40B4-BE49-F238E27FC236}">
              <a16:creationId xmlns:a16="http://schemas.microsoft.com/office/drawing/2014/main" id="{E8FF8A6F-22FB-413E-AC22-69D3606C239E}"/>
            </a:ext>
          </a:extLst>
        </xdr:cNvPr>
        <xdr:cNvSpPr/>
      </xdr:nvSpPr>
      <xdr:spPr>
        <a:xfrm>
          <a:off x="13578840" y="594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133350</xdr:rowOff>
    </xdr:from>
    <xdr:to>
      <xdr:col>85</xdr:col>
      <xdr:colOff>127000</xdr:colOff>
      <xdr:row>36</xdr:row>
      <xdr:rowOff>16764</xdr:rowOff>
    </xdr:to>
    <xdr:cxnSp macro="">
      <xdr:nvCxnSpPr>
        <xdr:cNvPr id="535" name="直線コネクタ 534">
          <a:extLst>
            <a:ext uri="{FF2B5EF4-FFF2-40B4-BE49-F238E27FC236}">
              <a16:creationId xmlns:a16="http://schemas.microsoft.com/office/drawing/2014/main" id="{DFD28074-5E10-4510-8569-D0AA314586BE}"/>
            </a:ext>
          </a:extLst>
        </xdr:cNvPr>
        <xdr:cNvCxnSpPr/>
      </xdr:nvCxnSpPr>
      <xdr:spPr>
        <a:xfrm>
          <a:off x="13629640" y="6000750"/>
          <a:ext cx="74676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34544</xdr:rowOff>
    </xdr:from>
    <xdr:to>
      <xdr:col>76</xdr:col>
      <xdr:colOff>165100</xdr:colOff>
      <xdr:row>35</xdr:row>
      <xdr:rowOff>136144</xdr:rowOff>
    </xdr:to>
    <xdr:sp macro="" textlink="">
      <xdr:nvSpPr>
        <xdr:cNvPr id="536" name="楕円 535">
          <a:extLst>
            <a:ext uri="{FF2B5EF4-FFF2-40B4-BE49-F238E27FC236}">
              <a16:creationId xmlns:a16="http://schemas.microsoft.com/office/drawing/2014/main" id="{F5A585AC-4E64-43E5-BFC0-A335998EC0AE}"/>
            </a:ext>
          </a:extLst>
        </xdr:cNvPr>
        <xdr:cNvSpPr/>
      </xdr:nvSpPr>
      <xdr:spPr>
        <a:xfrm>
          <a:off x="12804140" y="590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85344</xdr:rowOff>
    </xdr:from>
    <xdr:to>
      <xdr:col>81</xdr:col>
      <xdr:colOff>50800</xdr:colOff>
      <xdr:row>35</xdr:row>
      <xdr:rowOff>133350</xdr:rowOff>
    </xdr:to>
    <xdr:cxnSp macro="">
      <xdr:nvCxnSpPr>
        <xdr:cNvPr id="537" name="直線コネクタ 536">
          <a:extLst>
            <a:ext uri="{FF2B5EF4-FFF2-40B4-BE49-F238E27FC236}">
              <a16:creationId xmlns:a16="http://schemas.microsoft.com/office/drawing/2014/main" id="{13FA02C5-95F1-456A-A65F-8935AF0062B6}"/>
            </a:ext>
          </a:extLst>
        </xdr:cNvPr>
        <xdr:cNvCxnSpPr/>
      </xdr:nvCxnSpPr>
      <xdr:spPr>
        <a:xfrm>
          <a:off x="12854940" y="5952744"/>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52832</xdr:rowOff>
    </xdr:from>
    <xdr:to>
      <xdr:col>72</xdr:col>
      <xdr:colOff>38100</xdr:colOff>
      <xdr:row>34</xdr:row>
      <xdr:rowOff>154432</xdr:rowOff>
    </xdr:to>
    <xdr:sp macro="" textlink="">
      <xdr:nvSpPr>
        <xdr:cNvPr id="538" name="楕円 537">
          <a:extLst>
            <a:ext uri="{FF2B5EF4-FFF2-40B4-BE49-F238E27FC236}">
              <a16:creationId xmlns:a16="http://schemas.microsoft.com/office/drawing/2014/main" id="{58BD8755-2FE1-4ECD-8CA5-CA958C3C6167}"/>
            </a:ext>
          </a:extLst>
        </xdr:cNvPr>
        <xdr:cNvSpPr/>
      </xdr:nvSpPr>
      <xdr:spPr>
        <a:xfrm>
          <a:off x="12029440" y="57525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103632</xdr:rowOff>
    </xdr:from>
    <xdr:to>
      <xdr:col>76</xdr:col>
      <xdr:colOff>114300</xdr:colOff>
      <xdr:row>35</xdr:row>
      <xdr:rowOff>85344</xdr:rowOff>
    </xdr:to>
    <xdr:cxnSp macro="">
      <xdr:nvCxnSpPr>
        <xdr:cNvPr id="539" name="直線コネクタ 538">
          <a:extLst>
            <a:ext uri="{FF2B5EF4-FFF2-40B4-BE49-F238E27FC236}">
              <a16:creationId xmlns:a16="http://schemas.microsoft.com/office/drawing/2014/main" id="{065175C0-D665-469A-9ABB-3CF6083DE2AD}"/>
            </a:ext>
          </a:extLst>
        </xdr:cNvPr>
        <xdr:cNvCxnSpPr/>
      </xdr:nvCxnSpPr>
      <xdr:spPr>
        <a:xfrm>
          <a:off x="12072620" y="5803392"/>
          <a:ext cx="782320" cy="1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96266</xdr:rowOff>
    </xdr:from>
    <xdr:to>
      <xdr:col>67</xdr:col>
      <xdr:colOff>101600</xdr:colOff>
      <xdr:row>35</xdr:row>
      <xdr:rowOff>26416</xdr:rowOff>
    </xdr:to>
    <xdr:sp macro="" textlink="">
      <xdr:nvSpPr>
        <xdr:cNvPr id="540" name="楕円 539">
          <a:extLst>
            <a:ext uri="{FF2B5EF4-FFF2-40B4-BE49-F238E27FC236}">
              <a16:creationId xmlns:a16="http://schemas.microsoft.com/office/drawing/2014/main" id="{CE6969F9-8112-43E0-A230-F896A11B3F38}"/>
            </a:ext>
          </a:extLst>
        </xdr:cNvPr>
        <xdr:cNvSpPr/>
      </xdr:nvSpPr>
      <xdr:spPr>
        <a:xfrm>
          <a:off x="11231880" y="5796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103632</xdr:rowOff>
    </xdr:from>
    <xdr:to>
      <xdr:col>71</xdr:col>
      <xdr:colOff>177800</xdr:colOff>
      <xdr:row>34</xdr:row>
      <xdr:rowOff>147066</xdr:rowOff>
    </xdr:to>
    <xdr:cxnSp macro="">
      <xdr:nvCxnSpPr>
        <xdr:cNvPr id="541" name="直線コネクタ 540">
          <a:extLst>
            <a:ext uri="{FF2B5EF4-FFF2-40B4-BE49-F238E27FC236}">
              <a16:creationId xmlns:a16="http://schemas.microsoft.com/office/drawing/2014/main" id="{8D0B71F0-51A9-4EAB-8BE8-A08957B0C54E}"/>
            </a:ext>
          </a:extLst>
        </xdr:cNvPr>
        <xdr:cNvCxnSpPr/>
      </xdr:nvCxnSpPr>
      <xdr:spPr>
        <a:xfrm flipV="1">
          <a:off x="11282680" y="5803392"/>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79523276-6D51-4B32-9E9A-216792B0A121}"/>
            </a:ext>
          </a:extLst>
        </xdr:cNvPr>
        <xdr:cNvSpPr txBox="1"/>
      </xdr:nvSpPr>
      <xdr:spPr>
        <a:xfrm>
          <a:off x="13437244" y="620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CAABBA37-D438-4AE8-B430-E864FB54981B}"/>
            </a:ext>
          </a:extLst>
        </xdr:cNvPr>
        <xdr:cNvSpPr txBox="1"/>
      </xdr:nvSpPr>
      <xdr:spPr>
        <a:xfrm>
          <a:off x="126752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EB8089B0-0A22-47AE-84C5-FCB33C13D06B}"/>
            </a:ext>
          </a:extLst>
        </xdr:cNvPr>
        <xdr:cNvSpPr txBox="1"/>
      </xdr:nvSpPr>
      <xdr:spPr>
        <a:xfrm>
          <a:off x="119005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4E618E38-B3FA-42DA-AF4E-42A1819EF94B}"/>
            </a:ext>
          </a:extLst>
        </xdr:cNvPr>
        <xdr:cNvSpPr txBox="1"/>
      </xdr:nvSpPr>
      <xdr:spPr>
        <a:xfrm>
          <a:off x="11102984" y="610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29227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50B09746-3B01-4358-9C25-B1C35988BEAF}"/>
            </a:ext>
          </a:extLst>
        </xdr:cNvPr>
        <xdr:cNvSpPr txBox="1"/>
      </xdr:nvSpPr>
      <xdr:spPr>
        <a:xfrm>
          <a:off x="134372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152671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DB1F2FE1-A4C8-407B-9BDA-6826E3E3134A}"/>
            </a:ext>
          </a:extLst>
        </xdr:cNvPr>
        <xdr:cNvSpPr txBox="1"/>
      </xdr:nvSpPr>
      <xdr:spPr>
        <a:xfrm>
          <a:off x="12675244" y="568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170959</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B717023B-C525-4B2E-9EB5-7F6C84A8A2FC}"/>
            </a:ext>
          </a:extLst>
        </xdr:cNvPr>
        <xdr:cNvSpPr txBox="1"/>
      </xdr:nvSpPr>
      <xdr:spPr>
        <a:xfrm>
          <a:off x="11900544" y="553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42943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D1DDDFE7-A76D-450D-8FEA-B551DFD59009}"/>
            </a:ext>
          </a:extLst>
        </xdr:cNvPr>
        <xdr:cNvSpPr txBox="1"/>
      </xdr:nvSpPr>
      <xdr:spPr>
        <a:xfrm>
          <a:off x="11102984" y="557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600C9D3-2101-4B06-A273-40869E2E29A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A344FA2-18F1-4158-A1B0-1AD351C44B0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5752F038-1D6A-4FE4-82AD-BBBE3D53ACE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5315B87-D671-4AFD-ADC3-91D8DA23484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52739BD4-4AFF-42DB-8DB1-E042F073A8A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6767267-3DD7-46A3-8B0A-DCE25ECAE07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A98F02E-612E-4030-B506-A9B6D7D1EB0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423D264E-C9C0-4C40-8226-BD7F0F8B54E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DB4030AD-C960-417D-95A8-9698D86C9C9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A668DF96-2DE3-4F1F-B9D5-77BAEA992F8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2AEA9EC1-7AAA-4065-809A-ED49E4A44D8A}"/>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ECCC56FC-8F18-40B8-BC50-FCB1F0845A43}"/>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B923E417-D096-4BBF-9820-67E512DCF471}"/>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23CBAF2C-9904-435D-ABCD-A6B12948BB04}"/>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59646869-B363-425F-AE8C-29106B9F9128}"/>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95ACF975-7F3F-4F9F-9ED6-0C45AF896F8F}"/>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432B7FA4-F548-429D-8829-55C116E6A24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4B7847F8-D9E3-4CA0-B283-22265894209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D5ECDB2-86A8-4EE6-9C03-1A5816372188}"/>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3FD6860D-D05C-4977-BAE2-91AA5AAC8479}"/>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7609823-A29C-4AF6-B0A4-35705991E04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C9DF9DE0-B5CF-4621-9859-6836A74069E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DEF6EBDF-2696-4C30-9762-E1D3D043C76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0AD71AA4-91B3-4777-9D36-08B4602D4642}"/>
            </a:ext>
          </a:extLst>
        </xdr:cNvPr>
        <xdr:cNvCxnSpPr/>
      </xdr:nvCxnSpPr>
      <xdr:spPr>
        <a:xfrm flipV="1">
          <a:off x="19509104" y="561213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7174A9F2-3545-4D9E-9ED9-73161BBEF546}"/>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F59ACEA3-C4F7-4E79-A36F-A68AA415986E}"/>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D5A2C0D8-DBC5-4AC3-B2BA-1723DD48A09C}"/>
            </a:ext>
          </a:extLst>
        </xdr:cNvPr>
        <xdr:cNvSpPr txBox="1"/>
      </xdr:nvSpPr>
      <xdr:spPr>
        <a:xfrm>
          <a:off x="19547840"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23AAC50D-0E13-4213-A165-177B0ACA9148}"/>
            </a:ext>
          </a:extLst>
        </xdr:cNvPr>
        <xdr:cNvCxnSpPr/>
      </xdr:nvCxnSpPr>
      <xdr:spPr>
        <a:xfrm>
          <a:off x="19443700" y="561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D8A59BB4-6DE1-436E-8980-EF8307416A22}"/>
            </a:ext>
          </a:extLst>
        </xdr:cNvPr>
        <xdr:cNvSpPr txBox="1"/>
      </xdr:nvSpPr>
      <xdr:spPr>
        <a:xfrm>
          <a:off x="1954784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C3ABA681-FCB0-43F0-9C2E-E82BC68FE2FB}"/>
            </a:ext>
          </a:extLst>
        </xdr:cNvPr>
        <xdr:cNvSpPr/>
      </xdr:nvSpPr>
      <xdr:spPr>
        <a:xfrm>
          <a:off x="194589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9B4DA9BC-2FD6-483E-8AEF-4F9443E2D45E}"/>
            </a:ext>
          </a:extLst>
        </xdr:cNvPr>
        <xdr:cNvSpPr/>
      </xdr:nvSpPr>
      <xdr:spPr>
        <a:xfrm>
          <a:off x="1873504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03244F09-8076-46C3-A0C3-6F112182A3FF}"/>
            </a:ext>
          </a:extLst>
        </xdr:cNvPr>
        <xdr:cNvSpPr/>
      </xdr:nvSpPr>
      <xdr:spPr>
        <a:xfrm>
          <a:off x="179374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81D38B38-D093-4BC4-9F9D-0B69599D87E2}"/>
            </a:ext>
          </a:extLst>
        </xdr:cNvPr>
        <xdr:cNvSpPr/>
      </xdr:nvSpPr>
      <xdr:spPr>
        <a:xfrm>
          <a:off x="1716278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97DD9897-544B-4E81-9E3A-05C06BB72FAD}"/>
            </a:ext>
          </a:extLst>
        </xdr:cNvPr>
        <xdr:cNvSpPr/>
      </xdr:nvSpPr>
      <xdr:spPr>
        <a:xfrm>
          <a:off x="1638808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91AD84E-4297-48B0-AD7D-B22F4967004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F73D492-851D-4D29-834E-3AA70660F34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664C363-8500-43C8-9BE6-7A364399ACB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CB4326C-A9BD-43AB-9347-65B611291D1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1E8E286-B963-4C3B-95EA-7552291FB5D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128270</xdr:rowOff>
    </xdr:from>
    <xdr:to>
      <xdr:col>116</xdr:col>
      <xdr:colOff>114300</xdr:colOff>
      <xdr:row>36</xdr:row>
      <xdr:rowOff>58420</xdr:rowOff>
    </xdr:to>
    <xdr:sp macro="" textlink="">
      <xdr:nvSpPr>
        <xdr:cNvPr id="589" name="楕円 588">
          <a:extLst>
            <a:ext uri="{FF2B5EF4-FFF2-40B4-BE49-F238E27FC236}">
              <a16:creationId xmlns:a16="http://schemas.microsoft.com/office/drawing/2014/main" id="{C7F0C63D-FFDF-47BE-9C45-2C5753708556}"/>
            </a:ext>
          </a:extLst>
        </xdr:cNvPr>
        <xdr:cNvSpPr/>
      </xdr:nvSpPr>
      <xdr:spPr>
        <a:xfrm>
          <a:off x="19458940" y="599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151147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8CB4C5DF-A989-499A-9B16-6905DC35DC51}"/>
            </a:ext>
          </a:extLst>
        </xdr:cNvPr>
        <xdr:cNvSpPr txBox="1"/>
      </xdr:nvSpPr>
      <xdr:spPr>
        <a:xfrm>
          <a:off x="19547840" y="58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135890</xdr:rowOff>
    </xdr:from>
    <xdr:to>
      <xdr:col>112</xdr:col>
      <xdr:colOff>38100</xdr:colOff>
      <xdr:row>36</xdr:row>
      <xdr:rowOff>66040</xdr:rowOff>
    </xdr:to>
    <xdr:sp macro="" textlink="">
      <xdr:nvSpPr>
        <xdr:cNvPr id="591" name="楕円 590">
          <a:extLst>
            <a:ext uri="{FF2B5EF4-FFF2-40B4-BE49-F238E27FC236}">
              <a16:creationId xmlns:a16="http://schemas.microsoft.com/office/drawing/2014/main" id="{417DFBF6-9680-4118-80F5-F09981F4E067}"/>
            </a:ext>
          </a:extLst>
        </xdr:cNvPr>
        <xdr:cNvSpPr/>
      </xdr:nvSpPr>
      <xdr:spPr>
        <a:xfrm>
          <a:off x="18735040" y="6003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7620</xdr:rowOff>
    </xdr:from>
    <xdr:to>
      <xdr:col>116</xdr:col>
      <xdr:colOff>63500</xdr:colOff>
      <xdr:row>36</xdr:row>
      <xdr:rowOff>15240</xdr:rowOff>
    </xdr:to>
    <xdr:cxnSp macro="">
      <xdr:nvCxnSpPr>
        <xdr:cNvPr id="592" name="直線コネクタ 591">
          <a:extLst>
            <a:ext uri="{FF2B5EF4-FFF2-40B4-BE49-F238E27FC236}">
              <a16:creationId xmlns:a16="http://schemas.microsoft.com/office/drawing/2014/main" id="{FB560011-5C69-4A1B-AA52-FEEB51027012}"/>
            </a:ext>
          </a:extLst>
        </xdr:cNvPr>
        <xdr:cNvCxnSpPr/>
      </xdr:nvCxnSpPr>
      <xdr:spPr>
        <a:xfrm flipV="1">
          <a:off x="18778220" y="604266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128270</xdr:rowOff>
    </xdr:from>
    <xdr:to>
      <xdr:col>107</xdr:col>
      <xdr:colOff>101600</xdr:colOff>
      <xdr:row>36</xdr:row>
      <xdr:rowOff>58420</xdr:rowOff>
    </xdr:to>
    <xdr:sp macro="" textlink="">
      <xdr:nvSpPr>
        <xdr:cNvPr id="593" name="楕円 592">
          <a:extLst>
            <a:ext uri="{FF2B5EF4-FFF2-40B4-BE49-F238E27FC236}">
              <a16:creationId xmlns:a16="http://schemas.microsoft.com/office/drawing/2014/main" id="{9CA6EB29-751F-4D00-BB71-5A3704417E50}"/>
            </a:ext>
          </a:extLst>
        </xdr:cNvPr>
        <xdr:cNvSpPr/>
      </xdr:nvSpPr>
      <xdr:spPr>
        <a:xfrm>
          <a:off x="17937480" y="599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7620</xdr:rowOff>
    </xdr:from>
    <xdr:to>
      <xdr:col>111</xdr:col>
      <xdr:colOff>177800</xdr:colOff>
      <xdr:row>36</xdr:row>
      <xdr:rowOff>15240</xdr:rowOff>
    </xdr:to>
    <xdr:cxnSp macro="">
      <xdr:nvCxnSpPr>
        <xdr:cNvPr id="594" name="直線コネクタ 593">
          <a:extLst>
            <a:ext uri="{FF2B5EF4-FFF2-40B4-BE49-F238E27FC236}">
              <a16:creationId xmlns:a16="http://schemas.microsoft.com/office/drawing/2014/main" id="{4EBFD272-2670-4CCF-B392-AC580C8651DC}"/>
            </a:ext>
          </a:extLst>
        </xdr:cNvPr>
        <xdr:cNvCxnSpPr/>
      </xdr:nvCxnSpPr>
      <xdr:spPr>
        <a:xfrm>
          <a:off x="17988280" y="604266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113030</xdr:rowOff>
    </xdr:from>
    <xdr:to>
      <xdr:col>102</xdr:col>
      <xdr:colOff>165100</xdr:colOff>
      <xdr:row>36</xdr:row>
      <xdr:rowOff>43180</xdr:rowOff>
    </xdr:to>
    <xdr:sp macro="" textlink="">
      <xdr:nvSpPr>
        <xdr:cNvPr id="595" name="楕円 594">
          <a:extLst>
            <a:ext uri="{FF2B5EF4-FFF2-40B4-BE49-F238E27FC236}">
              <a16:creationId xmlns:a16="http://schemas.microsoft.com/office/drawing/2014/main" id="{017271B1-D7F1-46F7-A9F1-2855BC251FC5}"/>
            </a:ext>
          </a:extLst>
        </xdr:cNvPr>
        <xdr:cNvSpPr/>
      </xdr:nvSpPr>
      <xdr:spPr>
        <a:xfrm>
          <a:off x="17162780" y="5980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163830</xdr:rowOff>
    </xdr:from>
    <xdr:to>
      <xdr:col>107</xdr:col>
      <xdr:colOff>50800</xdr:colOff>
      <xdr:row>36</xdr:row>
      <xdr:rowOff>7620</xdr:rowOff>
    </xdr:to>
    <xdr:cxnSp macro="">
      <xdr:nvCxnSpPr>
        <xdr:cNvPr id="596" name="直線コネクタ 595">
          <a:extLst>
            <a:ext uri="{FF2B5EF4-FFF2-40B4-BE49-F238E27FC236}">
              <a16:creationId xmlns:a16="http://schemas.microsoft.com/office/drawing/2014/main" id="{9A67AF0D-A4AE-424E-ACDC-B4515F14E598}"/>
            </a:ext>
          </a:extLst>
        </xdr:cNvPr>
        <xdr:cNvCxnSpPr/>
      </xdr:nvCxnSpPr>
      <xdr:spPr>
        <a:xfrm>
          <a:off x="17213580" y="603123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120650</xdr:rowOff>
    </xdr:from>
    <xdr:to>
      <xdr:col>98</xdr:col>
      <xdr:colOff>38100</xdr:colOff>
      <xdr:row>36</xdr:row>
      <xdr:rowOff>50800</xdr:rowOff>
    </xdr:to>
    <xdr:sp macro="" textlink="">
      <xdr:nvSpPr>
        <xdr:cNvPr id="597" name="楕円 596">
          <a:extLst>
            <a:ext uri="{FF2B5EF4-FFF2-40B4-BE49-F238E27FC236}">
              <a16:creationId xmlns:a16="http://schemas.microsoft.com/office/drawing/2014/main" id="{E88534C8-F858-4E7C-96B0-16CB30B8A6BE}"/>
            </a:ext>
          </a:extLst>
        </xdr:cNvPr>
        <xdr:cNvSpPr/>
      </xdr:nvSpPr>
      <xdr:spPr>
        <a:xfrm>
          <a:off x="16388080" y="5988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163830</xdr:rowOff>
    </xdr:from>
    <xdr:to>
      <xdr:col>102</xdr:col>
      <xdr:colOff>114300</xdr:colOff>
      <xdr:row>36</xdr:row>
      <xdr:rowOff>0</xdr:rowOff>
    </xdr:to>
    <xdr:cxnSp macro="">
      <xdr:nvCxnSpPr>
        <xdr:cNvPr id="598" name="直線コネクタ 597">
          <a:extLst>
            <a:ext uri="{FF2B5EF4-FFF2-40B4-BE49-F238E27FC236}">
              <a16:creationId xmlns:a16="http://schemas.microsoft.com/office/drawing/2014/main" id="{C61A1DF6-E588-4E2B-B9C3-DAE3901BFEA8}"/>
            </a:ext>
          </a:extLst>
        </xdr:cNvPr>
        <xdr:cNvCxnSpPr/>
      </xdr:nvCxnSpPr>
      <xdr:spPr>
        <a:xfrm flipV="1">
          <a:off x="16431260" y="603123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230603F5-18AB-475F-BEEA-944F8CC4C62F}"/>
            </a:ext>
          </a:extLst>
        </xdr:cNvPr>
        <xdr:cNvSpPr txBox="1"/>
      </xdr:nvSpPr>
      <xdr:spPr>
        <a:xfrm>
          <a:off x="185611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2F8A5DD0-95E4-4E23-8312-865F81E9BC9B}"/>
            </a:ext>
          </a:extLst>
        </xdr:cNvPr>
        <xdr:cNvSpPr txBox="1"/>
      </xdr:nvSpPr>
      <xdr:spPr>
        <a:xfrm>
          <a:off x="177762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005CEFD4-194C-45D3-8F7F-1BF5BEE5C259}"/>
            </a:ext>
          </a:extLst>
        </xdr:cNvPr>
        <xdr:cNvSpPr txBox="1"/>
      </xdr:nvSpPr>
      <xdr:spPr>
        <a:xfrm>
          <a:off x="1700156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4302F91A-0DDD-422A-A6F1-9DDB7CACD83D}"/>
            </a:ext>
          </a:extLst>
        </xdr:cNvPr>
        <xdr:cNvSpPr txBox="1"/>
      </xdr:nvSpPr>
      <xdr:spPr>
        <a:xfrm>
          <a:off x="162268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82567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AE208755-4EB6-45F5-A934-EC44069497BE}"/>
            </a:ext>
          </a:extLst>
        </xdr:cNvPr>
        <xdr:cNvSpPr txBox="1"/>
      </xdr:nvSpPr>
      <xdr:spPr>
        <a:xfrm>
          <a:off x="18561127" y="57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74947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CFD94905-613C-40FE-8902-2510DDFD1FEE}"/>
            </a:ext>
          </a:extLst>
        </xdr:cNvPr>
        <xdr:cNvSpPr txBox="1"/>
      </xdr:nvSpPr>
      <xdr:spPr>
        <a:xfrm>
          <a:off x="17776267"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59707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C013EA1D-CCBD-407E-98BC-0330EEB00B45}"/>
            </a:ext>
          </a:extLst>
        </xdr:cNvPr>
        <xdr:cNvSpPr txBox="1"/>
      </xdr:nvSpPr>
      <xdr:spPr>
        <a:xfrm>
          <a:off x="17001567" y="575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67327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18D15E35-3326-4AEA-AA48-547DE6B0510E}"/>
            </a:ext>
          </a:extLst>
        </xdr:cNvPr>
        <xdr:cNvSpPr txBox="1"/>
      </xdr:nvSpPr>
      <xdr:spPr>
        <a:xfrm>
          <a:off x="1622686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34DDA31-B16A-476C-BA1C-8F4AF4EB33E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E6A93D4-B48A-4D48-A009-65EB585DFD4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4EDF641-6353-4C4F-8741-9A5F281B008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415EAA9-CEDF-48AD-A11B-FE9549113B8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2E5DCD7-3627-49A0-96E9-6C87412C9B2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89E7212-AD69-4F00-89D1-C459E787B35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1C5EA67-D17D-4281-8DF6-4A5802EBA86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4075928-6E31-4C76-AFAF-870183A9B0D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761302F6-245F-4A45-9521-8F3F2291757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45C8643-9259-4A63-8864-3DEAB426CD6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BE169D5-ECB0-43D2-9FA3-ECF38D69688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61C1B79-523E-4B62-B042-31043213864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9A90B92E-6C68-4C5E-BFFA-D90648062F5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BD4D6F11-2CCB-4687-A6A2-F8A5FEBC4AD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A4A3691-3D74-414F-8E15-8A5DEA76B73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347B58C8-87A7-4B63-A06B-2E0FE551177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A46E30FC-4EDE-40AA-B64B-FE5C8031D6E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1A9A2D59-AF26-46D8-A783-7F76D8415CBB}"/>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392B969C-3C53-4701-87E5-2E49B067EE48}"/>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7D5873FF-670F-47B3-98E0-CF3AA7CD0D5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3107626B-3161-4EDF-A003-CAF59727D73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898273F-3B6F-4678-B57F-C404AEFC1E2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BECFF35-C90A-436C-8A79-CE11CDF5A83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1546482A-29DB-419A-8311-B6CE9C985A9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94FF5A27-216F-44B5-A38D-09E27E0A7618}"/>
            </a:ext>
          </a:extLst>
        </xdr:cNvPr>
        <xdr:cNvCxnSpPr/>
      </xdr:nvCxnSpPr>
      <xdr:spPr>
        <a:xfrm flipV="1">
          <a:off x="14375764" y="9561195"/>
          <a:ext cx="0" cy="10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CA0DDBF0-E765-4833-9546-D3961D8DAFE6}"/>
            </a:ext>
          </a:extLst>
        </xdr:cNvPr>
        <xdr:cNvSpPr txBox="1"/>
      </xdr:nvSpPr>
      <xdr:spPr>
        <a:xfrm>
          <a:off x="14414500"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2FF3CB0C-7E89-425F-A122-1EFE70A6BDA8}"/>
            </a:ext>
          </a:extLst>
        </xdr:cNvPr>
        <xdr:cNvCxnSpPr/>
      </xdr:nvCxnSpPr>
      <xdr:spPr>
        <a:xfrm>
          <a:off x="14287500" y="10605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0860DE59-BF60-46EC-904E-FC340D69A767}"/>
            </a:ext>
          </a:extLst>
        </xdr:cNvPr>
        <xdr:cNvSpPr txBox="1"/>
      </xdr:nvSpPr>
      <xdr:spPr>
        <a:xfrm>
          <a:off x="1441450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333DB203-B6DA-45BA-B12F-5A24FB9055DD}"/>
            </a:ext>
          </a:extLst>
        </xdr:cNvPr>
        <xdr:cNvCxnSpPr/>
      </xdr:nvCxnSpPr>
      <xdr:spPr>
        <a:xfrm>
          <a:off x="14287500" y="956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0A8392C2-7E5C-453D-9A54-30E044D5D77D}"/>
            </a:ext>
          </a:extLst>
        </xdr:cNvPr>
        <xdr:cNvSpPr txBox="1"/>
      </xdr:nvSpPr>
      <xdr:spPr>
        <a:xfrm>
          <a:off x="14414500" y="1014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61A2BA13-185A-48E0-BBE8-461F0500DCBA}"/>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BB01ED32-DFBF-46CB-8B8F-D5576EE81232}"/>
            </a:ext>
          </a:extLst>
        </xdr:cNvPr>
        <xdr:cNvSpPr/>
      </xdr:nvSpPr>
      <xdr:spPr>
        <a:xfrm>
          <a:off x="13578840" y="1016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2C30D9C9-2835-4307-96FA-8E348A45F41F}"/>
            </a:ext>
          </a:extLst>
        </xdr:cNvPr>
        <xdr:cNvSpPr/>
      </xdr:nvSpPr>
      <xdr:spPr>
        <a:xfrm>
          <a:off x="1280414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8D85968F-FE08-42EF-AFAF-391FBB40C879}"/>
            </a:ext>
          </a:extLst>
        </xdr:cNvPr>
        <xdr:cNvSpPr/>
      </xdr:nvSpPr>
      <xdr:spPr>
        <a:xfrm>
          <a:off x="12029440" y="1013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15E2CA2B-B402-4E71-9C00-06F75E059E3E}"/>
            </a:ext>
          </a:extLst>
        </xdr:cNvPr>
        <xdr:cNvSpPr/>
      </xdr:nvSpPr>
      <xdr:spPr>
        <a:xfrm>
          <a:off x="1123188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473F172-F5D3-449D-A17E-A3F65974A30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0969A94-C7D5-4F2C-A2CA-E01E4733113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95F0384-0733-4E6A-8E31-F2CDC5A857E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F355F1B-ECBA-4021-BD26-3C191589F49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868B281-8870-4079-A392-2C652D98C00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47" name="楕円 646">
          <a:extLst>
            <a:ext uri="{FF2B5EF4-FFF2-40B4-BE49-F238E27FC236}">
              <a16:creationId xmlns:a16="http://schemas.microsoft.com/office/drawing/2014/main" id="{9884FCEC-A823-43A1-9D7D-19A3BF8F8262}"/>
            </a:ext>
          </a:extLst>
        </xdr:cNvPr>
        <xdr:cNvSpPr/>
      </xdr:nvSpPr>
      <xdr:spPr>
        <a:xfrm>
          <a:off x="14325600" y="99675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99712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A8025B07-2493-4821-B2D0-EF86173B59FD}"/>
            </a:ext>
          </a:extLst>
        </xdr:cNvPr>
        <xdr:cNvSpPr txBox="1"/>
      </xdr:nvSpPr>
      <xdr:spPr>
        <a:xfrm>
          <a:off x="14414500"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34925</xdr:rowOff>
    </xdr:from>
    <xdr:to>
      <xdr:col>81</xdr:col>
      <xdr:colOff>101600</xdr:colOff>
      <xdr:row>59</xdr:row>
      <xdr:rowOff>136525</xdr:rowOff>
    </xdr:to>
    <xdr:sp macro="" textlink="">
      <xdr:nvSpPr>
        <xdr:cNvPr id="649" name="楕円 648">
          <a:extLst>
            <a:ext uri="{FF2B5EF4-FFF2-40B4-BE49-F238E27FC236}">
              <a16:creationId xmlns:a16="http://schemas.microsoft.com/office/drawing/2014/main" id="{D833EAD4-E0C3-4284-8BC7-21EC7B8895E1}"/>
            </a:ext>
          </a:extLst>
        </xdr:cNvPr>
        <xdr:cNvSpPr/>
      </xdr:nvSpPr>
      <xdr:spPr>
        <a:xfrm>
          <a:off x="1357884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85725</xdr:rowOff>
    </xdr:from>
    <xdr:to>
      <xdr:col>85</xdr:col>
      <xdr:colOff>127000</xdr:colOff>
      <xdr:row>59</xdr:row>
      <xdr:rowOff>127635</xdr:rowOff>
    </xdr:to>
    <xdr:cxnSp macro="">
      <xdr:nvCxnSpPr>
        <xdr:cNvPr id="650" name="直線コネクタ 649">
          <a:extLst>
            <a:ext uri="{FF2B5EF4-FFF2-40B4-BE49-F238E27FC236}">
              <a16:creationId xmlns:a16="http://schemas.microsoft.com/office/drawing/2014/main" id="{7EC2138E-4DA4-4577-9B31-93C38D6013E7}"/>
            </a:ext>
          </a:extLst>
        </xdr:cNvPr>
        <xdr:cNvCxnSpPr/>
      </xdr:nvCxnSpPr>
      <xdr:spPr>
        <a:xfrm>
          <a:off x="13629640" y="997648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651" name="楕円 650">
          <a:extLst>
            <a:ext uri="{FF2B5EF4-FFF2-40B4-BE49-F238E27FC236}">
              <a16:creationId xmlns:a16="http://schemas.microsoft.com/office/drawing/2014/main" id="{4D196835-85B4-4981-83EB-BCD53E796C21}"/>
            </a:ext>
          </a:extLst>
        </xdr:cNvPr>
        <xdr:cNvSpPr/>
      </xdr:nvSpPr>
      <xdr:spPr>
        <a:xfrm>
          <a:off x="1280414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85725</xdr:rowOff>
    </xdr:to>
    <xdr:cxnSp macro="">
      <xdr:nvCxnSpPr>
        <xdr:cNvPr id="652" name="直線コネクタ 651">
          <a:extLst>
            <a:ext uri="{FF2B5EF4-FFF2-40B4-BE49-F238E27FC236}">
              <a16:creationId xmlns:a16="http://schemas.microsoft.com/office/drawing/2014/main" id="{ABB6163E-8069-4BE4-8561-9FF94A71BF39}"/>
            </a:ext>
          </a:extLst>
        </xdr:cNvPr>
        <xdr:cNvCxnSpPr/>
      </xdr:nvCxnSpPr>
      <xdr:spPr>
        <a:xfrm>
          <a:off x="12854940" y="997077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21590</xdr:rowOff>
    </xdr:from>
    <xdr:to>
      <xdr:col>72</xdr:col>
      <xdr:colOff>38100</xdr:colOff>
      <xdr:row>59</xdr:row>
      <xdr:rowOff>123190</xdr:rowOff>
    </xdr:to>
    <xdr:sp macro="" textlink="">
      <xdr:nvSpPr>
        <xdr:cNvPr id="653" name="楕円 652">
          <a:extLst>
            <a:ext uri="{FF2B5EF4-FFF2-40B4-BE49-F238E27FC236}">
              <a16:creationId xmlns:a16="http://schemas.microsoft.com/office/drawing/2014/main" id="{885FA393-FA4D-46C5-AB0E-C5C8502BD066}"/>
            </a:ext>
          </a:extLst>
        </xdr:cNvPr>
        <xdr:cNvSpPr/>
      </xdr:nvSpPr>
      <xdr:spPr>
        <a:xfrm>
          <a:off x="12029440" y="9912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72390</xdr:rowOff>
    </xdr:from>
    <xdr:to>
      <xdr:col>76</xdr:col>
      <xdr:colOff>114300</xdr:colOff>
      <xdr:row>59</xdr:row>
      <xdr:rowOff>80010</xdr:rowOff>
    </xdr:to>
    <xdr:cxnSp macro="">
      <xdr:nvCxnSpPr>
        <xdr:cNvPr id="654" name="直線コネクタ 653">
          <a:extLst>
            <a:ext uri="{FF2B5EF4-FFF2-40B4-BE49-F238E27FC236}">
              <a16:creationId xmlns:a16="http://schemas.microsoft.com/office/drawing/2014/main" id="{26E11F95-05E2-4B3A-864A-059F57E195F5}"/>
            </a:ext>
          </a:extLst>
        </xdr:cNvPr>
        <xdr:cNvCxnSpPr/>
      </xdr:nvCxnSpPr>
      <xdr:spPr>
        <a:xfrm>
          <a:off x="12072620" y="99631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2540</xdr:rowOff>
    </xdr:from>
    <xdr:to>
      <xdr:col>67</xdr:col>
      <xdr:colOff>101600</xdr:colOff>
      <xdr:row>59</xdr:row>
      <xdr:rowOff>104140</xdr:rowOff>
    </xdr:to>
    <xdr:sp macro="" textlink="">
      <xdr:nvSpPr>
        <xdr:cNvPr id="655" name="楕円 654">
          <a:extLst>
            <a:ext uri="{FF2B5EF4-FFF2-40B4-BE49-F238E27FC236}">
              <a16:creationId xmlns:a16="http://schemas.microsoft.com/office/drawing/2014/main" id="{F331A6B8-9A38-4A2D-A7A0-324D34B208C5}"/>
            </a:ext>
          </a:extLst>
        </xdr:cNvPr>
        <xdr:cNvSpPr/>
      </xdr:nvSpPr>
      <xdr:spPr>
        <a:xfrm>
          <a:off x="1123188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53340</xdr:rowOff>
    </xdr:from>
    <xdr:to>
      <xdr:col>71</xdr:col>
      <xdr:colOff>177800</xdr:colOff>
      <xdr:row>59</xdr:row>
      <xdr:rowOff>72390</xdr:rowOff>
    </xdr:to>
    <xdr:cxnSp macro="">
      <xdr:nvCxnSpPr>
        <xdr:cNvPr id="656" name="直線コネクタ 655">
          <a:extLst>
            <a:ext uri="{FF2B5EF4-FFF2-40B4-BE49-F238E27FC236}">
              <a16:creationId xmlns:a16="http://schemas.microsoft.com/office/drawing/2014/main" id="{CF4F1588-8B69-453F-9B84-8D7009849ED4}"/>
            </a:ext>
          </a:extLst>
        </xdr:cNvPr>
        <xdr:cNvCxnSpPr/>
      </xdr:nvCxnSpPr>
      <xdr:spPr>
        <a:xfrm>
          <a:off x="11282680" y="994410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657" name="n_1aveValue【学校施設】&#10;有形固定資産減価償却率">
          <a:extLst>
            <a:ext uri="{FF2B5EF4-FFF2-40B4-BE49-F238E27FC236}">
              <a16:creationId xmlns:a16="http://schemas.microsoft.com/office/drawing/2014/main" id="{FCF66E3E-B06A-4EB2-A148-ADED1E968E0D}"/>
            </a:ext>
          </a:extLst>
        </xdr:cNvPr>
        <xdr:cNvSpPr txBox="1"/>
      </xdr:nvSpPr>
      <xdr:spPr>
        <a:xfrm>
          <a:off x="134372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58" name="n_2aveValue【学校施設】&#10;有形固定資産減価償却率">
          <a:extLst>
            <a:ext uri="{FF2B5EF4-FFF2-40B4-BE49-F238E27FC236}">
              <a16:creationId xmlns:a16="http://schemas.microsoft.com/office/drawing/2014/main" id="{0C6D8DE4-94F4-4B03-AF6B-399763F09FF2}"/>
            </a:ext>
          </a:extLst>
        </xdr:cNvPr>
        <xdr:cNvSpPr txBox="1"/>
      </xdr:nvSpPr>
      <xdr:spPr>
        <a:xfrm>
          <a:off x="1267524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59" name="n_3aveValue【学校施設】&#10;有形固定資産減価償却率">
          <a:extLst>
            <a:ext uri="{FF2B5EF4-FFF2-40B4-BE49-F238E27FC236}">
              <a16:creationId xmlns:a16="http://schemas.microsoft.com/office/drawing/2014/main" id="{BCA9C179-F96A-4059-B98F-DED1C7F8FF07}"/>
            </a:ext>
          </a:extLst>
        </xdr:cNvPr>
        <xdr:cNvSpPr txBox="1"/>
      </xdr:nvSpPr>
      <xdr:spPr>
        <a:xfrm>
          <a:off x="119005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60" name="n_4aveValue【学校施設】&#10;有形固定資産減価償却率">
          <a:extLst>
            <a:ext uri="{FF2B5EF4-FFF2-40B4-BE49-F238E27FC236}">
              <a16:creationId xmlns:a16="http://schemas.microsoft.com/office/drawing/2014/main" id="{6C674809-FA5B-472C-9F2A-9BB9673CC644}"/>
            </a:ext>
          </a:extLst>
        </xdr:cNvPr>
        <xdr:cNvSpPr txBox="1"/>
      </xdr:nvSpPr>
      <xdr:spPr>
        <a:xfrm>
          <a:off x="1110298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153052</xdr:rowOff>
    </xdr:from>
    <xdr:ext cx="405111" cy="259045"/>
    <xdr:sp macro="" textlink="">
      <xdr:nvSpPr>
        <xdr:cNvPr id="661" name="n_1mainValue【学校施設】&#10;有形固定資産減価償却率">
          <a:extLst>
            <a:ext uri="{FF2B5EF4-FFF2-40B4-BE49-F238E27FC236}">
              <a16:creationId xmlns:a16="http://schemas.microsoft.com/office/drawing/2014/main" id="{5AE553CB-9557-456D-90DB-C21904A08402}"/>
            </a:ext>
          </a:extLst>
        </xdr:cNvPr>
        <xdr:cNvSpPr txBox="1"/>
      </xdr:nvSpPr>
      <xdr:spPr>
        <a:xfrm>
          <a:off x="1343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147337</xdr:rowOff>
    </xdr:from>
    <xdr:ext cx="405111" cy="259045"/>
    <xdr:sp macro="" textlink="">
      <xdr:nvSpPr>
        <xdr:cNvPr id="662" name="n_2mainValue【学校施設】&#10;有形固定資産減価償却率">
          <a:extLst>
            <a:ext uri="{FF2B5EF4-FFF2-40B4-BE49-F238E27FC236}">
              <a16:creationId xmlns:a16="http://schemas.microsoft.com/office/drawing/2014/main" id="{3FF342A0-3A23-4D99-BDFF-C0E27D2D2D34}"/>
            </a:ext>
          </a:extLst>
        </xdr:cNvPr>
        <xdr:cNvSpPr txBox="1"/>
      </xdr:nvSpPr>
      <xdr:spPr>
        <a:xfrm>
          <a:off x="126752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139717</xdr:rowOff>
    </xdr:from>
    <xdr:ext cx="405111" cy="259045"/>
    <xdr:sp macro="" textlink="">
      <xdr:nvSpPr>
        <xdr:cNvPr id="663" name="n_3mainValue【学校施設】&#10;有形固定資産減価償却率">
          <a:extLst>
            <a:ext uri="{FF2B5EF4-FFF2-40B4-BE49-F238E27FC236}">
              <a16:creationId xmlns:a16="http://schemas.microsoft.com/office/drawing/2014/main" id="{402D47B5-6C68-422C-B42D-2812BF2DC671}"/>
            </a:ext>
          </a:extLst>
        </xdr:cNvPr>
        <xdr:cNvSpPr txBox="1"/>
      </xdr:nvSpPr>
      <xdr:spPr>
        <a:xfrm>
          <a:off x="119005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120667</xdr:rowOff>
    </xdr:from>
    <xdr:ext cx="405111" cy="259045"/>
    <xdr:sp macro="" textlink="">
      <xdr:nvSpPr>
        <xdr:cNvPr id="664" name="n_4mainValue【学校施設】&#10;有形固定資産減価償却率">
          <a:extLst>
            <a:ext uri="{FF2B5EF4-FFF2-40B4-BE49-F238E27FC236}">
              <a16:creationId xmlns:a16="http://schemas.microsoft.com/office/drawing/2014/main" id="{E1E2CC7D-0551-4759-BA46-F34072B569CF}"/>
            </a:ext>
          </a:extLst>
        </xdr:cNvPr>
        <xdr:cNvSpPr txBox="1"/>
      </xdr:nvSpPr>
      <xdr:spPr>
        <a:xfrm>
          <a:off x="1110298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C14C1055-B55C-4DF8-826E-C58F3AD47AE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AC39658-8230-4FE1-8AF0-D286BA397BF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3FBD679-B1A5-4223-8AB1-335577CED50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6637E7C5-B493-4D22-B414-5078158067F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EE01A42D-C894-4506-9603-EE76987F4A2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A8111CCA-33C4-44A1-8CE9-7761F274305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8343BD3-BB72-472B-846E-BB0933FAD94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B9B4EE5-3CC3-459F-8814-4E1CC6BF68B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CAB0089D-D987-48C7-AE96-83C2AED72A3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EF15E0B-40EB-4789-B3E1-7EFED498426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8FD23352-4A0A-40BE-B0F8-421BC313ED83}"/>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DA63709B-711D-41BC-A6F1-17F1F0ACB2AE}"/>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7F3ED6B8-FD59-413C-86F3-222977400C6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44B387C7-EFE6-49D3-B9F1-AC75015145E4}"/>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78A5399C-C53A-451F-B3D0-7E12948E1D0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FCE3F156-82CC-46D6-B814-4D2E132F7552}"/>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167041E9-DB52-47A3-9B3E-6B123187A0F3}"/>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83F46C6B-27AF-42DC-A92D-EF05CB37E89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C53E77FC-A9CD-4FED-B129-FAC582212964}"/>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88256DB8-3ECA-4AE8-9B67-84FCB8F44A6F}"/>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D2B7A521-29EA-4D7D-ADA5-4733E0A384AB}"/>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6BA4BE08-6456-4B18-966D-77E005F3FF4D}"/>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7CB0A228-EEFB-4FE3-9CDC-6F8100E9A336}"/>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52800521-2BB8-41FE-BE90-4C2927498DA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2D802183-C717-4EFB-B34A-6712434B183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D6BF6D11-1F62-4C4B-9B79-6D48EAF0B6F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3511D62A-2EAF-4E0D-8D52-0DFF22310F02}"/>
            </a:ext>
          </a:extLst>
        </xdr:cNvPr>
        <xdr:cNvCxnSpPr/>
      </xdr:nvCxnSpPr>
      <xdr:spPr>
        <a:xfrm flipV="1">
          <a:off x="19509104" y="9222377"/>
          <a:ext cx="0" cy="158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0D8F6C05-113F-42C9-8051-6FDF917EE2F2}"/>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E17A67A0-E501-4AD1-8F16-BC8D8B1D2904}"/>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F992C020-B515-4ED4-9F8A-C0E61694CC08}"/>
            </a:ext>
          </a:extLst>
        </xdr:cNvPr>
        <xdr:cNvSpPr txBox="1"/>
      </xdr:nvSpPr>
      <xdr:spPr>
        <a:xfrm>
          <a:off x="19547840" y="900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E8B39759-7ED8-4756-8912-632EF7A9C39F}"/>
            </a:ext>
          </a:extLst>
        </xdr:cNvPr>
        <xdr:cNvCxnSpPr/>
      </xdr:nvCxnSpPr>
      <xdr:spPr>
        <a:xfrm>
          <a:off x="19443700" y="9222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6" name="【学校施設】&#10;一人当たり面積平均値テキスト">
          <a:extLst>
            <a:ext uri="{FF2B5EF4-FFF2-40B4-BE49-F238E27FC236}">
              <a16:creationId xmlns:a16="http://schemas.microsoft.com/office/drawing/2014/main" id="{EF5066A4-02D4-4BC8-87AC-644DEAB601FE}"/>
            </a:ext>
          </a:extLst>
        </xdr:cNvPr>
        <xdr:cNvSpPr txBox="1"/>
      </xdr:nvSpPr>
      <xdr:spPr>
        <a:xfrm>
          <a:off x="19547840" y="10282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50F607F8-4516-484F-94D8-2ABDE3BA0657}"/>
            </a:ext>
          </a:extLst>
        </xdr:cNvPr>
        <xdr:cNvSpPr/>
      </xdr:nvSpPr>
      <xdr:spPr>
        <a:xfrm>
          <a:off x="1945894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D1286E17-0601-4D1C-8BAD-43DEE397DE46}"/>
            </a:ext>
          </a:extLst>
        </xdr:cNvPr>
        <xdr:cNvSpPr/>
      </xdr:nvSpPr>
      <xdr:spPr>
        <a:xfrm>
          <a:off x="18735040" y="103325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C701E6D5-2692-4325-AEF5-8A46DB381DD9}"/>
            </a:ext>
          </a:extLst>
        </xdr:cNvPr>
        <xdr:cNvSpPr/>
      </xdr:nvSpPr>
      <xdr:spPr>
        <a:xfrm>
          <a:off x="17937480" y="1034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BF12925B-9FC3-4060-AF61-CB4924E7EFEB}"/>
            </a:ext>
          </a:extLst>
        </xdr:cNvPr>
        <xdr:cNvSpPr/>
      </xdr:nvSpPr>
      <xdr:spPr>
        <a:xfrm>
          <a:off x="171627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A1517217-87F8-4478-8ECC-C22979BEB088}"/>
            </a:ext>
          </a:extLst>
        </xdr:cNvPr>
        <xdr:cNvSpPr/>
      </xdr:nvSpPr>
      <xdr:spPr>
        <a:xfrm>
          <a:off x="16388080" y="10366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CCC5AE5-3F94-4BBB-A328-E9FA33C6FF1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0B048ED-BD64-4451-B2F2-8469B14F4B3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3D187E5-36EA-45C4-8F17-AC6E390C4C6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BF3792A-758F-4B3C-B87D-FF089CC7B66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93A3F5C5-84A1-4BF2-8160-FC064ABA955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105954</xdr:rowOff>
    </xdr:from>
    <xdr:to>
      <xdr:col>116</xdr:col>
      <xdr:colOff>114300</xdr:colOff>
      <xdr:row>61</xdr:row>
      <xdr:rowOff>36104</xdr:rowOff>
    </xdr:to>
    <xdr:sp macro="" textlink="">
      <xdr:nvSpPr>
        <xdr:cNvPr id="707" name="楕円 706">
          <a:extLst>
            <a:ext uri="{FF2B5EF4-FFF2-40B4-BE49-F238E27FC236}">
              <a16:creationId xmlns:a16="http://schemas.microsoft.com/office/drawing/2014/main" id="{AC55E7CF-DD00-43C0-BD90-C474A5C355AC}"/>
            </a:ext>
          </a:extLst>
        </xdr:cNvPr>
        <xdr:cNvSpPr/>
      </xdr:nvSpPr>
      <xdr:spPr>
        <a:xfrm>
          <a:off x="19458940" y="10164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128831</xdr:rowOff>
    </xdr:from>
    <xdr:ext cx="469744" cy="259045"/>
    <xdr:sp macro="" textlink="">
      <xdr:nvSpPr>
        <xdr:cNvPr id="708" name="【学校施設】&#10;一人当たり面積該当値テキスト">
          <a:extLst>
            <a:ext uri="{FF2B5EF4-FFF2-40B4-BE49-F238E27FC236}">
              <a16:creationId xmlns:a16="http://schemas.microsoft.com/office/drawing/2014/main" id="{419CC668-D367-48DA-BC4A-A37FAFC5561E}"/>
            </a:ext>
          </a:extLst>
        </xdr:cNvPr>
        <xdr:cNvSpPr txBox="1"/>
      </xdr:nvSpPr>
      <xdr:spPr>
        <a:xfrm>
          <a:off x="19547840" y="1001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113574</xdr:rowOff>
    </xdr:from>
    <xdr:to>
      <xdr:col>112</xdr:col>
      <xdr:colOff>38100</xdr:colOff>
      <xdr:row>61</xdr:row>
      <xdr:rowOff>43724</xdr:rowOff>
    </xdr:to>
    <xdr:sp macro="" textlink="">
      <xdr:nvSpPr>
        <xdr:cNvPr id="709" name="楕円 708">
          <a:extLst>
            <a:ext uri="{FF2B5EF4-FFF2-40B4-BE49-F238E27FC236}">
              <a16:creationId xmlns:a16="http://schemas.microsoft.com/office/drawing/2014/main" id="{B97EAD53-75D0-46C2-AA82-45C818042E1D}"/>
            </a:ext>
          </a:extLst>
        </xdr:cNvPr>
        <xdr:cNvSpPr/>
      </xdr:nvSpPr>
      <xdr:spPr>
        <a:xfrm>
          <a:off x="18735040" y="101719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156754</xdr:rowOff>
    </xdr:from>
    <xdr:to>
      <xdr:col>116</xdr:col>
      <xdr:colOff>63500</xdr:colOff>
      <xdr:row>60</xdr:row>
      <xdr:rowOff>164374</xdr:rowOff>
    </xdr:to>
    <xdr:cxnSp macro="">
      <xdr:nvCxnSpPr>
        <xdr:cNvPr id="710" name="直線コネクタ 709">
          <a:extLst>
            <a:ext uri="{FF2B5EF4-FFF2-40B4-BE49-F238E27FC236}">
              <a16:creationId xmlns:a16="http://schemas.microsoft.com/office/drawing/2014/main" id="{1FD3D4E7-E436-483F-94F5-B9B13E929B18}"/>
            </a:ext>
          </a:extLst>
        </xdr:cNvPr>
        <xdr:cNvCxnSpPr/>
      </xdr:nvCxnSpPr>
      <xdr:spPr>
        <a:xfrm flipV="1">
          <a:off x="18778220" y="10215154"/>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141877</xdr:rowOff>
    </xdr:from>
    <xdr:to>
      <xdr:col>107</xdr:col>
      <xdr:colOff>101600</xdr:colOff>
      <xdr:row>61</xdr:row>
      <xdr:rowOff>72027</xdr:rowOff>
    </xdr:to>
    <xdr:sp macro="" textlink="">
      <xdr:nvSpPr>
        <xdr:cNvPr id="711" name="楕円 710">
          <a:extLst>
            <a:ext uri="{FF2B5EF4-FFF2-40B4-BE49-F238E27FC236}">
              <a16:creationId xmlns:a16="http://schemas.microsoft.com/office/drawing/2014/main" id="{EA4DEBDD-A129-4B71-9537-27C83A972FF3}"/>
            </a:ext>
          </a:extLst>
        </xdr:cNvPr>
        <xdr:cNvSpPr/>
      </xdr:nvSpPr>
      <xdr:spPr>
        <a:xfrm>
          <a:off x="17937480" y="10200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164374</xdr:rowOff>
    </xdr:from>
    <xdr:to>
      <xdr:col>111</xdr:col>
      <xdr:colOff>177800</xdr:colOff>
      <xdr:row>61</xdr:row>
      <xdr:rowOff>21227</xdr:rowOff>
    </xdr:to>
    <xdr:cxnSp macro="">
      <xdr:nvCxnSpPr>
        <xdr:cNvPr id="712" name="直線コネクタ 711">
          <a:extLst>
            <a:ext uri="{FF2B5EF4-FFF2-40B4-BE49-F238E27FC236}">
              <a16:creationId xmlns:a16="http://schemas.microsoft.com/office/drawing/2014/main" id="{FD5C4E5C-9D07-4F4D-B24F-455434389897}"/>
            </a:ext>
          </a:extLst>
        </xdr:cNvPr>
        <xdr:cNvCxnSpPr/>
      </xdr:nvCxnSpPr>
      <xdr:spPr>
        <a:xfrm flipV="1">
          <a:off x="17988280" y="10222774"/>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5262</xdr:rowOff>
    </xdr:from>
    <xdr:to>
      <xdr:col>102</xdr:col>
      <xdr:colOff>165100</xdr:colOff>
      <xdr:row>61</xdr:row>
      <xdr:rowOff>106862</xdr:rowOff>
    </xdr:to>
    <xdr:sp macro="" textlink="">
      <xdr:nvSpPr>
        <xdr:cNvPr id="713" name="楕円 712">
          <a:extLst>
            <a:ext uri="{FF2B5EF4-FFF2-40B4-BE49-F238E27FC236}">
              <a16:creationId xmlns:a16="http://schemas.microsoft.com/office/drawing/2014/main" id="{0CFAF70B-02B0-4BE6-ACCE-6B6E304088FC}"/>
            </a:ext>
          </a:extLst>
        </xdr:cNvPr>
        <xdr:cNvSpPr/>
      </xdr:nvSpPr>
      <xdr:spPr>
        <a:xfrm>
          <a:off x="17162780" y="1023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21227</xdr:rowOff>
    </xdr:from>
    <xdr:to>
      <xdr:col>107</xdr:col>
      <xdr:colOff>50800</xdr:colOff>
      <xdr:row>61</xdr:row>
      <xdr:rowOff>56062</xdr:rowOff>
    </xdr:to>
    <xdr:cxnSp macro="">
      <xdr:nvCxnSpPr>
        <xdr:cNvPr id="714" name="直線コネクタ 713">
          <a:extLst>
            <a:ext uri="{FF2B5EF4-FFF2-40B4-BE49-F238E27FC236}">
              <a16:creationId xmlns:a16="http://schemas.microsoft.com/office/drawing/2014/main" id="{F7A20E60-A22C-4FFD-A2A6-846EFD4EBE85}"/>
            </a:ext>
          </a:extLst>
        </xdr:cNvPr>
        <xdr:cNvCxnSpPr/>
      </xdr:nvCxnSpPr>
      <xdr:spPr>
        <a:xfrm flipV="1">
          <a:off x="17213580" y="10247267"/>
          <a:ext cx="77470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12881</xdr:rowOff>
    </xdr:from>
    <xdr:to>
      <xdr:col>98</xdr:col>
      <xdr:colOff>38100</xdr:colOff>
      <xdr:row>61</xdr:row>
      <xdr:rowOff>114481</xdr:rowOff>
    </xdr:to>
    <xdr:sp macro="" textlink="">
      <xdr:nvSpPr>
        <xdr:cNvPr id="715" name="楕円 714">
          <a:extLst>
            <a:ext uri="{FF2B5EF4-FFF2-40B4-BE49-F238E27FC236}">
              <a16:creationId xmlns:a16="http://schemas.microsoft.com/office/drawing/2014/main" id="{C1AFC395-E787-43A8-8FD9-8DD922B71722}"/>
            </a:ext>
          </a:extLst>
        </xdr:cNvPr>
        <xdr:cNvSpPr/>
      </xdr:nvSpPr>
      <xdr:spPr>
        <a:xfrm>
          <a:off x="16388080" y="10238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56062</xdr:rowOff>
    </xdr:from>
    <xdr:to>
      <xdr:col>102</xdr:col>
      <xdr:colOff>114300</xdr:colOff>
      <xdr:row>61</xdr:row>
      <xdr:rowOff>63681</xdr:rowOff>
    </xdr:to>
    <xdr:cxnSp macro="">
      <xdr:nvCxnSpPr>
        <xdr:cNvPr id="716" name="直線コネクタ 715">
          <a:extLst>
            <a:ext uri="{FF2B5EF4-FFF2-40B4-BE49-F238E27FC236}">
              <a16:creationId xmlns:a16="http://schemas.microsoft.com/office/drawing/2014/main" id="{067E52D4-DA6D-475E-AAAD-63C55D18A434}"/>
            </a:ext>
          </a:extLst>
        </xdr:cNvPr>
        <xdr:cNvCxnSpPr/>
      </xdr:nvCxnSpPr>
      <xdr:spPr>
        <a:xfrm flipV="1">
          <a:off x="16431260" y="10282102"/>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7" name="n_1aveValue【学校施設】&#10;一人当たり面積">
          <a:extLst>
            <a:ext uri="{FF2B5EF4-FFF2-40B4-BE49-F238E27FC236}">
              <a16:creationId xmlns:a16="http://schemas.microsoft.com/office/drawing/2014/main" id="{12021D3C-4789-42E8-8062-BCFA6D3435CD}"/>
            </a:ext>
          </a:extLst>
        </xdr:cNvPr>
        <xdr:cNvSpPr txBox="1"/>
      </xdr:nvSpPr>
      <xdr:spPr>
        <a:xfrm>
          <a:off x="18561127" y="1042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18" name="n_2aveValue【学校施設】&#10;一人当たり面積">
          <a:extLst>
            <a:ext uri="{FF2B5EF4-FFF2-40B4-BE49-F238E27FC236}">
              <a16:creationId xmlns:a16="http://schemas.microsoft.com/office/drawing/2014/main" id="{B0590068-A375-4DC6-8772-B8A1287C281F}"/>
            </a:ext>
          </a:extLst>
        </xdr:cNvPr>
        <xdr:cNvSpPr txBox="1"/>
      </xdr:nvSpPr>
      <xdr:spPr>
        <a:xfrm>
          <a:off x="17776267" y="1043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19" name="n_3aveValue【学校施設】&#10;一人当たり面積">
          <a:extLst>
            <a:ext uri="{FF2B5EF4-FFF2-40B4-BE49-F238E27FC236}">
              <a16:creationId xmlns:a16="http://schemas.microsoft.com/office/drawing/2014/main" id="{7A5B33F8-524B-486C-9F97-0E8EBAEA4FB8}"/>
            </a:ext>
          </a:extLst>
        </xdr:cNvPr>
        <xdr:cNvSpPr txBox="1"/>
      </xdr:nvSpPr>
      <xdr:spPr>
        <a:xfrm>
          <a:off x="17001567" y="10445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0" name="n_4aveValue【学校施設】&#10;一人当たり面積">
          <a:extLst>
            <a:ext uri="{FF2B5EF4-FFF2-40B4-BE49-F238E27FC236}">
              <a16:creationId xmlns:a16="http://schemas.microsoft.com/office/drawing/2014/main" id="{6AA4BE77-C364-4BDE-AED5-B747FAF4900B}"/>
            </a:ext>
          </a:extLst>
        </xdr:cNvPr>
        <xdr:cNvSpPr txBox="1"/>
      </xdr:nvSpPr>
      <xdr:spPr>
        <a:xfrm>
          <a:off x="16226867" y="1045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60251</xdr:rowOff>
    </xdr:from>
    <xdr:ext cx="469744" cy="259045"/>
    <xdr:sp macro="" textlink="">
      <xdr:nvSpPr>
        <xdr:cNvPr id="721" name="n_1mainValue【学校施設】&#10;一人当たり面積">
          <a:extLst>
            <a:ext uri="{FF2B5EF4-FFF2-40B4-BE49-F238E27FC236}">
              <a16:creationId xmlns:a16="http://schemas.microsoft.com/office/drawing/2014/main" id="{1E2BADCB-CD77-4663-BD73-5E686CE73BE2}"/>
            </a:ext>
          </a:extLst>
        </xdr:cNvPr>
        <xdr:cNvSpPr txBox="1"/>
      </xdr:nvSpPr>
      <xdr:spPr>
        <a:xfrm>
          <a:off x="18561127" y="995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88554</xdr:rowOff>
    </xdr:from>
    <xdr:ext cx="469744" cy="259045"/>
    <xdr:sp macro="" textlink="">
      <xdr:nvSpPr>
        <xdr:cNvPr id="722" name="n_2mainValue【学校施設】&#10;一人当たり面積">
          <a:extLst>
            <a:ext uri="{FF2B5EF4-FFF2-40B4-BE49-F238E27FC236}">
              <a16:creationId xmlns:a16="http://schemas.microsoft.com/office/drawing/2014/main" id="{A6791429-5834-4517-B3E1-DBDBEF1B8B4E}"/>
            </a:ext>
          </a:extLst>
        </xdr:cNvPr>
        <xdr:cNvSpPr txBox="1"/>
      </xdr:nvSpPr>
      <xdr:spPr>
        <a:xfrm>
          <a:off x="17776267" y="997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123389</xdr:rowOff>
    </xdr:from>
    <xdr:ext cx="469744" cy="259045"/>
    <xdr:sp macro="" textlink="">
      <xdr:nvSpPr>
        <xdr:cNvPr id="723" name="n_3mainValue【学校施設】&#10;一人当たり面積">
          <a:extLst>
            <a:ext uri="{FF2B5EF4-FFF2-40B4-BE49-F238E27FC236}">
              <a16:creationId xmlns:a16="http://schemas.microsoft.com/office/drawing/2014/main" id="{80BB5C34-93E4-426B-8075-C9DBBDCE1B4B}"/>
            </a:ext>
          </a:extLst>
        </xdr:cNvPr>
        <xdr:cNvSpPr txBox="1"/>
      </xdr:nvSpPr>
      <xdr:spPr>
        <a:xfrm>
          <a:off x="17001567" y="1001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131008</xdr:rowOff>
    </xdr:from>
    <xdr:ext cx="469744" cy="259045"/>
    <xdr:sp macro="" textlink="">
      <xdr:nvSpPr>
        <xdr:cNvPr id="724" name="n_4mainValue【学校施設】&#10;一人当たり面積">
          <a:extLst>
            <a:ext uri="{FF2B5EF4-FFF2-40B4-BE49-F238E27FC236}">
              <a16:creationId xmlns:a16="http://schemas.microsoft.com/office/drawing/2014/main" id="{250EC10D-A81D-457F-8D44-3FDD2DAE224A}"/>
            </a:ext>
          </a:extLst>
        </xdr:cNvPr>
        <xdr:cNvSpPr txBox="1"/>
      </xdr:nvSpPr>
      <xdr:spPr>
        <a:xfrm>
          <a:off x="16226867" y="1002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F071BBE-C5F1-49AD-98D1-69F900DDE4F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B9343740-D9DE-497A-905A-221E322A6FF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25B7FBD1-0958-46EB-AA4E-15388961234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169AC888-2191-47EF-AA79-86BB16B6A49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E1691763-AEA9-4C4F-9CDF-52DCE2643F0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9884234-241C-45B3-9D7F-04DAE068FA6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81B3F761-2CA5-44E6-B2CF-1FF6D0005B6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8A65654C-88F6-4E07-8679-573E90DE930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C3413B1-134F-4C1D-892F-0D5473C6535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22B6EC01-5705-43F4-B24C-BFDB7475D65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F7AB7B75-D0B6-46E7-9011-D04E1567A98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AA273DB7-DE1C-4048-8770-EF5AEB3881A1}"/>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2F2761D5-3FA0-4153-8A9E-E19C9C97068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C7F21828-6D45-45C7-8A1D-141ACA852E4F}"/>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4AF256EB-053D-4D60-823E-6CBC757CF63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38062643-6F45-46C5-B227-728D1551681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8C16F152-8319-4C1D-8247-61E298A7D1D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8AB10A11-0DAA-4C1A-845D-133F19233E4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85BEC967-CEBA-45BF-BCEF-C1789AC68DA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ECD7440D-04CB-418B-900F-76D14A4E985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4B0E2D52-69C4-4A62-A2A9-4E89772FBC6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71DCB1D-61FA-49D5-8087-25433F01487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D9355761-78BE-4181-B0BE-6DA3D6D5F99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22351DF0-9F49-4DC3-A2F6-0DD44BCE28C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82696E80-6E77-4006-979D-F1DDDD68693E}"/>
            </a:ext>
          </a:extLst>
        </xdr:cNvPr>
        <xdr:cNvCxnSpPr/>
      </xdr:nvCxnSpPr>
      <xdr:spPr>
        <a:xfrm flipV="1">
          <a:off x="14375764" y="12952094"/>
          <a:ext cx="0" cy="15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AFF89031-768F-460A-B53A-E30954D76FC4}"/>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8E6DC2BD-9350-4F55-A5E0-3B05D04A0DB1}"/>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0348FD72-66F4-4BBB-8EAB-20543EA8B869}"/>
            </a:ext>
          </a:extLst>
        </xdr:cNvPr>
        <xdr:cNvSpPr txBox="1"/>
      </xdr:nvSpPr>
      <xdr:spPr>
        <a:xfrm>
          <a:off x="14414500" y="1273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BEB7088E-AFBA-439D-9F74-F607DC14F108}"/>
            </a:ext>
          </a:extLst>
        </xdr:cNvPr>
        <xdr:cNvCxnSpPr/>
      </xdr:nvCxnSpPr>
      <xdr:spPr>
        <a:xfrm>
          <a:off x="14287500" y="12952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9B5C0C14-89B2-4682-AEB8-7FB94E4EB3BF}"/>
            </a:ext>
          </a:extLst>
        </xdr:cNvPr>
        <xdr:cNvSpPr txBox="1"/>
      </xdr:nvSpPr>
      <xdr:spPr>
        <a:xfrm>
          <a:off x="14414500" y="13592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2314CCC4-2CC6-4C71-813C-7FF6D349632B}"/>
            </a:ext>
          </a:extLst>
        </xdr:cNvPr>
        <xdr:cNvSpPr/>
      </xdr:nvSpPr>
      <xdr:spPr>
        <a:xfrm>
          <a:off x="14325600" y="137414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EB6A9D48-0FBB-4F60-975D-25CA0A0F3A71}"/>
            </a:ext>
          </a:extLst>
        </xdr:cNvPr>
        <xdr:cNvSpPr/>
      </xdr:nvSpPr>
      <xdr:spPr>
        <a:xfrm>
          <a:off x="135788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F67775DA-2E0B-4A85-A95D-BFD781808419}"/>
            </a:ext>
          </a:extLst>
        </xdr:cNvPr>
        <xdr:cNvSpPr/>
      </xdr:nvSpPr>
      <xdr:spPr>
        <a:xfrm>
          <a:off x="1280414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5F8DB725-8096-4CE5-B0AC-95070A264BE8}"/>
            </a:ext>
          </a:extLst>
        </xdr:cNvPr>
        <xdr:cNvSpPr/>
      </xdr:nvSpPr>
      <xdr:spPr>
        <a:xfrm>
          <a:off x="12029440" y="13729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7F777C84-E492-4548-9891-F7F13709A302}"/>
            </a:ext>
          </a:extLst>
        </xdr:cNvPr>
        <xdr:cNvSpPr/>
      </xdr:nvSpPr>
      <xdr:spPr>
        <a:xfrm>
          <a:off x="1123188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119B369-C4CE-44CE-9844-2B71DD388B1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B19031-E8C5-47E3-8795-844BC08870B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D42C904-DB9F-4DCD-A75F-E8E0EA031CB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18187B5-7A05-4F75-9DC3-653EAA52ABB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305E628-6538-4C56-9458-618160A4ED8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69214</xdr:rowOff>
    </xdr:from>
    <xdr:to>
      <xdr:col>85</xdr:col>
      <xdr:colOff>177800</xdr:colOff>
      <xdr:row>83</xdr:row>
      <xdr:rowOff>170814</xdr:rowOff>
    </xdr:to>
    <xdr:sp macro="" textlink="">
      <xdr:nvSpPr>
        <xdr:cNvPr id="765" name="楕円 764">
          <a:extLst>
            <a:ext uri="{FF2B5EF4-FFF2-40B4-BE49-F238E27FC236}">
              <a16:creationId xmlns:a16="http://schemas.microsoft.com/office/drawing/2014/main" id="{8F91E69B-B5DC-43AF-9469-3836CEB5AED6}"/>
            </a:ext>
          </a:extLst>
        </xdr:cNvPr>
        <xdr:cNvSpPr/>
      </xdr:nvSpPr>
      <xdr:spPr>
        <a:xfrm>
          <a:off x="14325600" y="139833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47641</xdr:rowOff>
    </xdr:from>
    <xdr:ext cx="405111" cy="259045"/>
    <xdr:sp macro="" textlink="">
      <xdr:nvSpPr>
        <xdr:cNvPr id="766" name="【児童館】&#10;有形固定資産減価償却率該当値テキスト">
          <a:extLst>
            <a:ext uri="{FF2B5EF4-FFF2-40B4-BE49-F238E27FC236}">
              <a16:creationId xmlns:a16="http://schemas.microsoft.com/office/drawing/2014/main" id="{C20C6D6C-C61E-4899-9F2A-658B2725EE11}"/>
            </a:ext>
          </a:extLst>
        </xdr:cNvPr>
        <xdr:cNvSpPr txBox="1"/>
      </xdr:nvSpPr>
      <xdr:spPr>
        <a:xfrm>
          <a:off x="14414500"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29211</xdr:rowOff>
    </xdr:from>
    <xdr:to>
      <xdr:col>81</xdr:col>
      <xdr:colOff>101600</xdr:colOff>
      <xdr:row>83</xdr:row>
      <xdr:rowOff>130811</xdr:rowOff>
    </xdr:to>
    <xdr:sp macro="" textlink="">
      <xdr:nvSpPr>
        <xdr:cNvPr id="767" name="楕円 766">
          <a:extLst>
            <a:ext uri="{FF2B5EF4-FFF2-40B4-BE49-F238E27FC236}">
              <a16:creationId xmlns:a16="http://schemas.microsoft.com/office/drawing/2014/main" id="{81067224-4ADD-46AB-8101-0E6E241EA3D1}"/>
            </a:ext>
          </a:extLst>
        </xdr:cNvPr>
        <xdr:cNvSpPr/>
      </xdr:nvSpPr>
      <xdr:spPr>
        <a:xfrm>
          <a:off x="13578840" y="139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80011</xdr:rowOff>
    </xdr:from>
    <xdr:to>
      <xdr:col>85</xdr:col>
      <xdr:colOff>127000</xdr:colOff>
      <xdr:row>83</xdr:row>
      <xdr:rowOff>120014</xdr:rowOff>
    </xdr:to>
    <xdr:cxnSp macro="">
      <xdr:nvCxnSpPr>
        <xdr:cNvPr id="768" name="直線コネクタ 767">
          <a:extLst>
            <a:ext uri="{FF2B5EF4-FFF2-40B4-BE49-F238E27FC236}">
              <a16:creationId xmlns:a16="http://schemas.microsoft.com/office/drawing/2014/main" id="{0CFD2A00-BA95-447F-A850-74FE0F802F25}"/>
            </a:ext>
          </a:extLst>
        </xdr:cNvPr>
        <xdr:cNvCxnSpPr/>
      </xdr:nvCxnSpPr>
      <xdr:spPr>
        <a:xfrm>
          <a:off x="13629640" y="13994131"/>
          <a:ext cx="7467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160655</xdr:rowOff>
    </xdr:from>
    <xdr:to>
      <xdr:col>76</xdr:col>
      <xdr:colOff>165100</xdr:colOff>
      <xdr:row>83</xdr:row>
      <xdr:rowOff>90805</xdr:rowOff>
    </xdr:to>
    <xdr:sp macro="" textlink="">
      <xdr:nvSpPr>
        <xdr:cNvPr id="769" name="楕円 768">
          <a:extLst>
            <a:ext uri="{FF2B5EF4-FFF2-40B4-BE49-F238E27FC236}">
              <a16:creationId xmlns:a16="http://schemas.microsoft.com/office/drawing/2014/main" id="{3C4691BF-41E8-4B72-8F2D-E3E02CA01B47}"/>
            </a:ext>
          </a:extLst>
        </xdr:cNvPr>
        <xdr:cNvSpPr/>
      </xdr:nvSpPr>
      <xdr:spPr>
        <a:xfrm>
          <a:off x="12804140" y="13907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40005</xdr:rowOff>
    </xdr:from>
    <xdr:to>
      <xdr:col>81</xdr:col>
      <xdr:colOff>50800</xdr:colOff>
      <xdr:row>83</xdr:row>
      <xdr:rowOff>80011</xdr:rowOff>
    </xdr:to>
    <xdr:cxnSp macro="">
      <xdr:nvCxnSpPr>
        <xdr:cNvPr id="770" name="直線コネクタ 769">
          <a:extLst>
            <a:ext uri="{FF2B5EF4-FFF2-40B4-BE49-F238E27FC236}">
              <a16:creationId xmlns:a16="http://schemas.microsoft.com/office/drawing/2014/main" id="{5EAB23BE-B919-40BF-ABD1-76C6D6655B9B}"/>
            </a:ext>
          </a:extLst>
        </xdr:cNvPr>
        <xdr:cNvCxnSpPr/>
      </xdr:nvCxnSpPr>
      <xdr:spPr>
        <a:xfrm>
          <a:off x="12854940" y="13954125"/>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46355</xdr:rowOff>
    </xdr:from>
    <xdr:to>
      <xdr:col>72</xdr:col>
      <xdr:colOff>38100</xdr:colOff>
      <xdr:row>82</xdr:row>
      <xdr:rowOff>147955</xdr:rowOff>
    </xdr:to>
    <xdr:sp macro="" textlink="">
      <xdr:nvSpPr>
        <xdr:cNvPr id="771" name="楕円 770">
          <a:extLst>
            <a:ext uri="{FF2B5EF4-FFF2-40B4-BE49-F238E27FC236}">
              <a16:creationId xmlns:a16="http://schemas.microsoft.com/office/drawing/2014/main" id="{9A06FA50-0FAD-4745-8BB3-EB1CEF4903C7}"/>
            </a:ext>
          </a:extLst>
        </xdr:cNvPr>
        <xdr:cNvSpPr/>
      </xdr:nvSpPr>
      <xdr:spPr>
        <a:xfrm>
          <a:off x="12029440" y="137928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97155</xdr:rowOff>
    </xdr:from>
    <xdr:to>
      <xdr:col>76</xdr:col>
      <xdr:colOff>114300</xdr:colOff>
      <xdr:row>83</xdr:row>
      <xdr:rowOff>40005</xdr:rowOff>
    </xdr:to>
    <xdr:cxnSp macro="">
      <xdr:nvCxnSpPr>
        <xdr:cNvPr id="772" name="直線コネクタ 771">
          <a:extLst>
            <a:ext uri="{FF2B5EF4-FFF2-40B4-BE49-F238E27FC236}">
              <a16:creationId xmlns:a16="http://schemas.microsoft.com/office/drawing/2014/main" id="{FDCC7A16-E8A0-4ED5-B5F7-8EEE3E59DF8A}"/>
            </a:ext>
          </a:extLst>
        </xdr:cNvPr>
        <xdr:cNvCxnSpPr/>
      </xdr:nvCxnSpPr>
      <xdr:spPr>
        <a:xfrm>
          <a:off x="12072620" y="13843635"/>
          <a:ext cx="7823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82550</xdr:rowOff>
    </xdr:from>
    <xdr:to>
      <xdr:col>67</xdr:col>
      <xdr:colOff>101600</xdr:colOff>
      <xdr:row>83</xdr:row>
      <xdr:rowOff>12700</xdr:rowOff>
    </xdr:to>
    <xdr:sp macro="" textlink="">
      <xdr:nvSpPr>
        <xdr:cNvPr id="773" name="楕円 772">
          <a:extLst>
            <a:ext uri="{FF2B5EF4-FFF2-40B4-BE49-F238E27FC236}">
              <a16:creationId xmlns:a16="http://schemas.microsoft.com/office/drawing/2014/main" id="{307E5F81-1ACB-4C41-9447-367434141CC6}"/>
            </a:ext>
          </a:extLst>
        </xdr:cNvPr>
        <xdr:cNvSpPr/>
      </xdr:nvSpPr>
      <xdr:spPr>
        <a:xfrm>
          <a:off x="11231880" y="13829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97155</xdr:rowOff>
    </xdr:from>
    <xdr:to>
      <xdr:col>71</xdr:col>
      <xdr:colOff>177800</xdr:colOff>
      <xdr:row>82</xdr:row>
      <xdr:rowOff>133350</xdr:rowOff>
    </xdr:to>
    <xdr:cxnSp macro="">
      <xdr:nvCxnSpPr>
        <xdr:cNvPr id="774" name="直線コネクタ 773">
          <a:extLst>
            <a:ext uri="{FF2B5EF4-FFF2-40B4-BE49-F238E27FC236}">
              <a16:creationId xmlns:a16="http://schemas.microsoft.com/office/drawing/2014/main" id="{FF39E5DC-9F81-474B-9520-AC804ECAF636}"/>
            </a:ext>
          </a:extLst>
        </xdr:cNvPr>
        <xdr:cNvCxnSpPr/>
      </xdr:nvCxnSpPr>
      <xdr:spPr>
        <a:xfrm flipV="1">
          <a:off x="11282680" y="1384363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775" name="n_1aveValue【児童館】&#10;有形固定資産減価償却率">
          <a:extLst>
            <a:ext uri="{FF2B5EF4-FFF2-40B4-BE49-F238E27FC236}">
              <a16:creationId xmlns:a16="http://schemas.microsoft.com/office/drawing/2014/main" id="{C2404975-0FAC-4D93-9A76-63C3DE2E58A9}"/>
            </a:ext>
          </a:extLst>
        </xdr:cNvPr>
        <xdr:cNvSpPr txBox="1"/>
      </xdr:nvSpPr>
      <xdr:spPr>
        <a:xfrm>
          <a:off x="134372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776" name="n_2aveValue【児童館】&#10;有形固定資産減価償却率">
          <a:extLst>
            <a:ext uri="{FF2B5EF4-FFF2-40B4-BE49-F238E27FC236}">
              <a16:creationId xmlns:a16="http://schemas.microsoft.com/office/drawing/2014/main" id="{072E1A09-C4C7-4222-BAD8-AD7B7FAAE080}"/>
            </a:ext>
          </a:extLst>
        </xdr:cNvPr>
        <xdr:cNvSpPr txBox="1"/>
      </xdr:nvSpPr>
      <xdr:spPr>
        <a:xfrm>
          <a:off x="1267524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7" name="n_3aveValue【児童館】&#10;有形固定資産減価償却率">
          <a:extLst>
            <a:ext uri="{FF2B5EF4-FFF2-40B4-BE49-F238E27FC236}">
              <a16:creationId xmlns:a16="http://schemas.microsoft.com/office/drawing/2014/main" id="{7DA137E6-4C52-4199-8093-6FED079CB49C}"/>
            </a:ext>
          </a:extLst>
        </xdr:cNvPr>
        <xdr:cNvSpPr txBox="1"/>
      </xdr:nvSpPr>
      <xdr:spPr>
        <a:xfrm>
          <a:off x="119005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778" name="n_4aveValue【児童館】&#10;有形固定資産減価償却率">
          <a:extLst>
            <a:ext uri="{FF2B5EF4-FFF2-40B4-BE49-F238E27FC236}">
              <a16:creationId xmlns:a16="http://schemas.microsoft.com/office/drawing/2014/main" id="{0FEDA76C-8987-4253-8FFB-506893286F0F}"/>
            </a:ext>
          </a:extLst>
        </xdr:cNvPr>
        <xdr:cNvSpPr txBox="1"/>
      </xdr:nvSpPr>
      <xdr:spPr>
        <a:xfrm>
          <a:off x="1110298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121938</xdr:rowOff>
    </xdr:from>
    <xdr:ext cx="405111" cy="259045"/>
    <xdr:sp macro="" textlink="">
      <xdr:nvSpPr>
        <xdr:cNvPr id="779" name="n_1mainValue【児童館】&#10;有形固定資産減価償却率">
          <a:extLst>
            <a:ext uri="{FF2B5EF4-FFF2-40B4-BE49-F238E27FC236}">
              <a16:creationId xmlns:a16="http://schemas.microsoft.com/office/drawing/2014/main" id="{C91C4A40-9BC1-48C3-8498-6F4E93BAF2C5}"/>
            </a:ext>
          </a:extLst>
        </xdr:cNvPr>
        <xdr:cNvSpPr txBox="1"/>
      </xdr:nvSpPr>
      <xdr:spPr>
        <a:xfrm>
          <a:off x="13437244" y="14036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81932</xdr:rowOff>
    </xdr:from>
    <xdr:ext cx="405111" cy="259045"/>
    <xdr:sp macro="" textlink="">
      <xdr:nvSpPr>
        <xdr:cNvPr id="780" name="n_2mainValue【児童館】&#10;有形固定資産減価償却率">
          <a:extLst>
            <a:ext uri="{FF2B5EF4-FFF2-40B4-BE49-F238E27FC236}">
              <a16:creationId xmlns:a16="http://schemas.microsoft.com/office/drawing/2014/main" id="{591DA44E-DE3A-4529-B437-BC384F16A7D9}"/>
            </a:ext>
          </a:extLst>
        </xdr:cNvPr>
        <xdr:cNvSpPr txBox="1"/>
      </xdr:nvSpPr>
      <xdr:spPr>
        <a:xfrm>
          <a:off x="1267524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139082</xdr:rowOff>
    </xdr:from>
    <xdr:ext cx="405111" cy="259045"/>
    <xdr:sp macro="" textlink="">
      <xdr:nvSpPr>
        <xdr:cNvPr id="781" name="n_3mainValue【児童館】&#10;有形固定資産減価償却率">
          <a:extLst>
            <a:ext uri="{FF2B5EF4-FFF2-40B4-BE49-F238E27FC236}">
              <a16:creationId xmlns:a16="http://schemas.microsoft.com/office/drawing/2014/main" id="{B6F96702-66BA-494F-ACE6-CCA62B04E330}"/>
            </a:ext>
          </a:extLst>
        </xdr:cNvPr>
        <xdr:cNvSpPr txBox="1"/>
      </xdr:nvSpPr>
      <xdr:spPr>
        <a:xfrm>
          <a:off x="11900544" y="1388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3827</xdr:rowOff>
    </xdr:from>
    <xdr:ext cx="405111" cy="259045"/>
    <xdr:sp macro="" textlink="">
      <xdr:nvSpPr>
        <xdr:cNvPr id="782" name="n_4mainValue【児童館】&#10;有形固定資産減価償却率">
          <a:extLst>
            <a:ext uri="{FF2B5EF4-FFF2-40B4-BE49-F238E27FC236}">
              <a16:creationId xmlns:a16="http://schemas.microsoft.com/office/drawing/2014/main" id="{7F7FF7CF-D5BA-4905-A280-728E1C2B1C14}"/>
            </a:ext>
          </a:extLst>
        </xdr:cNvPr>
        <xdr:cNvSpPr txBox="1"/>
      </xdr:nvSpPr>
      <xdr:spPr>
        <a:xfrm>
          <a:off x="1110298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60A6ACA7-6DE0-46E2-BF38-FCEF8EA009B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31FB9FA6-F9B7-4E45-ABF3-A7C8A495994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1B91D7F5-A8F9-436E-BBA6-6B9B7D43D1F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6A3FD878-2E9E-4E7B-AFC2-6B17BEFC9C3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C1978E4-7C00-4C87-AC32-93B30BE1854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84161503-AC08-4861-A1C9-C7DDB8036FD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D37C9866-F414-4572-9631-17359A505AE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39596F07-9B4C-495A-9DB7-F21675E113E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C98988A5-5AEA-47DD-975F-2F69CFD1E26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6C81DD98-581E-4C2F-B74A-B52B0A2F732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51A7D6BA-E186-44CD-B403-9443EA2717F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64100861-C445-4491-BD65-201FF33682F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97CFD36E-74F8-46AB-929A-0D58C0D694E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85CD1121-1CCF-4ECC-997F-97F139C1170C}"/>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6D673E73-9879-49D1-86B2-1C43AD311D68}"/>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ECD939D7-A5DB-413F-B589-4C3E392D9072}"/>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93D04784-101E-48CE-8E7C-8A49512F827F}"/>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AAC0937B-8117-409F-BEA1-1BA9CAC12125}"/>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6D38A328-3A84-4FDD-B638-372A2F529A0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31555F32-7B4B-41D8-A8B4-F20A591230B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DFD78D02-E14D-4186-9C84-D2074FD9F4E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C456FAE3-4A3B-4AC0-A8DB-E7EF473B98D0}"/>
            </a:ext>
          </a:extLst>
        </xdr:cNvPr>
        <xdr:cNvCxnSpPr/>
      </xdr:nvCxnSpPr>
      <xdr:spPr>
        <a:xfrm flipV="1">
          <a:off x="19509104" y="13072110"/>
          <a:ext cx="0" cy="1360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B4063B84-925A-470C-AC86-0860A7F10E7B}"/>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6CD96A16-7274-4C7F-97FB-C276364CB725}"/>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D05D8189-4418-4A69-9EAD-5465702BEEE6}"/>
            </a:ext>
          </a:extLst>
        </xdr:cNvPr>
        <xdr:cNvSpPr txBox="1"/>
      </xdr:nvSpPr>
      <xdr:spPr>
        <a:xfrm>
          <a:off x="1954784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CE5FD998-2D43-49D7-BC83-961F84A01002}"/>
            </a:ext>
          </a:extLst>
        </xdr:cNvPr>
        <xdr:cNvCxnSpPr/>
      </xdr:nvCxnSpPr>
      <xdr:spPr>
        <a:xfrm>
          <a:off x="1944370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5ECAC184-0669-4C49-938E-3FC8B9DD678E}"/>
            </a:ext>
          </a:extLst>
        </xdr:cNvPr>
        <xdr:cNvSpPr txBox="1"/>
      </xdr:nvSpPr>
      <xdr:spPr>
        <a:xfrm>
          <a:off x="19547840" y="13947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1F6276A5-ACA5-4E09-8FB0-7D3423B421E4}"/>
            </a:ext>
          </a:extLst>
        </xdr:cNvPr>
        <xdr:cNvSpPr/>
      </xdr:nvSpPr>
      <xdr:spPr>
        <a:xfrm>
          <a:off x="1945894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E4DEBFBE-1D41-4825-B30A-B25B651B620D}"/>
            </a:ext>
          </a:extLst>
        </xdr:cNvPr>
        <xdr:cNvSpPr/>
      </xdr:nvSpPr>
      <xdr:spPr>
        <a:xfrm>
          <a:off x="1873504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C2BAF5F7-9575-4B9A-8598-F05E5E937EDF}"/>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DF41897A-008B-426D-89C7-3F8D5DC90927}"/>
            </a:ext>
          </a:extLst>
        </xdr:cNvPr>
        <xdr:cNvSpPr/>
      </xdr:nvSpPr>
      <xdr:spPr>
        <a:xfrm>
          <a:off x="1716278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A143CCFB-A819-4FC5-86D7-B03DC7003A3F}"/>
            </a:ext>
          </a:extLst>
        </xdr:cNvPr>
        <xdr:cNvSpPr/>
      </xdr:nvSpPr>
      <xdr:spPr>
        <a:xfrm>
          <a:off x="1638808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70EF0C4B-C321-4E89-B1AC-98041907A8A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1AD4F3C-5F8F-44DB-9ABA-50954988654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BB5A207-5E3E-438B-81EE-4EBB222C2EB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B131999-B029-4F82-8223-23479CEA29A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E7AB175-60B5-449C-9444-2ECE3B79B16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820" name="楕円 819">
          <a:extLst>
            <a:ext uri="{FF2B5EF4-FFF2-40B4-BE49-F238E27FC236}">
              <a16:creationId xmlns:a16="http://schemas.microsoft.com/office/drawing/2014/main" id="{FF8B419D-ECBC-462F-B291-D54D1FCA8E72}"/>
            </a:ext>
          </a:extLst>
        </xdr:cNvPr>
        <xdr:cNvSpPr/>
      </xdr:nvSpPr>
      <xdr:spPr>
        <a:xfrm>
          <a:off x="1945894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102888</xdr:rowOff>
    </xdr:from>
    <xdr:ext cx="469744" cy="259045"/>
    <xdr:sp macro="" textlink="">
      <xdr:nvSpPr>
        <xdr:cNvPr id="821" name="【児童館】&#10;一人当たり面積該当値テキスト">
          <a:extLst>
            <a:ext uri="{FF2B5EF4-FFF2-40B4-BE49-F238E27FC236}">
              <a16:creationId xmlns:a16="http://schemas.microsoft.com/office/drawing/2014/main" id="{565C50C4-90AA-4215-982C-1F75608AD597}"/>
            </a:ext>
          </a:extLst>
        </xdr:cNvPr>
        <xdr:cNvSpPr txBox="1"/>
      </xdr:nvSpPr>
      <xdr:spPr>
        <a:xfrm>
          <a:off x="19547840"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22" name="楕円 821">
          <a:extLst>
            <a:ext uri="{FF2B5EF4-FFF2-40B4-BE49-F238E27FC236}">
              <a16:creationId xmlns:a16="http://schemas.microsoft.com/office/drawing/2014/main" id="{837E04AA-73A1-4BEE-9B40-CCBD18A5C51D}"/>
            </a:ext>
          </a:extLst>
        </xdr:cNvPr>
        <xdr:cNvSpPr/>
      </xdr:nvSpPr>
      <xdr:spPr>
        <a:xfrm>
          <a:off x="18735040" y="1420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823" name="直線コネクタ 822">
          <a:extLst>
            <a:ext uri="{FF2B5EF4-FFF2-40B4-BE49-F238E27FC236}">
              <a16:creationId xmlns:a16="http://schemas.microsoft.com/office/drawing/2014/main" id="{464BA4BB-4390-4A92-A420-18AAAA17553F}"/>
            </a:ext>
          </a:extLst>
        </xdr:cNvPr>
        <xdr:cNvCxnSpPr/>
      </xdr:nvCxnSpPr>
      <xdr:spPr>
        <a:xfrm>
          <a:off x="18778220" y="1425321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824" name="楕円 823">
          <a:extLst>
            <a:ext uri="{FF2B5EF4-FFF2-40B4-BE49-F238E27FC236}">
              <a16:creationId xmlns:a16="http://schemas.microsoft.com/office/drawing/2014/main" id="{8F2AC732-6109-4C0C-B4E4-60D2ABD0A672}"/>
            </a:ext>
          </a:extLst>
        </xdr:cNvPr>
        <xdr:cNvSpPr/>
      </xdr:nvSpPr>
      <xdr:spPr>
        <a:xfrm>
          <a:off x="1793748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825" name="直線コネクタ 824">
          <a:extLst>
            <a:ext uri="{FF2B5EF4-FFF2-40B4-BE49-F238E27FC236}">
              <a16:creationId xmlns:a16="http://schemas.microsoft.com/office/drawing/2014/main" id="{7D0DE1D1-B590-47ED-89A9-4DEA7553887E}"/>
            </a:ext>
          </a:extLst>
        </xdr:cNvPr>
        <xdr:cNvCxnSpPr/>
      </xdr:nvCxnSpPr>
      <xdr:spPr>
        <a:xfrm>
          <a:off x="17988280" y="142532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26" name="楕円 825">
          <a:extLst>
            <a:ext uri="{FF2B5EF4-FFF2-40B4-BE49-F238E27FC236}">
              <a16:creationId xmlns:a16="http://schemas.microsoft.com/office/drawing/2014/main" id="{7A4BA447-B3A2-47C7-BF56-17C5558F99FA}"/>
            </a:ext>
          </a:extLst>
        </xdr:cNvPr>
        <xdr:cNvSpPr/>
      </xdr:nvSpPr>
      <xdr:spPr>
        <a:xfrm>
          <a:off x="1716278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85</xdr:row>
      <xdr:rowOff>3811</xdr:rowOff>
    </xdr:to>
    <xdr:cxnSp macro="">
      <xdr:nvCxnSpPr>
        <xdr:cNvPr id="827" name="直線コネクタ 826">
          <a:extLst>
            <a:ext uri="{FF2B5EF4-FFF2-40B4-BE49-F238E27FC236}">
              <a16:creationId xmlns:a16="http://schemas.microsoft.com/office/drawing/2014/main" id="{093FD85C-CA5A-4460-BF32-E5D5246F29A5}"/>
            </a:ext>
          </a:extLst>
        </xdr:cNvPr>
        <xdr:cNvCxnSpPr/>
      </xdr:nvCxnSpPr>
      <xdr:spPr>
        <a:xfrm>
          <a:off x="17213580" y="14234160"/>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28" name="楕円 827">
          <a:extLst>
            <a:ext uri="{FF2B5EF4-FFF2-40B4-BE49-F238E27FC236}">
              <a16:creationId xmlns:a16="http://schemas.microsoft.com/office/drawing/2014/main" id="{930204D1-3505-435E-ACD8-BB8E40A667F9}"/>
            </a:ext>
          </a:extLst>
        </xdr:cNvPr>
        <xdr:cNvSpPr/>
      </xdr:nvSpPr>
      <xdr:spPr>
        <a:xfrm>
          <a:off x="1638808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829" name="直線コネクタ 828">
          <a:extLst>
            <a:ext uri="{FF2B5EF4-FFF2-40B4-BE49-F238E27FC236}">
              <a16:creationId xmlns:a16="http://schemas.microsoft.com/office/drawing/2014/main" id="{687B824D-7F4C-4A03-BBE2-0C21E05D8940}"/>
            </a:ext>
          </a:extLst>
        </xdr:cNvPr>
        <xdr:cNvCxnSpPr/>
      </xdr:nvCxnSpPr>
      <xdr:spPr>
        <a:xfrm>
          <a:off x="16431260" y="142341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3633FB45-2303-48FF-8136-5BA2CEC5DF40}"/>
            </a:ext>
          </a:extLst>
        </xdr:cNvPr>
        <xdr:cNvSpPr txBox="1"/>
      </xdr:nvSpPr>
      <xdr:spPr>
        <a:xfrm>
          <a:off x="1856112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9ADF48E5-67B1-48F5-BC1D-B38539E924A2}"/>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2" name="n_3aveValue【児童館】&#10;一人当たり面積">
          <a:extLst>
            <a:ext uri="{FF2B5EF4-FFF2-40B4-BE49-F238E27FC236}">
              <a16:creationId xmlns:a16="http://schemas.microsoft.com/office/drawing/2014/main" id="{A3593DCE-6269-4D1D-B477-FE4D568CEFA3}"/>
            </a:ext>
          </a:extLst>
        </xdr:cNvPr>
        <xdr:cNvSpPr txBox="1"/>
      </xdr:nvSpPr>
      <xdr:spPr>
        <a:xfrm>
          <a:off x="1700156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833" name="n_4aveValue【児童館】&#10;一人当たり面積">
          <a:extLst>
            <a:ext uri="{FF2B5EF4-FFF2-40B4-BE49-F238E27FC236}">
              <a16:creationId xmlns:a16="http://schemas.microsoft.com/office/drawing/2014/main" id="{2B41ED0B-0D40-45E1-8B75-9245BE099244}"/>
            </a:ext>
          </a:extLst>
        </xdr:cNvPr>
        <xdr:cNvSpPr txBox="1"/>
      </xdr:nvSpPr>
      <xdr:spPr>
        <a:xfrm>
          <a:off x="1622686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834" name="n_1mainValue【児童館】&#10;一人当たり面積">
          <a:extLst>
            <a:ext uri="{FF2B5EF4-FFF2-40B4-BE49-F238E27FC236}">
              <a16:creationId xmlns:a16="http://schemas.microsoft.com/office/drawing/2014/main" id="{37E0D9AB-C28E-496F-8781-B8EC6CB6C8B0}"/>
            </a:ext>
          </a:extLst>
        </xdr:cNvPr>
        <xdr:cNvSpPr txBox="1"/>
      </xdr:nvSpPr>
      <xdr:spPr>
        <a:xfrm>
          <a:off x="18561127"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835" name="n_2mainValue【児童館】&#10;一人当たり面積">
          <a:extLst>
            <a:ext uri="{FF2B5EF4-FFF2-40B4-BE49-F238E27FC236}">
              <a16:creationId xmlns:a16="http://schemas.microsoft.com/office/drawing/2014/main" id="{20592EC7-5980-42AD-B79C-049A7EA46E7A}"/>
            </a:ext>
          </a:extLst>
        </xdr:cNvPr>
        <xdr:cNvSpPr txBox="1"/>
      </xdr:nvSpPr>
      <xdr:spPr>
        <a:xfrm>
          <a:off x="17776267"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36" name="n_3mainValue【児童館】&#10;一人当たり面積">
          <a:extLst>
            <a:ext uri="{FF2B5EF4-FFF2-40B4-BE49-F238E27FC236}">
              <a16:creationId xmlns:a16="http://schemas.microsoft.com/office/drawing/2014/main" id="{9DF107B1-334A-4E8F-BFFD-18F78C102E65}"/>
            </a:ext>
          </a:extLst>
        </xdr:cNvPr>
        <xdr:cNvSpPr txBox="1"/>
      </xdr:nvSpPr>
      <xdr:spPr>
        <a:xfrm>
          <a:off x="1700156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837" name="n_4mainValue【児童館】&#10;一人当たり面積">
          <a:extLst>
            <a:ext uri="{FF2B5EF4-FFF2-40B4-BE49-F238E27FC236}">
              <a16:creationId xmlns:a16="http://schemas.microsoft.com/office/drawing/2014/main" id="{98171498-2A67-4420-957C-7326CA41CB8E}"/>
            </a:ext>
          </a:extLst>
        </xdr:cNvPr>
        <xdr:cNvSpPr txBox="1"/>
      </xdr:nvSpPr>
      <xdr:spPr>
        <a:xfrm>
          <a:off x="1622686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8550C1B9-6564-4F78-9122-845CD40ED7F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1F2A0217-9EBC-43BB-9F8B-3E5E61045C9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158BC58-869C-454A-9E0E-03B5ED5F1B6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F43F853E-4129-4235-8945-83F145E7340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902E7372-222F-40E5-9955-824C376AEE1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34CF95CA-A1F9-409C-9E61-9F2CFA61187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41F6F861-A912-4C1B-8E9A-3BC2F2A349C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9AF5A1CD-B724-4CE0-AF59-836AB711601A}"/>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6" name="正方形/長方形 845">
          <a:extLst>
            <a:ext uri="{FF2B5EF4-FFF2-40B4-BE49-F238E27FC236}">
              <a16:creationId xmlns:a16="http://schemas.microsoft.com/office/drawing/2014/main" id="{D53C185B-C52B-41C2-8DB4-D0E4EA2211D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7" name="正方形/長方形 846">
          <a:extLst>
            <a:ext uri="{FF2B5EF4-FFF2-40B4-BE49-F238E27FC236}">
              <a16:creationId xmlns:a16="http://schemas.microsoft.com/office/drawing/2014/main" id="{5FB89A5B-F9B4-4701-B5DF-6B2E3533187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8" name="正方形/長方形 847">
          <a:extLst>
            <a:ext uri="{FF2B5EF4-FFF2-40B4-BE49-F238E27FC236}">
              <a16:creationId xmlns:a16="http://schemas.microsoft.com/office/drawing/2014/main" id="{EDD54AAD-66E4-4DD6-8DAC-F488275506A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9" name="正方形/長方形 848">
          <a:extLst>
            <a:ext uri="{FF2B5EF4-FFF2-40B4-BE49-F238E27FC236}">
              <a16:creationId xmlns:a16="http://schemas.microsoft.com/office/drawing/2014/main" id="{BB8D8D70-9BF7-4D3A-8BFF-927C77D924B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0" name="正方形/長方形 849">
          <a:extLst>
            <a:ext uri="{FF2B5EF4-FFF2-40B4-BE49-F238E27FC236}">
              <a16:creationId xmlns:a16="http://schemas.microsoft.com/office/drawing/2014/main" id="{02391CFF-7EC2-4035-9836-7F46EDC9ADF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1" name="正方形/長方形 850">
          <a:extLst>
            <a:ext uri="{FF2B5EF4-FFF2-40B4-BE49-F238E27FC236}">
              <a16:creationId xmlns:a16="http://schemas.microsoft.com/office/drawing/2014/main" id="{C2D0503D-5615-4031-B11F-00BB7DBB384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2" name="正方形/長方形 851">
          <a:extLst>
            <a:ext uri="{FF2B5EF4-FFF2-40B4-BE49-F238E27FC236}">
              <a16:creationId xmlns:a16="http://schemas.microsoft.com/office/drawing/2014/main" id="{4EC66283-934C-4DC7-A3E9-BEC106C880F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3" name="正方形/長方形 852">
          <a:extLst>
            <a:ext uri="{FF2B5EF4-FFF2-40B4-BE49-F238E27FC236}">
              <a16:creationId xmlns:a16="http://schemas.microsoft.com/office/drawing/2014/main" id="{C03598CC-658C-44D1-9F65-D0F01BD16BDE}"/>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9D259DFF-CE30-46F4-832B-DA68CE2406D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3863C8A6-77CA-4A61-AD4B-297D67AEE1F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D6ED370E-4B0F-4C48-AE65-3A2B34254F0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認定こども園・幼稚園・保育所、学校施設については、施設整備や改修に伴い、減価償却率は類似団体より低くなっているものの、１人あたりの面積が広いことから、児童生徒の学習環境へ投資ができていると言える。</a:t>
          </a:r>
          <a:endParaRPr lang="ja-JP" altLang="ja-JP" sz="1400">
            <a:effectLst/>
          </a:endParaRPr>
        </a:p>
        <a:p>
          <a:r>
            <a:rPr kumimoji="1" lang="ja-JP" altLang="ja-JP" sz="1100">
              <a:solidFill>
                <a:schemeClr val="dk1"/>
              </a:solidFill>
              <a:effectLst/>
              <a:latin typeface="+mn-lt"/>
              <a:ea typeface="+mn-ea"/>
              <a:cs typeface="+mn-cs"/>
            </a:rPr>
            <a:t>　一方で、公営住宅及び児童館については、減価償却率は類似団体より高くなっており、さらに１人あたりの面積も小さくなっている。</a:t>
          </a:r>
          <a:endParaRPr lang="ja-JP" altLang="ja-JP" sz="1400">
            <a:effectLst/>
          </a:endParaRPr>
        </a:p>
        <a:p>
          <a:r>
            <a:rPr kumimoji="1" lang="ja-JP" altLang="ja-JP" sz="1100">
              <a:solidFill>
                <a:schemeClr val="dk1"/>
              </a:solidFill>
              <a:effectLst/>
              <a:latin typeface="+mn-lt"/>
              <a:ea typeface="+mn-ea"/>
              <a:cs typeface="+mn-cs"/>
            </a:rPr>
            <a:t>　特に公営住宅については、耐用年数を超過しているものが多くあり、高松市市営住宅長寿命化計画に基づき、優先順位を付けて改修を行っているが、短期での大量な更新事業の実施は困難な状況である。令和４年度から令和</a:t>
          </a:r>
          <a:r>
            <a:rPr kumimoji="1" lang="ja-JP" altLang="en-US" sz="1100">
              <a:solidFill>
                <a:schemeClr val="dk1"/>
              </a:solidFill>
              <a:effectLst/>
              <a:latin typeface="+mn-lt"/>
              <a:ea typeface="+mn-ea"/>
              <a:cs typeface="+mn-cs"/>
            </a:rPr>
            <a:t>１３</a:t>
          </a:r>
          <a:r>
            <a:rPr kumimoji="1" lang="ja-JP" altLang="ja-JP" sz="1100">
              <a:solidFill>
                <a:schemeClr val="dk1"/>
              </a:solidFill>
              <a:effectLst/>
              <a:latin typeface="+mn-lt"/>
              <a:ea typeface="+mn-ea"/>
              <a:cs typeface="+mn-cs"/>
            </a:rPr>
            <a:t>年度までの</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年間を計画期間とする第２期高松市市営住宅長寿命化計画においては、団地ごとに活用手法を判断し取り組んでいるところであるが、団地内には耐用年数を経過した入居者のいない棟も存在することから、さらなる有形固定資産減価償却率改善のため、建替事業の効率性やその後の管理・運営における効率などを考慮して、用途廃止や集約・統合を実施し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E2A93B8-A57F-464C-989B-9FB17D9B43A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1B490C-CE50-42C2-A453-CE7E77D942B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873FA9-7C3F-4C02-85E0-B34032A3A0B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458372-DFA7-4082-BABE-0DCB8EC38AA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香川県高松市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28C71C-6D78-45AA-A193-7C0F359403A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A9D57F-AAD1-4598-88EB-94A5D6CE966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745A3E-B5ED-42B1-8841-5E001C078D6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9CF5E1-6819-456D-9355-EEDB15E8C24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DB5D65-E0E4-42E4-9C62-95D70F8316C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48050C-AF30-4E57-BBD1-C15CEABE106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417,660
410,907
375.54
183,044,839
177,753,103
4,061,738
101,928,418
169,446,681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2561F3-3F87-463D-8DAD-FA8D1163074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778599-E655-40B4-95AF-E14BD184016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7F102A7-D06B-42DB-8A62-2E536CEAE68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50E2E6-9D52-44B5-A7E0-64EF3ED1ECA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9BEF01-1602-49D0-BAF2-6526545B34F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B3AB242-D391-4B79-A7B3-E93E713E7CA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AA0B04B-0892-4023-8996-C315A9F35F0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15F387-443D-4953-935A-A917DA9C305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47E84A6-6506-4BE1-9DDF-F252BD656B8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B9D896-8718-4724-B8FE-A94D7F4E9FE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C98A12-723C-411D-96FB-6DE5F3541B9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9C40B2-3678-4FA2-A6A6-16F9F873397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1104BEA-811E-4733-9EC9-3BD16FC3091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3C92B1-E863-45CB-945C-56FAF55AE52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20E757-0949-4A80-9423-7A0BAF3B2BB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3EAE220-B608-4C07-9489-E8E9A6CD131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5B337F-EA5D-45F2-94BF-424802730C0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4B78F4-FB2B-4013-AD90-9CB4FE62A51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ECBC94-0818-43EF-91BF-BB2FB385DED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C3842F6-6682-4E0B-9905-528BD01F012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0E271F-F3D3-4EA6-83B8-8BA28B5BD2A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6F7B7C-424A-4929-AF30-F0EBB961364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923346-0648-40FD-B222-D960B5CE3E1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9647FF-734C-407D-8BAF-2DBEE7DD944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73C61F-8FF1-42DE-85EC-98C7B9B3687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8EB7BBE-4468-4CE6-88A9-D3E4E9300DA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849173-A5A0-411E-977A-D26D0960F36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BCDF49-FF4C-4779-AD81-B891F55932A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6443DA-BC61-4DAE-A08B-758ADE37207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828718-19FA-4A59-B420-C9079E1EADF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0D4B4E-4FB9-4F51-ABFD-1D064AFAE78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2D78327-820D-4E3D-B055-116ED826228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ED97E8A-BEC4-48AC-9C9E-E309C4B68D8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E4075EA-2F80-4950-93CB-6154D19CE1C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ABD54A3-2C5B-439A-A108-42A1A147731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43FF071-4146-4374-B0C9-BEF2226D6EA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ED179B4-FDA3-43D2-A3E4-E6ACC487DCDD}"/>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31D3A65-991E-42CB-B6AD-3BDEDBA20DE6}"/>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FA52252-B11C-416A-80DD-15E0CA173F5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202D79D-C6D3-4244-99D1-2E6E1AB0B1ED}"/>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B75A698-9373-4D31-9D6F-7AA704ED9C4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84C7CD8-8352-4437-9494-B3388AADC8FB}"/>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87A773C-67FE-416F-AB0A-C86B253B292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7D5DA07-BCDC-4889-95E9-EE260DA4B0A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F84C233-1C8D-4F48-B645-1129C7A5DDD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8767EA2B-298C-4E6C-B6C8-6255613E0C20}"/>
            </a:ext>
          </a:extLst>
        </xdr:cNvPr>
        <xdr:cNvCxnSpPr/>
      </xdr:nvCxnSpPr>
      <xdr:spPr>
        <a:xfrm flipV="1">
          <a:off x="4086225" y="56083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428DB05B-1A55-4D40-BBCC-F24D3690447A}"/>
            </a:ext>
          </a:extLst>
        </xdr:cNvPr>
        <xdr:cNvSpPr txBox="1"/>
      </xdr:nvSpPr>
      <xdr:spPr>
        <a:xfrm>
          <a:off x="412496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7D2D1215-B7C9-450C-8E27-3A72C96A4204}"/>
            </a:ext>
          </a:extLst>
        </xdr:cNvPr>
        <xdr:cNvCxnSpPr/>
      </xdr:nvCxnSpPr>
      <xdr:spPr>
        <a:xfrm>
          <a:off x="402082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CF8D78A4-40D2-4709-A4CA-BEEB786AAC92}"/>
            </a:ext>
          </a:extLst>
        </xdr:cNvPr>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97335E9C-3E80-40F0-91D4-8F70491E0093}"/>
            </a:ext>
          </a:extLst>
        </xdr:cNvPr>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6E1E3DFF-C464-4BA8-A3FE-53E9DD6E4973}"/>
            </a:ext>
          </a:extLst>
        </xdr:cNvPr>
        <xdr:cNvSpPr txBox="1"/>
      </xdr:nvSpPr>
      <xdr:spPr>
        <a:xfrm>
          <a:off x="4124960" y="5984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791420E-3A1C-4E0F-B9DC-3198B3FCF7B7}"/>
            </a:ext>
          </a:extLst>
        </xdr:cNvPr>
        <xdr:cNvSpPr/>
      </xdr:nvSpPr>
      <xdr:spPr>
        <a:xfrm>
          <a:off x="403606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D1429DEC-39D7-4EA1-BA29-2FFF26D7A849}"/>
            </a:ext>
          </a:extLst>
        </xdr:cNvPr>
        <xdr:cNvSpPr/>
      </xdr:nvSpPr>
      <xdr:spPr>
        <a:xfrm>
          <a:off x="3312160" y="6096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AF7AB986-E204-448F-9C5A-17A458C5DC83}"/>
            </a:ext>
          </a:extLst>
        </xdr:cNvPr>
        <xdr:cNvSpPr/>
      </xdr:nvSpPr>
      <xdr:spPr>
        <a:xfrm>
          <a:off x="25146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5F824DB4-1E9F-4D9A-ABAD-D7C54E120A4F}"/>
            </a:ext>
          </a:extLst>
        </xdr:cNvPr>
        <xdr:cNvSpPr/>
      </xdr:nvSpPr>
      <xdr:spPr>
        <a:xfrm>
          <a:off x="17399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304A6479-A2C4-4C67-8B99-3BA1BF0B57DB}"/>
            </a:ext>
          </a:extLst>
        </xdr:cNvPr>
        <xdr:cNvSpPr/>
      </xdr:nvSpPr>
      <xdr:spPr>
        <a:xfrm>
          <a:off x="965200" y="6037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FBBB008-3510-4F6B-902A-81941B0C6E2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1AD07D6-7B84-422E-BFE9-BD8354CAE95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8EC844-B6ED-49E4-9B0B-AC879B05C66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C35B0A-E327-4E3A-A868-C7400BED4EC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BF25B4-00F5-462B-BFF3-8A666C0F086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145415</xdr:rowOff>
    </xdr:from>
    <xdr:to>
      <xdr:col>24</xdr:col>
      <xdr:colOff>114300</xdr:colOff>
      <xdr:row>39</xdr:row>
      <xdr:rowOff>75565</xdr:rowOff>
    </xdr:to>
    <xdr:sp macro="" textlink="">
      <xdr:nvSpPr>
        <xdr:cNvPr id="73" name="楕円 72">
          <a:extLst>
            <a:ext uri="{FF2B5EF4-FFF2-40B4-BE49-F238E27FC236}">
              <a16:creationId xmlns:a16="http://schemas.microsoft.com/office/drawing/2014/main" id="{A8468990-E211-48B3-B042-3E13232E755B}"/>
            </a:ext>
          </a:extLst>
        </xdr:cNvPr>
        <xdr:cNvSpPr/>
      </xdr:nvSpPr>
      <xdr:spPr>
        <a:xfrm>
          <a:off x="4036060" y="651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123842</xdr:rowOff>
    </xdr:from>
    <xdr:ext cx="405111" cy="259045"/>
    <xdr:sp macro="" textlink="">
      <xdr:nvSpPr>
        <xdr:cNvPr id="74" name="【図書館】&#10;有形固定資産減価償却率該当値テキスト">
          <a:extLst>
            <a:ext uri="{FF2B5EF4-FFF2-40B4-BE49-F238E27FC236}">
              <a16:creationId xmlns:a16="http://schemas.microsoft.com/office/drawing/2014/main" id="{32364D2F-0430-4DE5-BC2D-5754D01AC9E2}"/>
            </a:ext>
          </a:extLst>
        </xdr:cNvPr>
        <xdr:cNvSpPr txBox="1"/>
      </xdr:nvSpPr>
      <xdr:spPr>
        <a:xfrm>
          <a:off x="4124960"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5" name="楕円 74">
          <a:extLst>
            <a:ext uri="{FF2B5EF4-FFF2-40B4-BE49-F238E27FC236}">
              <a16:creationId xmlns:a16="http://schemas.microsoft.com/office/drawing/2014/main" id="{B9D9ADC9-518B-4987-9E79-8110758451AB}"/>
            </a:ext>
          </a:extLst>
        </xdr:cNvPr>
        <xdr:cNvSpPr/>
      </xdr:nvSpPr>
      <xdr:spPr>
        <a:xfrm>
          <a:off x="331216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163830</xdr:rowOff>
    </xdr:from>
    <xdr:to>
      <xdr:col>24</xdr:col>
      <xdr:colOff>63500</xdr:colOff>
      <xdr:row>39</xdr:row>
      <xdr:rowOff>24765</xdr:rowOff>
    </xdr:to>
    <xdr:cxnSp macro="">
      <xdr:nvCxnSpPr>
        <xdr:cNvPr id="76" name="直線コネクタ 75">
          <a:extLst>
            <a:ext uri="{FF2B5EF4-FFF2-40B4-BE49-F238E27FC236}">
              <a16:creationId xmlns:a16="http://schemas.microsoft.com/office/drawing/2014/main" id="{35FF33BF-16B9-47FE-9C06-6CDCAAA61911}"/>
            </a:ext>
          </a:extLst>
        </xdr:cNvPr>
        <xdr:cNvCxnSpPr/>
      </xdr:nvCxnSpPr>
      <xdr:spPr>
        <a:xfrm>
          <a:off x="3355340" y="653415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7" name="楕円 76">
          <a:extLst>
            <a:ext uri="{FF2B5EF4-FFF2-40B4-BE49-F238E27FC236}">
              <a16:creationId xmlns:a16="http://schemas.microsoft.com/office/drawing/2014/main" id="{B54CD514-0343-42AA-8C0F-8FC06087E614}"/>
            </a:ext>
          </a:extLst>
        </xdr:cNvPr>
        <xdr:cNvSpPr/>
      </xdr:nvSpPr>
      <xdr:spPr>
        <a:xfrm>
          <a:off x="2514600" y="645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163830</xdr:rowOff>
    </xdr:to>
    <xdr:cxnSp macro="">
      <xdr:nvCxnSpPr>
        <xdr:cNvPr id="78" name="直線コネクタ 77">
          <a:extLst>
            <a:ext uri="{FF2B5EF4-FFF2-40B4-BE49-F238E27FC236}">
              <a16:creationId xmlns:a16="http://schemas.microsoft.com/office/drawing/2014/main" id="{F7076A8C-C075-4E5A-B43F-C62CB02DE171}"/>
            </a:ext>
          </a:extLst>
        </xdr:cNvPr>
        <xdr:cNvCxnSpPr/>
      </xdr:nvCxnSpPr>
      <xdr:spPr>
        <a:xfrm>
          <a:off x="2565400" y="650367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46355</xdr:rowOff>
    </xdr:from>
    <xdr:to>
      <xdr:col>10</xdr:col>
      <xdr:colOff>165100</xdr:colOff>
      <xdr:row>38</xdr:row>
      <xdr:rowOff>147955</xdr:rowOff>
    </xdr:to>
    <xdr:sp macro="" textlink="">
      <xdr:nvSpPr>
        <xdr:cNvPr id="79" name="楕円 78">
          <a:extLst>
            <a:ext uri="{FF2B5EF4-FFF2-40B4-BE49-F238E27FC236}">
              <a16:creationId xmlns:a16="http://schemas.microsoft.com/office/drawing/2014/main" id="{0A2FBD7D-8D61-4591-B16D-39FDA94EC1F9}"/>
            </a:ext>
          </a:extLst>
        </xdr:cNvPr>
        <xdr:cNvSpPr/>
      </xdr:nvSpPr>
      <xdr:spPr>
        <a:xfrm>
          <a:off x="17399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97155</xdr:rowOff>
    </xdr:from>
    <xdr:to>
      <xdr:col>15</xdr:col>
      <xdr:colOff>50800</xdr:colOff>
      <xdr:row>38</xdr:row>
      <xdr:rowOff>133350</xdr:rowOff>
    </xdr:to>
    <xdr:cxnSp macro="">
      <xdr:nvCxnSpPr>
        <xdr:cNvPr id="80" name="直線コネクタ 79">
          <a:extLst>
            <a:ext uri="{FF2B5EF4-FFF2-40B4-BE49-F238E27FC236}">
              <a16:creationId xmlns:a16="http://schemas.microsoft.com/office/drawing/2014/main" id="{B1A496A1-9A9A-45A6-A912-CEA40A3666CC}"/>
            </a:ext>
          </a:extLst>
        </xdr:cNvPr>
        <xdr:cNvCxnSpPr/>
      </xdr:nvCxnSpPr>
      <xdr:spPr>
        <a:xfrm>
          <a:off x="1790700" y="646747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xdr:rowOff>
    </xdr:from>
    <xdr:to>
      <xdr:col>6</xdr:col>
      <xdr:colOff>38100</xdr:colOff>
      <xdr:row>38</xdr:row>
      <xdr:rowOff>115570</xdr:rowOff>
    </xdr:to>
    <xdr:sp macro="" textlink="">
      <xdr:nvSpPr>
        <xdr:cNvPr id="81" name="楕円 80">
          <a:extLst>
            <a:ext uri="{FF2B5EF4-FFF2-40B4-BE49-F238E27FC236}">
              <a16:creationId xmlns:a16="http://schemas.microsoft.com/office/drawing/2014/main" id="{56D52BCF-0FDD-4A38-A06B-F81EFD5B0199}"/>
            </a:ext>
          </a:extLst>
        </xdr:cNvPr>
        <xdr:cNvSpPr/>
      </xdr:nvSpPr>
      <xdr:spPr>
        <a:xfrm>
          <a:off x="965200" y="6384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64770</xdr:rowOff>
    </xdr:from>
    <xdr:to>
      <xdr:col>10</xdr:col>
      <xdr:colOff>114300</xdr:colOff>
      <xdr:row>38</xdr:row>
      <xdr:rowOff>97155</xdr:rowOff>
    </xdr:to>
    <xdr:cxnSp macro="">
      <xdr:nvCxnSpPr>
        <xdr:cNvPr id="82" name="直線コネクタ 81">
          <a:extLst>
            <a:ext uri="{FF2B5EF4-FFF2-40B4-BE49-F238E27FC236}">
              <a16:creationId xmlns:a16="http://schemas.microsoft.com/office/drawing/2014/main" id="{B05665EF-3CB2-4610-BA7B-8E9A90DDFE54}"/>
            </a:ext>
          </a:extLst>
        </xdr:cNvPr>
        <xdr:cNvCxnSpPr/>
      </xdr:nvCxnSpPr>
      <xdr:spPr>
        <a:xfrm>
          <a:off x="1008380" y="643509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D051C1B4-BDF9-4953-9361-A83AAA43BAAC}"/>
            </a:ext>
          </a:extLst>
        </xdr:cNvPr>
        <xdr:cNvSpPr txBox="1"/>
      </xdr:nvSpPr>
      <xdr:spPr>
        <a:xfrm>
          <a:off x="317056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D9DAF22D-9612-499F-B8DF-7F94DEC047E1}"/>
            </a:ext>
          </a:extLst>
        </xdr:cNvPr>
        <xdr:cNvSpPr txBox="1"/>
      </xdr:nvSpPr>
      <xdr:spPr>
        <a:xfrm>
          <a:off x="238570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9ED7E596-A303-46DE-BB42-17021D1F0735}"/>
            </a:ext>
          </a:extLst>
        </xdr:cNvPr>
        <xdr:cNvSpPr txBox="1"/>
      </xdr:nvSpPr>
      <xdr:spPr>
        <a:xfrm>
          <a:off x="161100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CA0B7355-8DAB-40D7-B466-9E20E7BE3750}"/>
            </a:ext>
          </a:extLst>
        </xdr:cNvPr>
        <xdr:cNvSpPr txBox="1"/>
      </xdr:nvSpPr>
      <xdr:spPr>
        <a:xfrm>
          <a:off x="836304" y="581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34307</xdr:rowOff>
    </xdr:from>
    <xdr:ext cx="405111" cy="259045"/>
    <xdr:sp macro="" textlink="">
      <xdr:nvSpPr>
        <xdr:cNvPr id="87" name="n_1mainValue【図書館】&#10;有形固定資産減価償却率">
          <a:extLst>
            <a:ext uri="{FF2B5EF4-FFF2-40B4-BE49-F238E27FC236}">
              <a16:creationId xmlns:a16="http://schemas.microsoft.com/office/drawing/2014/main" id="{76B21F45-FBEB-4719-A13D-1BBEA6E0D3F3}"/>
            </a:ext>
          </a:extLst>
        </xdr:cNvPr>
        <xdr:cNvSpPr txBox="1"/>
      </xdr:nvSpPr>
      <xdr:spPr>
        <a:xfrm>
          <a:off x="317056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8" name="n_2mainValue【図書館】&#10;有形固定資産減価償却率">
          <a:extLst>
            <a:ext uri="{FF2B5EF4-FFF2-40B4-BE49-F238E27FC236}">
              <a16:creationId xmlns:a16="http://schemas.microsoft.com/office/drawing/2014/main" id="{069166E5-65A8-4842-ABB1-5B99CB6938B5}"/>
            </a:ext>
          </a:extLst>
        </xdr:cNvPr>
        <xdr:cNvSpPr txBox="1"/>
      </xdr:nvSpPr>
      <xdr:spPr>
        <a:xfrm>
          <a:off x="238570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139082</xdr:rowOff>
    </xdr:from>
    <xdr:ext cx="405111" cy="259045"/>
    <xdr:sp macro="" textlink="">
      <xdr:nvSpPr>
        <xdr:cNvPr id="89" name="n_3mainValue【図書館】&#10;有形固定資産減価償却率">
          <a:extLst>
            <a:ext uri="{FF2B5EF4-FFF2-40B4-BE49-F238E27FC236}">
              <a16:creationId xmlns:a16="http://schemas.microsoft.com/office/drawing/2014/main" id="{08710EA0-4067-4C3B-A94D-20D0298C5E42}"/>
            </a:ext>
          </a:extLst>
        </xdr:cNvPr>
        <xdr:cNvSpPr txBox="1"/>
      </xdr:nvSpPr>
      <xdr:spPr>
        <a:xfrm>
          <a:off x="161100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106697</xdr:rowOff>
    </xdr:from>
    <xdr:ext cx="405111" cy="259045"/>
    <xdr:sp macro="" textlink="">
      <xdr:nvSpPr>
        <xdr:cNvPr id="90" name="n_4mainValue【図書館】&#10;有形固定資産減価償却率">
          <a:extLst>
            <a:ext uri="{FF2B5EF4-FFF2-40B4-BE49-F238E27FC236}">
              <a16:creationId xmlns:a16="http://schemas.microsoft.com/office/drawing/2014/main" id="{C7821D64-0758-4022-BF52-75C7B1A7FCC7}"/>
            </a:ext>
          </a:extLst>
        </xdr:cNvPr>
        <xdr:cNvSpPr txBox="1"/>
      </xdr:nvSpPr>
      <xdr:spPr>
        <a:xfrm>
          <a:off x="8363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964F80E-A752-4DC0-9893-9DE0607C50B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7E5A83E-DE90-4E1A-8AF0-2367E844F5E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0454F57-CBB2-4928-8854-297FE8AD0DF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FBDEDDE-3761-4048-B699-1F0227F19C2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5A3AAD1-E601-4047-AD78-752652B012F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58F85C8-8DB0-4B55-AC67-33ABD371F67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9FE8E93-4660-4A32-A27E-620E03D0189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9F9AF75-D4A1-41BC-93E5-EDD4328F289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AD4C270-83EB-415E-91E6-AE06F98756F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6965A49-9D08-46CB-9D35-AA74B3926F9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D6E9227-AB65-4490-AE31-DAA2B24E234E}"/>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F2889B3-F2C8-4E79-BC4A-5FBEB7021D47}"/>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E7B4C7C-59CF-46F0-9404-B4E176B53675}"/>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C790CF7E-78DE-41D6-9490-936FAE91D3D1}"/>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EA7822B5-B145-4218-B1D6-4B4831BD1178}"/>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5B60F57C-5992-46FA-AA7F-D1AEF63D2C0B}"/>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ABC6EA26-C7EF-4764-8B52-129AA3E5B18D}"/>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8FD1298A-70C7-4290-BC37-FF0456FE307C}"/>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97F1522-B682-42AA-B9AF-ADAF0E935D1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EFAC53C1-363D-49C4-8F5E-1C8D6E3FBCEE}"/>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6AC226C-3EE5-472A-AEA3-9B8C8E20661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1EF8A0E6-9125-4BA3-A158-4B5D3A85C809}"/>
            </a:ext>
          </a:extLst>
        </xdr:cNvPr>
        <xdr:cNvCxnSpPr/>
      </xdr:nvCxnSpPr>
      <xdr:spPr>
        <a:xfrm flipV="1">
          <a:off x="9219565" y="55968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E2CC8D24-C355-4090-9A2E-5A346679064B}"/>
            </a:ext>
          </a:extLst>
        </xdr:cNvPr>
        <xdr:cNvSpPr txBox="1"/>
      </xdr:nvSpPr>
      <xdr:spPr>
        <a:xfrm>
          <a:off x="92583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72DBEEF9-5E41-4C5F-8E34-90F7843FEBD5}"/>
            </a:ext>
          </a:extLst>
        </xdr:cNvPr>
        <xdr:cNvCxnSpPr/>
      </xdr:nvCxnSpPr>
      <xdr:spPr>
        <a:xfrm>
          <a:off x="9154160" y="687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E0ED1A00-2958-4665-8687-37ADC926F71F}"/>
            </a:ext>
          </a:extLst>
        </xdr:cNvPr>
        <xdr:cNvSpPr txBox="1"/>
      </xdr:nvSpPr>
      <xdr:spPr>
        <a:xfrm>
          <a:off x="92583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5CDCCEAC-E83A-4A71-961F-AA97F3C225CD}"/>
            </a:ext>
          </a:extLst>
        </xdr:cNvPr>
        <xdr:cNvCxnSpPr/>
      </xdr:nvCxnSpPr>
      <xdr:spPr>
        <a:xfrm>
          <a:off x="9154160" y="559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BBA84FBB-C37E-4360-B780-C5DF78701020}"/>
            </a:ext>
          </a:extLst>
        </xdr:cNvPr>
        <xdr:cNvSpPr txBox="1"/>
      </xdr:nvSpPr>
      <xdr:spPr>
        <a:xfrm>
          <a:off x="9258300" y="6332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B4ECF0FB-8811-4CD7-844E-A675B798ECF8}"/>
            </a:ext>
          </a:extLst>
        </xdr:cNvPr>
        <xdr:cNvSpPr/>
      </xdr:nvSpPr>
      <xdr:spPr>
        <a:xfrm>
          <a:off x="919226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74CC3292-82E9-4FDB-8B7F-02D55F115040}"/>
            </a:ext>
          </a:extLst>
        </xdr:cNvPr>
        <xdr:cNvSpPr/>
      </xdr:nvSpPr>
      <xdr:spPr>
        <a:xfrm>
          <a:off x="844550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DE580929-1159-4432-BC34-4682EF77F87C}"/>
            </a:ext>
          </a:extLst>
        </xdr:cNvPr>
        <xdr:cNvSpPr/>
      </xdr:nvSpPr>
      <xdr:spPr>
        <a:xfrm>
          <a:off x="767080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3C2305C3-DF8E-48DE-A97A-215CFDA02CDB}"/>
            </a:ext>
          </a:extLst>
        </xdr:cNvPr>
        <xdr:cNvSpPr/>
      </xdr:nvSpPr>
      <xdr:spPr>
        <a:xfrm>
          <a:off x="68732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E34A6C23-6F63-42D2-B4D3-3EC834684643}"/>
            </a:ext>
          </a:extLst>
        </xdr:cNvPr>
        <xdr:cNvSpPr/>
      </xdr:nvSpPr>
      <xdr:spPr>
        <a:xfrm>
          <a:off x="60985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3A236A0-6969-4087-9395-F8DFE12B550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1F25070-1141-48B4-8A99-88BA1B1B568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FE9F7E-3D0D-4ADF-B77F-283D1D25550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CD316C8-CA8E-4254-8C79-09A83AAFC96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3D72144-B3A4-4F16-BD71-184D721AA66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105410</xdr:rowOff>
    </xdr:from>
    <xdr:to>
      <xdr:col>55</xdr:col>
      <xdr:colOff>50800</xdr:colOff>
      <xdr:row>36</xdr:row>
      <xdr:rowOff>35560</xdr:rowOff>
    </xdr:to>
    <xdr:sp macro="" textlink="">
      <xdr:nvSpPr>
        <xdr:cNvPr id="128" name="楕円 127">
          <a:extLst>
            <a:ext uri="{FF2B5EF4-FFF2-40B4-BE49-F238E27FC236}">
              <a16:creationId xmlns:a16="http://schemas.microsoft.com/office/drawing/2014/main" id="{612E97C4-C337-4279-9AB1-9891B6470A58}"/>
            </a:ext>
          </a:extLst>
        </xdr:cNvPr>
        <xdr:cNvSpPr/>
      </xdr:nvSpPr>
      <xdr:spPr>
        <a:xfrm>
          <a:off x="9192260" y="5972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128287</xdr:rowOff>
    </xdr:from>
    <xdr:ext cx="469744" cy="259045"/>
    <xdr:sp macro="" textlink="">
      <xdr:nvSpPr>
        <xdr:cNvPr id="129" name="【図書館】&#10;一人当たり面積該当値テキスト">
          <a:extLst>
            <a:ext uri="{FF2B5EF4-FFF2-40B4-BE49-F238E27FC236}">
              <a16:creationId xmlns:a16="http://schemas.microsoft.com/office/drawing/2014/main" id="{558DBCE6-8512-4994-9AE5-FD6FD00756B5}"/>
            </a:ext>
          </a:extLst>
        </xdr:cNvPr>
        <xdr:cNvSpPr txBox="1"/>
      </xdr:nvSpPr>
      <xdr:spPr>
        <a:xfrm>
          <a:off x="9258300" y="58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105410</xdr:rowOff>
    </xdr:from>
    <xdr:to>
      <xdr:col>50</xdr:col>
      <xdr:colOff>165100</xdr:colOff>
      <xdr:row>36</xdr:row>
      <xdr:rowOff>35560</xdr:rowOff>
    </xdr:to>
    <xdr:sp macro="" textlink="">
      <xdr:nvSpPr>
        <xdr:cNvPr id="130" name="楕円 129">
          <a:extLst>
            <a:ext uri="{FF2B5EF4-FFF2-40B4-BE49-F238E27FC236}">
              <a16:creationId xmlns:a16="http://schemas.microsoft.com/office/drawing/2014/main" id="{0E1C1FEC-395C-4040-9F4D-AAC9FF441C09}"/>
            </a:ext>
          </a:extLst>
        </xdr:cNvPr>
        <xdr:cNvSpPr/>
      </xdr:nvSpPr>
      <xdr:spPr>
        <a:xfrm>
          <a:off x="844550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156210</xdr:rowOff>
    </xdr:from>
    <xdr:to>
      <xdr:col>55</xdr:col>
      <xdr:colOff>0</xdr:colOff>
      <xdr:row>35</xdr:row>
      <xdr:rowOff>156210</xdr:rowOff>
    </xdr:to>
    <xdr:cxnSp macro="">
      <xdr:nvCxnSpPr>
        <xdr:cNvPr id="131" name="直線コネクタ 130">
          <a:extLst>
            <a:ext uri="{FF2B5EF4-FFF2-40B4-BE49-F238E27FC236}">
              <a16:creationId xmlns:a16="http://schemas.microsoft.com/office/drawing/2014/main" id="{65D9B06E-F50B-421A-BF49-FB6F8486FE44}"/>
            </a:ext>
          </a:extLst>
        </xdr:cNvPr>
        <xdr:cNvCxnSpPr/>
      </xdr:nvCxnSpPr>
      <xdr:spPr>
        <a:xfrm>
          <a:off x="8496300" y="602361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105410</xdr:rowOff>
    </xdr:from>
    <xdr:to>
      <xdr:col>46</xdr:col>
      <xdr:colOff>38100</xdr:colOff>
      <xdr:row>36</xdr:row>
      <xdr:rowOff>35560</xdr:rowOff>
    </xdr:to>
    <xdr:sp macro="" textlink="">
      <xdr:nvSpPr>
        <xdr:cNvPr id="132" name="楕円 131">
          <a:extLst>
            <a:ext uri="{FF2B5EF4-FFF2-40B4-BE49-F238E27FC236}">
              <a16:creationId xmlns:a16="http://schemas.microsoft.com/office/drawing/2014/main" id="{312CEE68-5E21-4906-A35A-154F73562269}"/>
            </a:ext>
          </a:extLst>
        </xdr:cNvPr>
        <xdr:cNvSpPr/>
      </xdr:nvSpPr>
      <xdr:spPr>
        <a:xfrm>
          <a:off x="7670800" y="5972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156210</xdr:rowOff>
    </xdr:from>
    <xdr:to>
      <xdr:col>50</xdr:col>
      <xdr:colOff>114300</xdr:colOff>
      <xdr:row>35</xdr:row>
      <xdr:rowOff>156210</xdr:rowOff>
    </xdr:to>
    <xdr:cxnSp macro="">
      <xdr:nvCxnSpPr>
        <xdr:cNvPr id="133" name="直線コネクタ 132">
          <a:extLst>
            <a:ext uri="{FF2B5EF4-FFF2-40B4-BE49-F238E27FC236}">
              <a16:creationId xmlns:a16="http://schemas.microsoft.com/office/drawing/2014/main" id="{B2050EF6-884F-4BC0-B98A-C3341A6BBF73}"/>
            </a:ext>
          </a:extLst>
        </xdr:cNvPr>
        <xdr:cNvCxnSpPr/>
      </xdr:nvCxnSpPr>
      <xdr:spPr>
        <a:xfrm>
          <a:off x="7713980" y="60236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105410</xdr:rowOff>
    </xdr:from>
    <xdr:to>
      <xdr:col>41</xdr:col>
      <xdr:colOff>101600</xdr:colOff>
      <xdr:row>36</xdr:row>
      <xdr:rowOff>35560</xdr:rowOff>
    </xdr:to>
    <xdr:sp macro="" textlink="">
      <xdr:nvSpPr>
        <xdr:cNvPr id="134" name="楕円 133">
          <a:extLst>
            <a:ext uri="{FF2B5EF4-FFF2-40B4-BE49-F238E27FC236}">
              <a16:creationId xmlns:a16="http://schemas.microsoft.com/office/drawing/2014/main" id="{BBAE2CA9-3C14-4409-BFDE-76E560D001B9}"/>
            </a:ext>
          </a:extLst>
        </xdr:cNvPr>
        <xdr:cNvSpPr/>
      </xdr:nvSpPr>
      <xdr:spPr>
        <a:xfrm>
          <a:off x="687324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156210</xdr:rowOff>
    </xdr:from>
    <xdr:to>
      <xdr:col>45</xdr:col>
      <xdr:colOff>177800</xdr:colOff>
      <xdr:row>35</xdr:row>
      <xdr:rowOff>156210</xdr:rowOff>
    </xdr:to>
    <xdr:cxnSp macro="">
      <xdr:nvCxnSpPr>
        <xdr:cNvPr id="135" name="直線コネクタ 134">
          <a:extLst>
            <a:ext uri="{FF2B5EF4-FFF2-40B4-BE49-F238E27FC236}">
              <a16:creationId xmlns:a16="http://schemas.microsoft.com/office/drawing/2014/main" id="{F3301568-4613-4318-A136-46FFF57B0A0D}"/>
            </a:ext>
          </a:extLst>
        </xdr:cNvPr>
        <xdr:cNvCxnSpPr/>
      </xdr:nvCxnSpPr>
      <xdr:spPr>
        <a:xfrm>
          <a:off x="6924040" y="60236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105410</xdr:rowOff>
    </xdr:from>
    <xdr:to>
      <xdr:col>36</xdr:col>
      <xdr:colOff>165100</xdr:colOff>
      <xdr:row>36</xdr:row>
      <xdr:rowOff>35560</xdr:rowOff>
    </xdr:to>
    <xdr:sp macro="" textlink="">
      <xdr:nvSpPr>
        <xdr:cNvPr id="136" name="楕円 135">
          <a:extLst>
            <a:ext uri="{FF2B5EF4-FFF2-40B4-BE49-F238E27FC236}">
              <a16:creationId xmlns:a16="http://schemas.microsoft.com/office/drawing/2014/main" id="{13F90856-E0F0-465F-AF10-FDC7A97E282D}"/>
            </a:ext>
          </a:extLst>
        </xdr:cNvPr>
        <xdr:cNvSpPr/>
      </xdr:nvSpPr>
      <xdr:spPr>
        <a:xfrm>
          <a:off x="609854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156210</xdr:rowOff>
    </xdr:from>
    <xdr:to>
      <xdr:col>41</xdr:col>
      <xdr:colOff>50800</xdr:colOff>
      <xdr:row>35</xdr:row>
      <xdr:rowOff>156210</xdr:rowOff>
    </xdr:to>
    <xdr:cxnSp macro="">
      <xdr:nvCxnSpPr>
        <xdr:cNvPr id="137" name="直線コネクタ 136">
          <a:extLst>
            <a:ext uri="{FF2B5EF4-FFF2-40B4-BE49-F238E27FC236}">
              <a16:creationId xmlns:a16="http://schemas.microsoft.com/office/drawing/2014/main" id="{7AEA3196-87E1-4975-AC04-DBA4B77BA484}"/>
            </a:ext>
          </a:extLst>
        </xdr:cNvPr>
        <xdr:cNvCxnSpPr/>
      </xdr:nvCxnSpPr>
      <xdr:spPr>
        <a:xfrm>
          <a:off x="6149340" y="60236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2BEA7A8A-70BB-4005-A464-D95EA50EEF20}"/>
            </a:ext>
          </a:extLst>
        </xdr:cNvPr>
        <xdr:cNvSpPr txBox="1"/>
      </xdr:nvSpPr>
      <xdr:spPr>
        <a:xfrm>
          <a:off x="827158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F4D586D-9E37-4B39-8CC4-1B154BD48948}"/>
            </a:ext>
          </a:extLst>
        </xdr:cNvPr>
        <xdr:cNvSpPr txBox="1"/>
      </xdr:nvSpPr>
      <xdr:spPr>
        <a:xfrm>
          <a:off x="750958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AB798FDF-7220-4D66-92E4-4D9F88AE707A}"/>
            </a:ext>
          </a:extLst>
        </xdr:cNvPr>
        <xdr:cNvSpPr txBox="1"/>
      </xdr:nvSpPr>
      <xdr:spPr>
        <a:xfrm>
          <a:off x="67120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8BD32D4B-A9A1-48A5-A7B7-3F9D73BC6677}"/>
            </a:ext>
          </a:extLst>
        </xdr:cNvPr>
        <xdr:cNvSpPr txBox="1"/>
      </xdr:nvSpPr>
      <xdr:spPr>
        <a:xfrm>
          <a:off x="59373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52087</xdr:rowOff>
    </xdr:from>
    <xdr:ext cx="469744" cy="259045"/>
    <xdr:sp macro="" textlink="">
      <xdr:nvSpPr>
        <xdr:cNvPr id="142" name="n_1mainValue【図書館】&#10;一人当たり面積">
          <a:extLst>
            <a:ext uri="{FF2B5EF4-FFF2-40B4-BE49-F238E27FC236}">
              <a16:creationId xmlns:a16="http://schemas.microsoft.com/office/drawing/2014/main" id="{14934984-EDA8-4340-8281-9E738A5B2699}"/>
            </a:ext>
          </a:extLst>
        </xdr:cNvPr>
        <xdr:cNvSpPr txBox="1"/>
      </xdr:nvSpPr>
      <xdr:spPr>
        <a:xfrm>
          <a:off x="827158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52087</xdr:rowOff>
    </xdr:from>
    <xdr:ext cx="469744" cy="259045"/>
    <xdr:sp macro="" textlink="">
      <xdr:nvSpPr>
        <xdr:cNvPr id="143" name="n_2mainValue【図書館】&#10;一人当たり面積">
          <a:extLst>
            <a:ext uri="{FF2B5EF4-FFF2-40B4-BE49-F238E27FC236}">
              <a16:creationId xmlns:a16="http://schemas.microsoft.com/office/drawing/2014/main" id="{382BE3D9-1619-41B1-82F3-036D9462AD01}"/>
            </a:ext>
          </a:extLst>
        </xdr:cNvPr>
        <xdr:cNvSpPr txBox="1"/>
      </xdr:nvSpPr>
      <xdr:spPr>
        <a:xfrm>
          <a:off x="750958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52087</xdr:rowOff>
    </xdr:from>
    <xdr:ext cx="469744" cy="259045"/>
    <xdr:sp macro="" textlink="">
      <xdr:nvSpPr>
        <xdr:cNvPr id="144" name="n_3mainValue【図書館】&#10;一人当たり面積">
          <a:extLst>
            <a:ext uri="{FF2B5EF4-FFF2-40B4-BE49-F238E27FC236}">
              <a16:creationId xmlns:a16="http://schemas.microsoft.com/office/drawing/2014/main" id="{766565DA-D466-4453-BA35-C3592EB948E5}"/>
            </a:ext>
          </a:extLst>
        </xdr:cNvPr>
        <xdr:cNvSpPr txBox="1"/>
      </xdr:nvSpPr>
      <xdr:spPr>
        <a:xfrm>
          <a:off x="671202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52087</xdr:rowOff>
    </xdr:from>
    <xdr:ext cx="469744" cy="259045"/>
    <xdr:sp macro="" textlink="">
      <xdr:nvSpPr>
        <xdr:cNvPr id="145" name="n_4mainValue【図書館】&#10;一人当たり面積">
          <a:extLst>
            <a:ext uri="{FF2B5EF4-FFF2-40B4-BE49-F238E27FC236}">
              <a16:creationId xmlns:a16="http://schemas.microsoft.com/office/drawing/2014/main" id="{39730E72-7823-4630-8809-164CA4C81120}"/>
            </a:ext>
          </a:extLst>
        </xdr:cNvPr>
        <xdr:cNvSpPr txBox="1"/>
      </xdr:nvSpPr>
      <xdr:spPr>
        <a:xfrm>
          <a:off x="593732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45667D3-872F-4E8E-99D2-A833178741B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B0E5FF1-8F63-457A-8663-66135BF6E86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0A2113D-B578-4286-9458-AEA041A0471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EA16DAD-30FF-4618-9515-0EC729E369F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B0C6E87-5B35-4B91-AD9E-E88C7660E19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3B33B42-764F-4A88-A321-0807BCE06C2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0DB0EDC-A512-4DE6-A0FE-B8D063DE7D9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55BF665-6A00-495C-8E82-4F9CD9318B7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6A56195-5A91-43C2-AC63-68E1392DF83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1FEEF93-C2FE-485E-B4D8-461ECE04350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2BBD3AD-23E4-48A4-B04F-892E2C3BF45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B4E5779-D323-4EE4-9037-03AD3805BFD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4B023B97-811F-4BB6-A73D-003EBC56E9A8}"/>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B2E9587-2131-4409-81B1-6E25D7B0F5D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60717E1-6B07-4489-9570-2BFEDF78743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E9C2D88-0CBF-4C8C-B872-FD9DD33EADC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CD04A23-F6C3-4E1A-83A3-7B5803C058C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3967705-5F8C-411A-8D9D-B16C799B67CD}"/>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0E92541-46F2-4177-9420-B62CE8A4D69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C87E63D-46AC-4404-BE03-67636BBCBFE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A9F0BA8D-89C6-4B9A-B5B2-AD45F1ECB91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05D3B63-DEEF-45CF-839C-236CC897457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2579CDD-047D-437F-8F87-A07ACF03180D}"/>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58E92BC7-B91E-4162-BB85-8F44252ED13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746E74C0-756E-4496-BC11-8C2386F24370}"/>
            </a:ext>
          </a:extLst>
        </xdr:cNvPr>
        <xdr:cNvCxnSpPr/>
      </xdr:nvCxnSpPr>
      <xdr:spPr>
        <a:xfrm flipV="1">
          <a:off x="4086225" y="95554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EB662693-0D49-4034-8765-5E4BBE2C0EE6}"/>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A1DC4058-EE24-40B4-8073-6F991CF65D9F}"/>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A7BE5649-2B68-4DB4-9B4C-C6D16FB5BA18}"/>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121230E6-9FFD-4003-954C-E04FC42DB3F7}"/>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8354DA9C-BF6A-4EF5-8AE2-86DEF3079055}"/>
            </a:ext>
          </a:extLst>
        </xdr:cNvPr>
        <xdr:cNvSpPr txBox="1"/>
      </xdr:nvSpPr>
      <xdr:spPr>
        <a:xfrm>
          <a:off x="4124960" y="9932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2029338C-29CB-483F-AA7F-498433849725}"/>
            </a:ext>
          </a:extLst>
        </xdr:cNvPr>
        <xdr:cNvSpPr/>
      </xdr:nvSpPr>
      <xdr:spPr>
        <a:xfrm>
          <a:off x="403606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C97F0CD3-F131-4CED-AB52-20DD8ED099EF}"/>
            </a:ext>
          </a:extLst>
        </xdr:cNvPr>
        <xdr:cNvSpPr/>
      </xdr:nvSpPr>
      <xdr:spPr>
        <a:xfrm>
          <a:off x="3312160" y="9948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1F7AE00A-F156-4558-B3FD-EA5F852EEF25}"/>
            </a:ext>
          </a:extLst>
        </xdr:cNvPr>
        <xdr:cNvSpPr/>
      </xdr:nvSpPr>
      <xdr:spPr>
        <a:xfrm>
          <a:off x="25146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66ED1792-98C0-43CB-A6E4-0CFC5400F6A5}"/>
            </a:ext>
          </a:extLst>
        </xdr:cNvPr>
        <xdr:cNvSpPr/>
      </xdr:nvSpPr>
      <xdr:spPr>
        <a:xfrm>
          <a:off x="17399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9178FA8D-FEEB-434D-9CD3-06BCA89BC0BF}"/>
            </a:ext>
          </a:extLst>
        </xdr:cNvPr>
        <xdr:cNvSpPr/>
      </xdr:nvSpPr>
      <xdr:spPr>
        <a:xfrm>
          <a:off x="965200" y="9879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1FD7A6C-2B39-4CE4-8E6F-A7DA405636E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2B9EDDA-ECC4-43DC-8B94-FA64C5C6BC6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7CFF798-45DD-487B-A63A-2746D615A3E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B050702-3C0A-42FB-B0FA-75292AB4425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2A81112-AFA2-48F6-A283-6895BF7AF5A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19685</xdr:rowOff>
    </xdr:from>
    <xdr:to>
      <xdr:col>24</xdr:col>
      <xdr:colOff>114300</xdr:colOff>
      <xdr:row>59</xdr:row>
      <xdr:rowOff>121285</xdr:rowOff>
    </xdr:to>
    <xdr:sp macro="" textlink="">
      <xdr:nvSpPr>
        <xdr:cNvPr id="186" name="楕円 185">
          <a:extLst>
            <a:ext uri="{FF2B5EF4-FFF2-40B4-BE49-F238E27FC236}">
              <a16:creationId xmlns:a16="http://schemas.microsoft.com/office/drawing/2014/main" id="{2F436083-2254-413A-AD2D-26F9FE37E70F}"/>
            </a:ext>
          </a:extLst>
        </xdr:cNvPr>
        <xdr:cNvSpPr/>
      </xdr:nvSpPr>
      <xdr:spPr>
        <a:xfrm>
          <a:off x="403606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42562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632B80B-3BD7-4350-84DB-E6E521A1B9A4}"/>
            </a:ext>
          </a:extLst>
        </xdr:cNvPr>
        <xdr:cNvSpPr txBox="1"/>
      </xdr:nvSpPr>
      <xdr:spPr>
        <a:xfrm>
          <a:off x="4124960"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147320</xdr:rowOff>
    </xdr:from>
    <xdr:to>
      <xdr:col>20</xdr:col>
      <xdr:colOff>38100</xdr:colOff>
      <xdr:row>59</xdr:row>
      <xdr:rowOff>77470</xdr:rowOff>
    </xdr:to>
    <xdr:sp macro="" textlink="">
      <xdr:nvSpPr>
        <xdr:cNvPr id="188" name="楕円 187">
          <a:extLst>
            <a:ext uri="{FF2B5EF4-FFF2-40B4-BE49-F238E27FC236}">
              <a16:creationId xmlns:a16="http://schemas.microsoft.com/office/drawing/2014/main" id="{BF5E79AF-C74E-4C0F-BCB6-B4E0C75AB1BD}"/>
            </a:ext>
          </a:extLst>
        </xdr:cNvPr>
        <xdr:cNvSpPr/>
      </xdr:nvSpPr>
      <xdr:spPr>
        <a:xfrm>
          <a:off x="3312160" y="9870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26670</xdr:rowOff>
    </xdr:from>
    <xdr:to>
      <xdr:col>24</xdr:col>
      <xdr:colOff>63500</xdr:colOff>
      <xdr:row>59</xdr:row>
      <xdr:rowOff>70485</xdr:rowOff>
    </xdr:to>
    <xdr:cxnSp macro="">
      <xdr:nvCxnSpPr>
        <xdr:cNvPr id="189" name="直線コネクタ 188">
          <a:extLst>
            <a:ext uri="{FF2B5EF4-FFF2-40B4-BE49-F238E27FC236}">
              <a16:creationId xmlns:a16="http://schemas.microsoft.com/office/drawing/2014/main" id="{CFAA718C-3935-48FB-8A36-2F6F55B8A898}"/>
            </a:ext>
          </a:extLst>
        </xdr:cNvPr>
        <xdr:cNvCxnSpPr/>
      </xdr:nvCxnSpPr>
      <xdr:spPr>
        <a:xfrm>
          <a:off x="3355340" y="9917430"/>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103505</xdr:rowOff>
    </xdr:from>
    <xdr:to>
      <xdr:col>15</xdr:col>
      <xdr:colOff>101600</xdr:colOff>
      <xdr:row>59</xdr:row>
      <xdr:rowOff>33655</xdr:rowOff>
    </xdr:to>
    <xdr:sp macro="" textlink="">
      <xdr:nvSpPr>
        <xdr:cNvPr id="190" name="楕円 189">
          <a:extLst>
            <a:ext uri="{FF2B5EF4-FFF2-40B4-BE49-F238E27FC236}">
              <a16:creationId xmlns:a16="http://schemas.microsoft.com/office/drawing/2014/main" id="{BE92236C-6C31-4E02-B30D-FCCDEFEF541A}"/>
            </a:ext>
          </a:extLst>
        </xdr:cNvPr>
        <xdr:cNvSpPr/>
      </xdr:nvSpPr>
      <xdr:spPr>
        <a:xfrm>
          <a:off x="2514600" y="9826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154305</xdr:rowOff>
    </xdr:from>
    <xdr:to>
      <xdr:col>19</xdr:col>
      <xdr:colOff>177800</xdr:colOff>
      <xdr:row>59</xdr:row>
      <xdr:rowOff>26670</xdr:rowOff>
    </xdr:to>
    <xdr:cxnSp macro="">
      <xdr:nvCxnSpPr>
        <xdr:cNvPr id="191" name="直線コネクタ 190">
          <a:extLst>
            <a:ext uri="{FF2B5EF4-FFF2-40B4-BE49-F238E27FC236}">
              <a16:creationId xmlns:a16="http://schemas.microsoft.com/office/drawing/2014/main" id="{7BE54F74-A156-46A7-B66E-57E9D70E8E68}"/>
            </a:ext>
          </a:extLst>
        </xdr:cNvPr>
        <xdr:cNvCxnSpPr/>
      </xdr:nvCxnSpPr>
      <xdr:spPr>
        <a:xfrm>
          <a:off x="2565400" y="987742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17780</xdr:rowOff>
    </xdr:from>
    <xdr:to>
      <xdr:col>10</xdr:col>
      <xdr:colOff>165100</xdr:colOff>
      <xdr:row>58</xdr:row>
      <xdr:rowOff>119380</xdr:rowOff>
    </xdr:to>
    <xdr:sp macro="" textlink="">
      <xdr:nvSpPr>
        <xdr:cNvPr id="192" name="楕円 191">
          <a:extLst>
            <a:ext uri="{FF2B5EF4-FFF2-40B4-BE49-F238E27FC236}">
              <a16:creationId xmlns:a16="http://schemas.microsoft.com/office/drawing/2014/main" id="{339D9D9E-968C-415F-8B6C-DEF47EE9155C}"/>
            </a:ext>
          </a:extLst>
        </xdr:cNvPr>
        <xdr:cNvSpPr/>
      </xdr:nvSpPr>
      <xdr:spPr>
        <a:xfrm>
          <a:off x="17399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68580</xdr:rowOff>
    </xdr:from>
    <xdr:to>
      <xdr:col>15</xdr:col>
      <xdr:colOff>50800</xdr:colOff>
      <xdr:row>58</xdr:row>
      <xdr:rowOff>154305</xdr:rowOff>
    </xdr:to>
    <xdr:cxnSp macro="">
      <xdr:nvCxnSpPr>
        <xdr:cNvPr id="193" name="直線コネクタ 192">
          <a:extLst>
            <a:ext uri="{FF2B5EF4-FFF2-40B4-BE49-F238E27FC236}">
              <a16:creationId xmlns:a16="http://schemas.microsoft.com/office/drawing/2014/main" id="{2363A8E9-5F62-46D9-8F20-61B7CC663B11}"/>
            </a:ext>
          </a:extLst>
        </xdr:cNvPr>
        <xdr:cNvCxnSpPr/>
      </xdr:nvCxnSpPr>
      <xdr:spPr>
        <a:xfrm>
          <a:off x="1790700" y="9791700"/>
          <a:ext cx="7747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162560</xdr:rowOff>
    </xdr:from>
    <xdr:to>
      <xdr:col>6</xdr:col>
      <xdr:colOff>38100</xdr:colOff>
      <xdr:row>58</xdr:row>
      <xdr:rowOff>92710</xdr:rowOff>
    </xdr:to>
    <xdr:sp macro="" textlink="">
      <xdr:nvSpPr>
        <xdr:cNvPr id="194" name="楕円 193">
          <a:extLst>
            <a:ext uri="{FF2B5EF4-FFF2-40B4-BE49-F238E27FC236}">
              <a16:creationId xmlns:a16="http://schemas.microsoft.com/office/drawing/2014/main" id="{0CD9A2D9-532D-4F35-924F-4F4140BD95AC}"/>
            </a:ext>
          </a:extLst>
        </xdr:cNvPr>
        <xdr:cNvSpPr/>
      </xdr:nvSpPr>
      <xdr:spPr>
        <a:xfrm>
          <a:off x="965200" y="9718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41910</xdr:rowOff>
    </xdr:from>
    <xdr:to>
      <xdr:col>10</xdr:col>
      <xdr:colOff>114300</xdr:colOff>
      <xdr:row>58</xdr:row>
      <xdr:rowOff>68580</xdr:rowOff>
    </xdr:to>
    <xdr:cxnSp macro="">
      <xdr:nvCxnSpPr>
        <xdr:cNvPr id="195" name="直線コネクタ 194">
          <a:extLst>
            <a:ext uri="{FF2B5EF4-FFF2-40B4-BE49-F238E27FC236}">
              <a16:creationId xmlns:a16="http://schemas.microsoft.com/office/drawing/2014/main" id="{449DFA94-C45B-45AE-B27C-29FF8390D78D}"/>
            </a:ext>
          </a:extLst>
        </xdr:cNvPr>
        <xdr:cNvCxnSpPr/>
      </xdr:nvCxnSpPr>
      <xdr:spPr>
        <a:xfrm>
          <a:off x="1008380" y="9765030"/>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A644B0E1-8AD1-460C-875E-8604CD0A6A72}"/>
            </a:ext>
          </a:extLst>
        </xdr:cNvPr>
        <xdr:cNvSpPr txBox="1"/>
      </xdr:nvSpPr>
      <xdr:spPr>
        <a:xfrm>
          <a:off x="3170564" y="1004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4C455573-BC8B-4938-9FDA-B296825371F3}"/>
            </a:ext>
          </a:extLst>
        </xdr:cNvPr>
        <xdr:cNvSpPr txBox="1"/>
      </xdr:nvSpPr>
      <xdr:spPr>
        <a:xfrm>
          <a:off x="238570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8D12873A-F9F3-4A07-89DF-6D68A44AA3C4}"/>
            </a:ext>
          </a:extLst>
        </xdr:cNvPr>
        <xdr:cNvSpPr txBox="1"/>
      </xdr:nvSpPr>
      <xdr:spPr>
        <a:xfrm>
          <a:off x="161100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BA9D5144-26C8-463A-AB41-E114D5368CE5}"/>
            </a:ext>
          </a:extLst>
        </xdr:cNvPr>
        <xdr:cNvSpPr txBox="1"/>
      </xdr:nvSpPr>
      <xdr:spPr>
        <a:xfrm>
          <a:off x="836304" y="996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93997</xdr:rowOff>
    </xdr:from>
    <xdr:ext cx="405111" cy="259045"/>
    <xdr:sp macro="" textlink="">
      <xdr:nvSpPr>
        <xdr:cNvPr id="200" name="n_1mainValue【体育館・プール】&#10;有形固定資産減価償却率">
          <a:extLst>
            <a:ext uri="{FF2B5EF4-FFF2-40B4-BE49-F238E27FC236}">
              <a16:creationId xmlns:a16="http://schemas.microsoft.com/office/drawing/2014/main" id="{F5FAFDD5-CA2B-41E0-A7A1-E0FA4266B684}"/>
            </a:ext>
          </a:extLst>
        </xdr:cNvPr>
        <xdr:cNvSpPr txBox="1"/>
      </xdr:nvSpPr>
      <xdr:spPr>
        <a:xfrm>
          <a:off x="317056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50182</xdr:rowOff>
    </xdr:from>
    <xdr:ext cx="405111" cy="259045"/>
    <xdr:sp macro="" textlink="">
      <xdr:nvSpPr>
        <xdr:cNvPr id="201" name="n_2mainValue【体育館・プール】&#10;有形固定資産減価償却率">
          <a:extLst>
            <a:ext uri="{FF2B5EF4-FFF2-40B4-BE49-F238E27FC236}">
              <a16:creationId xmlns:a16="http://schemas.microsoft.com/office/drawing/2014/main" id="{A31D36E5-E72B-4EFB-B50B-21ECCED9E894}"/>
            </a:ext>
          </a:extLst>
        </xdr:cNvPr>
        <xdr:cNvSpPr txBox="1"/>
      </xdr:nvSpPr>
      <xdr:spPr>
        <a:xfrm>
          <a:off x="2385704" y="960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135907</xdr:rowOff>
    </xdr:from>
    <xdr:ext cx="405111" cy="259045"/>
    <xdr:sp macro="" textlink="">
      <xdr:nvSpPr>
        <xdr:cNvPr id="202" name="n_3mainValue【体育館・プール】&#10;有形固定資産減価償却率">
          <a:extLst>
            <a:ext uri="{FF2B5EF4-FFF2-40B4-BE49-F238E27FC236}">
              <a16:creationId xmlns:a16="http://schemas.microsoft.com/office/drawing/2014/main" id="{DC1C38C8-9D9B-4FB2-A0E6-24A5334283AC}"/>
            </a:ext>
          </a:extLst>
        </xdr:cNvPr>
        <xdr:cNvSpPr txBox="1"/>
      </xdr:nvSpPr>
      <xdr:spPr>
        <a:xfrm>
          <a:off x="161100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109237</xdr:rowOff>
    </xdr:from>
    <xdr:ext cx="405111" cy="259045"/>
    <xdr:sp macro="" textlink="">
      <xdr:nvSpPr>
        <xdr:cNvPr id="203" name="n_4mainValue【体育館・プール】&#10;有形固定資産減価償却率">
          <a:extLst>
            <a:ext uri="{FF2B5EF4-FFF2-40B4-BE49-F238E27FC236}">
              <a16:creationId xmlns:a16="http://schemas.microsoft.com/office/drawing/2014/main" id="{0390B043-67AE-4D71-8A9A-A07E42FEDF37}"/>
            </a:ext>
          </a:extLst>
        </xdr:cNvPr>
        <xdr:cNvSpPr txBox="1"/>
      </xdr:nvSpPr>
      <xdr:spPr>
        <a:xfrm>
          <a:off x="83630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7AE32E87-5527-414F-81D0-581BDB6D04C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7E3A4753-DD02-4C75-A67B-6BBCD0955D3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2E1A0E8-EC2F-4F80-B2FE-FDAD88E172F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76C004BD-92C1-4837-8F59-CB362461B72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955E08B-5485-488A-AC9F-AF6887EB331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5F596F8-637C-4E96-975E-02A66E5ED88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1BC0574-5B5C-4467-9943-1447205DF15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6485AED-9D90-4277-822D-462AC426923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BB4BFC6-4AC3-412C-A85F-23294698421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5A7560D3-FDA4-4477-B374-74ABAAEB814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2E676975-F435-404F-A22B-4B8CF03220D5}"/>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61C8F81-AF38-4CC1-883A-278FD1A33DCD}"/>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19C74D04-174A-4E80-9E4C-2E6FDE5A2A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82049B12-EB96-4B57-AC72-7E2C095155DF}"/>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790A35BB-22E9-4F2A-A6FC-B6242956EA46}"/>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51558B39-36B1-40D6-A01E-D94317540BB6}"/>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872F782C-3097-47E8-BB65-B1D2EECA3977}"/>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FF0A0D8-7E60-4A79-BA8F-BFD6B2F4C634}"/>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D7034D24-606F-4925-9D53-7C53C8B71E9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F65A2940-32BF-4705-B256-E93E1AE3F185}"/>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A1F3E24E-19E1-43B6-803B-0AEEAE69284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FE437BDB-26A2-46F3-A520-A51F3B9E3AA8}"/>
            </a:ext>
          </a:extLst>
        </xdr:cNvPr>
        <xdr:cNvCxnSpPr/>
      </xdr:nvCxnSpPr>
      <xdr:spPr>
        <a:xfrm flipV="1">
          <a:off x="9219565" y="9371076"/>
          <a:ext cx="0" cy="1347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785456C0-8452-4143-B176-528F0754F6E4}"/>
            </a:ext>
          </a:extLst>
        </xdr:cNvPr>
        <xdr:cNvSpPr txBox="1"/>
      </xdr:nvSpPr>
      <xdr:spPr>
        <a:xfrm>
          <a:off x="925830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4DBD2ABB-126F-4D45-B4D5-FA9A4CE110CA}"/>
            </a:ext>
          </a:extLst>
        </xdr:cNvPr>
        <xdr:cNvCxnSpPr/>
      </xdr:nvCxnSpPr>
      <xdr:spPr>
        <a:xfrm>
          <a:off x="9154160" y="107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F276E2F6-94A9-449B-BB54-C155BEDF24ED}"/>
            </a:ext>
          </a:extLst>
        </xdr:cNvPr>
        <xdr:cNvSpPr txBox="1"/>
      </xdr:nvSpPr>
      <xdr:spPr>
        <a:xfrm>
          <a:off x="9258300" y="915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C89D1D5F-4E37-4287-B0D4-4754343E3CFB}"/>
            </a:ext>
          </a:extLst>
        </xdr:cNvPr>
        <xdr:cNvCxnSpPr/>
      </xdr:nvCxnSpPr>
      <xdr:spPr>
        <a:xfrm>
          <a:off x="9154160" y="93710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A7DD2BBC-1338-423D-B266-0D946A7B5F13}"/>
            </a:ext>
          </a:extLst>
        </xdr:cNvPr>
        <xdr:cNvSpPr txBox="1"/>
      </xdr:nvSpPr>
      <xdr:spPr>
        <a:xfrm>
          <a:off x="9258300" y="10395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C2310979-6D82-4F5B-ABB4-572CD42ECAE4}"/>
            </a:ext>
          </a:extLst>
        </xdr:cNvPr>
        <xdr:cNvSpPr/>
      </xdr:nvSpPr>
      <xdr:spPr>
        <a:xfrm>
          <a:off x="9192260" y="10413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2B78D7B6-4484-4955-85E2-895BCCB7B3AB}"/>
            </a:ext>
          </a:extLst>
        </xdr:cNvPr>
        <xdr:cNvSpPr/>
      </xdr:nvSpPr>
      <xdr:spPr>
        <a:xfrm>
          <a:off x="8445500" y="1041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29222719-4E70-4127-A472-FC84FB4921A1}"/>
            </a:ext>
          </a:extLst>
        </xdr:cNvPr>
        <xdr:cNvSpPr/>
      </xdr:nvSpPr>
      <xdr:spPr>
        <a:xfrm>
          <a:off x="7670800" y="104206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D83850A8-1FF2-4620-9CD4-771520A1EEB3}"/>
            </a:ext>
          </a:extLst>
        </xdr:cNvPr>
        <xdr:cNvSpPr/>
      </xdr:nvSpPr>
      <xdr:spPr>
        <a:xfrm>
          <a:off x="687324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D4BFF792-EB2E-40E5-AB7A-B9C28B43B2BD}"/>
            </a:ext>
          </a:extLst>
        </xdr:cNvPr>
        <xdr:cNvSpPr/>
      </xdr:nvSpPr>
      <xdr:spPr>
        <a:xfrm>
          <a:off x="6098540" y="1042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14B8981-9D44-4F93-8760-2771F24A42B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6C9CD92-812E-445F-9C20-5A8FD0AEC3B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5037A93-2A2A-4844-AFE3-427CE267A65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C6575C7-8EA6-4FDE-899C-EC1A49BADA0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6915DAC-D435-423E-BC85-7A3052E268E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49784</xdr:rowOff>
    </xdr:from>
    <xdr:to>
      <xdr:col>55</xdr:col>
      <xdr:colOff>50800</xdr:colOff>
      <xdr:row>61</xdr:row>
      <xdr:rowOff>151384</xdr:rowOff>
    </xdr:to>
    <xdr:sp macro="" textlink="">
      <xdr:nvSpPr>
        <xdr:cNvPr id="241" name="楕円 240">
          <a:extLst>
            <a:ext uri="{FF2B5EF4-FFF2-40B4-BE49-F238E27FC236}">
              <a16:creationId xmlns:a16="http://schemas.microsoft.com/office/drawing/2014/main" id="{DCBF1062-4191-49AA-97F3-B04939AD1B2C}"/>
            </a:ext>
          </a:extLst>
        </xdr:cNvPr>
        <xdr:cNvSpPr/>
      </xdr:nvSpPr>
      <xdr:spPr>
        <a:xfrm>
          <a:off x="9192260" y="102758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72661</xdr:rowOff>
    </xdr:from>
    <xdr:ext cx="469744" cy="259045"/>
    <xdr:sp macro="" textlink="">
      <xdr:nvSpPr>
        <xdr:cNvPr id="242" name="【体育館・プール】&#10;一人当たり面積該当値テキスト">
          <a:extLst>
            <a:ext uri="{FF2B5EF4-FFF2-40B4-BE49-F238E27FC236}">
              <a16:creationId xmlns:a16="http://schemas.microsoft.com/office/drawing/2014/main" id="{5283066F-113C-4646-A483-33DC076A64AA}"/>
            </a:ext>
          </a:extLst>
        </xdr:cNvPr>
        <xdr:cNvSpPr txBox="1"/>
      </xdr:nvSpPr>
      <xdr:spPr>
        <a:xfrm>
          <a:off x="9258300" y="1013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52070</xdr:rowOff>
    </xdr:from>
    <xdr:to>
      <xdr:col>50</xdr:col>
      <xdr:colOff>165100</xdr:colOff>
      <xdr:row>61</xdr:row>
      <xdr:rowOff>153670</xdr:rowOff>
    </xdr:to>
    <xdr:sp macro="" textlink="">
      <xdr:nvSpPr>
        <xdr:cNvPr id="243" name="楕円 242">
          <a:extLst>
            <a:ext uri="{FF2B5EF4-FFF2-40B4-BE49-F238E27FC236}">
              <a16:creationId xmlns:a16="http://schemas.microsoft.com/office/drawing/2014/main" id="{DFF0464F-208E-46BA-9FE3-FAA4618C31D1}"/>
            </a:ext>
          </a:extLst>
        </xdr:cNvPr>
        <xdr:cNvSpPr/>
      </xdr:nvSpPr>
      <xdr:spPr>
        <a:xfrm>
          <a:off x="8445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100584</xdr:rowOff>
    </xdr:from>
    <xdr:to>
      <xdr:col>55</xdr:col>
      <xdr:colOff>0</xdr:colOff>
      <xdr:row>61</xdr:row>
      <xdr:rowOff>102870</xdr:rowOff>
    </xdr:to>
    <xdr:cxnSp macro="">
      <xdr:nvCxnSpPr>
        <xdr:cNvPr id="244" name="直線コネクタ 243">
          <a:extLst>
            <a:ext uri="{FF2B5EF4-FFF2-40B4-BE49-F238E27FC236}">
              <a16:creationId xmlns:a16="http://schemas.microsoft.com/office/drawing/2014/main" id="{EED02CA6-874B-44B4-94AF-5C1418C9C2EE}"/>
            </a:ext>
          </a:extLst>
        </xdr:cNvPr>
        <xdr:cNvCxnSpPr/>
      </xdr:nvCxnSpPr>
      <xdr:spPr>
        <a:xfrm flipV="1">
          <a:off x="8496300" y="10326624"/>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54356</xdr:rowOff>
    </xdr:from>
    <xdr:to>
      <xdr:col>46</xdr:col>
      <xdr:colOff>38100</xdr:colOff>
      <xdr:row>61</xdr:row>
      <xdr:rowOff>155956</xdr:rowOff>
    </xdr:to>
    <xdr:sp macro="" textlink="">
      <xdr:nvSpPr>
        <xdr:cNvPr id="245" name="楕円 244">
          <a:extLst>
            <a:ext uri="{FF2B5EF4-FFF2-40B4-BE49-F238E27FC236}">
              <a16:creationId xmlns:a16="http://schemas.microsoft.com/office/drawing/2014/main" id="{0CFD9C62-8D38-4EF3-B41D-64DA92D8E057}"/>
            </a:ext>
          </a:extLst>
        </xdr:cNvPr>
        <xdr:cNvSpPr/>
      </xdr:nvSpPr>
      <xdr:spPr>
        <a:xfrm>
          <a:off x="7670800" y="102803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102870</xdr:rowOff>
    </xdr:from>
    <xdr:to>
      <xdr:col>50</xdr:col>
      <xdr:colOff>114300</xdr:colOff>
      <xdr:row>61</xdr:row>
      <xdr:rowOff>105156</xdr:rowOff>
    </xdr:to>
    <xdr:cxnSp macro="">
      <xdr:nvCxnSpPr>
        <xdr:cNvPr id="246" name="直線コネクタ 245">
          <a:extLst>
            <a:ext uri="{FF2B5EF4-FFF2-40B4-BE49-F238E27FC236}">
              <a16:creationId xmlns:a16="http://schemas.microsoft.com/office/drawing/2014/main" id="{72D69BEF-0765-4822-B241-84AC9C318CBD}"/>
            </a:ext>
          </a:extLst>
        </xdr:cNvPr>
        <xdr:cNvCxnSpPr/>
      </xdr:nvCxnSpPr>
      <xdr:spPr>
        <a:xfrm flipV="1">
          <a:off x="7713980" y="10328910"/>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54356</xdr:rowOff>
    </xdr:from>
    <xdr:to>
      <xdr:col>41</xdr:col>
      <xdr:colOff>101600</xdr:colOff>
      <xdr:row>61</xdr:row>
      <xdr:rowOff>155956</xdr:rowOff>
    </xdr:to>
    <xdr:sp macro="" textlink="">
      <xdr:nvSpPr>
        <xdr:cNvPr id="247" name="楕円 246">
          <a:extLst>
            <a:ext uri="{FF2B5EF4-FFF2-40B4-BE49-F238E27FC236}">
              <a16:creationId xmlns:a16="http://schemas.microsoft.com/office/drawing/2014/main" id="{06418224-9930-4597-83D6-6D3E9F603D0C}"/>
            </a:ext>
          </a:extLst>
        </xdr:cNvPr>
        <xdr:cNvSpPr/>
      </xdr:nvSpPr>
      <xdr:spPr>
        <a:xfrm>
          <a:off x="6873240" y="1028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105156</xdr:rowOff>
    </xdr:from>
    <xdr:to>
      <xdr:col>45</xdr:col>
      <xdr:colOff>177800</xdr:colOff>
      <xdr:row>61</xdr:row>
      <xdr:rowOff>105156</xdr:rowOff>
    </xdr:to>
    <xdr:cxnSp macro="">
      <xdr:nvCxnSpPr>
        <xdr:cNvPr id="248" name="直線コネクタ 247">
          <a:extLst>
            <a:ext uri="{FF2B5EF4-FFF2-40B4-BE49-F238E27FC236}">
              <a16:creationId xmlns:a16="http://schemas.microsoft.com/office/drawing/2014/main" id="{BE0A7692-00AB-4B94-BE24-8B41CE9521BB}"/>
            </a:ext>
          </a:extLst>
        </xdr:cNvPr>
        <xdr:cNvCxnSpPr/>
      </xdr:nvCxnSpPr>
      <xdr:spPr>
        <a:xfrm>
          <a:off x="6924040" y="1033119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49" name="楕円 248">
          <a:extLst>
            <a:ext uri="{FF2B5EF4-FFF2-40B4-BE49-F238E27FC236}">
              <a16:creationId xmlns:a16="http://schemas.microsoft.com/office/drawing/2014/main" id="{6189666E-897A-4845-A60B-44E5B980A34D}"/>
            </a:ext>
          </a:extLst>
        </xdr:cNvPr>
        <xdr:cNvSpPr/>
      </xdr:nvSpPr>
      <xdr:spPr>
        <a:xfrm>
          <a:off x="6098540" y="102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105156</xdr:rowOff>
    </xdr:from>
    <xdr:to>
      <xdr:col>41</xdr:col>
      <xdr:colOff>50800</xdr:colOff>
      <xdr:row>61</xdr:row>
      <xdr:rowOff>107442</xdr:rowOff>
    </xdr:to>
    <xdr:cxnSp macro="">
      <xdr:nvCxnSpPr>
        <xdr:cNvPr id="250" name="直線コネクタ 249">
          <a:extLst>
            <a:ext uri="{FF2B5EF4-FFF2-40B4-BE49-F238E27FC236}">
              <a16:creationId xmlns:a16="http://schemas.microsoft.com/office/drawing/2014/main" id="{43627A76-8925-4BB5-9AB6-D71E7E1D6E26}"/>
            </a:ext>
          </a:extLst>
        </xdr:cNvPr>
        <xdr:cNvCxnSpPr/>
      </xdr:nvCxnSpPr>
      <xdr:spPr>
        <a:xfrm flipV="1">
          <a:off x="6149340" y="1033119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40EEB148-E6AA-4221-B2D5-3C50456458D9}"/>
            </a:ext>
          </a:extLst>
        </xdr:cNvPr>
        <xdr:cNvSpPr txBox="1"/>
      </xdr:nvSpPr>
      <xdr:spPr>
        <a:xfrm>
          <a:off x="8271587" y="1051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E21044F5-4D4E-4F09-A45C-ED00C6467214}"/>
            </a:ext>
          </a:extLst>
        </xdr:cNvPr>
        <xdr:cNvSpPr txBox="1"/>
      </xdr:nvSpPr>
      <xdr:spPr>
        <a:xfrm>
          <a:off x="7509587" y="1051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CA9E56EA-61BD-4AEF-8D6C-0E5B48742ACF}"/>
            </a:ext>
          </a:extLst>
        </xdr:cNvPr>
        <xdr:cNvSpPr txBox="1"/>
      </xdr:nvSpPr>
      <xdr:spPr>
        <a:xfrm>
          <a:off x="67120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30957147-6164-4175-BE96-0AD53D90F6ED}"/>
            </a:ext>
          </a:extLst>
        </xdr:cNvPr>
        <xdr:cNvSpPr txBox="1"/>
      </xdr:nvSpPr>
      <xdr:spPr>
        <a:xfrm>
          <a:off x="5937327" y="1052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170197</xdr:rowOff>
    </xdr:from>
    <xdr:ext cx="469744" cy="259045"/>
    <xdr:sp macro="" textlink="">
      <xdr:nvSpPr>
        <xdr:cNvPr id="255" name="n_1mainValue【体育館・プール】&#10;一人当たり面積">
          <a:extLst>
            <a:ext uri="{FF2B5EF4-FFF2-40B4-BE49-F238E27FC236}">
              <a16:creationId xmlns:a16="http://schemas.microsoft.com/office/drawing/2014/main" id="{875F97C1-63B3-4A48-88C3-56FBAB2DF522}"/>
            </a:ext>
          </a:extLst>
        </xdr:cNvPr>
        <xdr:cNvSpPr txBox="1"/>
      </xdr:nvSpPr>
      <xdr:spPr>
        <a:xfrm>
          <a:off x="827158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1033</xdr:rowOff>
    </xdr:from>
    <xdr:ext cx="469744" cy="259045"/>
    <xdr:sp macro="" textlink="">
      <xdr:nvSpPr>
        <xdr:cNvPr id="256" name="n_2mainValue【体育館・プール】&#10;一人当たり面積">
          <a:extLst>
            <a:ext uri="{FF2B5EF4-FFF2-40B4-BE49-F238E27FC236}">
              <a16:creationId xmlns:a16="http://schemas.microsoft.com/office/drawing/2014/main" id="{5EC720AC-B6AF-49DF-AF35-B9BAD93B6C20}"/>
            </a:ext>
          </a:extLst>
        </xdr:cNvPr>
        <xdr:cNvSpPr txBox="1"/>
      </xdr:nvSpPr>
      <xdr:spPr>
        <a:xfrm>
          <a:off x="7509587" y="1005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1033</xdr:rowOff>
    </xdr:from>
    <xdr:ext cx="469744" cy="259045"/>
    <xdr:sp macro="" textlink="">
      <xdr:nvSpPr>
        <xdr:cNvPr id="257" name="n_3mainValue【体育館・プール】&#10;一人当たり面積">
          <a:extLst>
            <a:ext uri="{FF2B5EF4-FFF2-40B4-BE49-F238E27FC236}">
              <a16:creationId xmlns:a16="http://schemas.microsoft.com/office/drawing/2014/main" id="{99586C6A-B47B-4B8D-8BEE-3B8E481C4ED6}"/>
            </a:ext>
          </a:extLst>
        </xdr:cNvPr>
        <xdr:cNvSpPr txBox="1"/>
      </xdr:nvSpPr>
      <xdr:spPr>
        <a:xfrm>
          <a:off x="6712027" y="1005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8" name="n_4mainValue【体育館・プール】&#10;一人当たり面積">
          <a:extLst>
            <a:ext uri="{FF2B5EF4-FFF2-40B4-BE49-F238E27FC236}">
              <a16:creationId xmlns:a16="http://schemas.microsoft.com/office/drawing/2014/main" id="{ECE2DDEC-0E16-4A15-A6CE-2703D13EE729}"/>
            </a:ext>
          </a:extLst>
        </xdr:cNvPr>
        <xdr:cNvSpPr txBox="1"/>
      </xdr:nvSpPr>
      <xdr:spPr>
        <a:xfrm>
          <a:off x="5937327"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8A40B92F-570A-4586-BC2C-B78C89B019C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E41FA25-3ED2-48CA-82DD-4540AC52546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D0FE29A-8AA0-46FC-8C20-B05EDD0BBE7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DDBD2A9-1F08-48A1-A17B-9A96B315B03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D04655B-6622-4965-86E9-009C4BBDA18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51DF96ED-0A60-47EC-93AF-05DBC6AD08B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56C896A-109E-4666-8D3F-7E0BEA5429A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A91D564-99D8-4885-8800-7AB634F4CD9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340010D-12C2-471A-95B4-F7E89D7DECA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E5673B8-8D6B-45C7-B559-CB831064B33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17EE5B8-7FD6-45DC-BDA1-19904B9DCC8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FA3C4846-C698-4678-9385-F7C509465E41}"/>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DEC520C-B711-4A51-9046-47264EA04992}"/>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8814776B-D3C8-4AD8-8AD5-6EF313D17CB5}"/>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F1D3B7A4-0478-4495-9282-9E2DC91CFA9B}"/>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E6D2BE79-BEFD-4537-861C-63ED09FB99BA}"/>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291D125A-CEE9-45C0-804A-162BCB4CDAE9}"/>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D3C4F59E-279E-419D-BC34-2C918FF2141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7CAC4484-7B5B-43B7-95C8-B9634AF52595}"/>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9932357-4783-40DD-94E2-5E4A0A22F41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849A5AFE-E65F-49F6-9DBF-B0C1D182C452}"/>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4FAB209-7373-445C-B2B5-88B648A4689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8E42073-4D5D-4F72-B171-C30BA1702A55}"/>
            </a:ext>
          </a:extLst>
        </xdr:cNvPr>
        <xdr:cNvCxnSpPr/>
      </xdr:nvCxnSpPr>
      <xdr:spPr>
        <a:xfrm flipV="1">
          <a:off x="4086225" y="1309801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A0EE3EF6-6533-4E49-82B3-53103A6700B4}"/>
            </a:ext>
          </a:extLst>
        </xdr:cNvPr>
        <xdr:cNvSpPr txBox="1"/>
      </xdr:nvSpPr>
      <xdr:spPr>
        <a:xfrm>
          <a:off x="412496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4CBF85AA-4976-403B-9DDC-8DB6F3F68055}"/>
            </a:ext>
          </a:extLst>
        </xdr:cNvPr>
        <xdr:cNvCxnSpPr/>
      </xdr:nvCxnSpPr>
      <xdr:spPr>
        <a:xfrm>
          <a:off x="4020820" y="14344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C934B6E-5C52-45DD-9D43-FA5509B08DFA}"/>
            </a:ext>
          </a:extLst>
        </xdr:cNvPr>
        <xdr:cNvSpPr txBox="1"/>
      </xdr:nvSpPr>
      <xdr:spPr>
        <a:xfrm>
          <a:off x="4124960" y="12880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41CB5ACA-D055-4ADF-815C-3F4798A8D19B}"/>
            </a:ext>
          </a:extLst>
        </xdr:cNvPr>
        <xdr:cNvCxnSpPr/>
      </xdr:nvCxnSpPr>
      <xdr:spPr>
        <a:xfrm>
          <a:off x="402082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242F981E-BA86-4176-8F7B-8805AACFA0C2}"/>
            </a:ext>
          </a:extLst>
        </xdr:cNvPr>
        <xdr:cNvSpPr txBox="1"/>
      </xdr:nvSpPr>
      <xdr:spPr>
        <a:xfrm>
          <a:off x="4124960" y="13498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30C2E192-5B6D-4DDD-8C88-23384FDE0EA7}"/>
            </a:ext>
          </a:extLst>
        </xdr:cNvPr>
        <xdr:cNvSpPr/>
      </xdr:nvSpPr>
      <xdr:spPr>
        <a:xfrm>
          <a:off x="4036060" y="1351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8C303D6D-7E89-4545-ACEA-6376C1007009}"/>
            </a:ext>
          </a:extLst>
        </xdr:cNvPr>
        <xdr:cNvSpPr/>
      </xdr:nvSpPr>
      <xdr:spPr>
        <a:xfrm>
          <a:off x="3312160" y="13485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E7B29DDC-5B64-4694-AC2B-47100976A3B4}"/>
            </a:ext>
          </a:extLst>
        </xdr:cNvPr>
        <xdr:cNvSpPr/>
      </xdr:nvSpPr>
      <xdr:spPr>
        <a:xfrm>
          <a:off x="2514600" y="134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F481C56B-6848-42E8-BDE3-05DB2B8F60F3}"/>
            </a:ext>
          </a:extLst>
        </xdr:cNvPr>
        <xdr:cNvSpPr/>
      </xdr:nvSpPr>
      <xdr:spPr>
        <a:xfrm>
          <a:off x="1739900" y="13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BD57898C-7881-4D89-8793-049DA1811421}"/>
            </a:ext>
          </a:extLst>
        </xdr:cNvPr>
        <xdr:cNvSpPr/>
      </xdr:nvSpPr>
      <xdr:spPr>
        <a:xfrm>
          <a:off x="965200" y="13390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CBDDB636-F0D5-4BEC-BF06-7CDC8C370FD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B5E01AD-6B56-44B9-8F9E-3EAFB5C0998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33A14B9-3E84-441A-AFA7-050AD220E3E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FC16F5F-B4E4-49D5-AD0F-CCF3A57E3E3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5E406B5-7C31-47B7-899C-557469ACE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62737</xdr:rowOff>
    </xdr:from>
    <xdr:to>
      <xdr:col>24</xdr:col>
      <xdr:colOff>114300</xdr:colOff>
      <xdr:row>79</xdr:row>
      <xdr:rowOff>164337</xdr:rowOff>
    </xdr:to>
    <xdr:sp macro="" textlink="">
      <xdr:nvSpPr>
        <xdr:cNvPr id="297" name="楕円 296">
          <a:extLst>
            <a:ext uri="{FF2B5EF4-FFF2-40B4-BE49-F238E27FC236}">
              <a16:creationId xmlns:a16="http://schemas.microsoft.com/office/drawing/2014/main" id="{99257A2E-0027-4D59-BDA9-1B72278C813B}"/>
            </a:ext>
          </a:extLst>
        </xdr:cNvPr>
        <xdr:cNvSpPr/>
      </xdr:nvSpPr>
      <xdr:spPr>
        <a:xfrm>
          <a:off x="4036060" y="1330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85614</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59AF80C4-14E2-4B6E-815F-E121B46399C8}"/>
            </a:ext>
          </a:extLst>
        </xdr:cNvPr>
        <xdr:cNvSpPr txBox="1"/>
      </xdr:nvSpPr>
      <xdr:spPr>
        <a:xfrm>
          <a:off x="4124960" y="1316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170180</xdr:rowOff>
    </xdr:from>
    <xdr:to>
      <xdr:col>20</xdr:col>
      <xdr:colOff>38100</xdr:colOff>
      <xdr:row>79</xdr:row>
      <xdr:rowOff>100330</xdr:rowOff>
    </xdr:to>
    <xdr:sp macro="" textlink="">
      <xdr:nvSpPr>
        <xdr:cNvPr id="299" name="楕円 298">
          <a:extLst>
            <a:ext uri="{FF2B5EF4-FFF2-40B4-BE49-F238E27FC236}">
              <a16:creationId xmlns:a16="http://schemas.microsoft.com/office/drawing/2014/main" id="{BF580385-2E22-4934-86B8-69CB0F5A0BA8}"/>
            </a:ext>
          </a:extLst>
        </xdr:cNvPr>
        <xdr:cNvSpPr/>
      </xdr:nvSpPr>
      <xdr:spPr>
        <a:xfrm>
          <a:off x="3312160" y="13246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49530</xdr:rowOff>
    </xdr:from>
    <xdr:to>
      <xdr:col>24</xdr:col>
      <xdr:colOff>63500</xdr:colOff>
      <xdr:row>79</xdr:row>
      <xdr:rowOff>113537</xdr:rowOff>
    </xdr:to>
    <xdr:cxnSp macro="">
      <xdr:nvCxnSpPr>
        <xdr:cNvPr id="300" name="直線コネクタ 299">
          <a:extLst>
            <a:ext uri="{FF2B5EF4-FFF2-40B4-BE49-F238E27FC236}">
              <a16:creationId xmlns:a16="http://schemas.microsoft.com/office/drawing/2014/main" id="{8C95EFA2-FD10-4B44-8E82-0501B4792A73}"/>
            </a:ext>
          </a:extLst>
        </xdr:cNvPr>
        <xdr:cNvCxnSpPr/>
      </xdr:nvCxnSpPr>
      <xdr:spPr>
        <a:xfrm>
          <a:off x="3355340" y="13293090"/>
          <a:ext cx="73152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103887</xdr:rowOff>
    </xdr:from>
    <xdr:to>
      <xdr:col>15</xdr:col>
      <xdr:colOff>101600</xdr:colOff>
      <xdr:row>79</xdr:row>
      <xdr:rowOff>34037</xdr:rowOff>
    </xdr:to>
    <xdr:sp macro="" textlink="">
      <xdr:nvSpPr>
        <xdr:cNvPr id="301" name="楕円 300">
          <a:extLst>
            <a:ext uri="{FF2B5EF4-FFF2-40B4-BE49-F238E27FC236}">
              <a16:creationId xmlns:a16="http://schemas.microsoft.com/office/drawing/2014/main" id="{8FB2DFBC-4186-4942-A618-EE692C89E865}"/>
            </a:ext>
          </a:extLst>
        </xdr:cNvPr>
        <xdr:cNvSpPr/>
      </xdr:nvSpPr>
      <xdr:spPr>
        <a:xfrm>
          <a:off x="2514600" y="131798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154687</xdr:rowOff>
    </xdr:from>
    <xdr:to>
      <xdr:col>19</xdr:col>
      <xdr:colOff>177800</xdr:colOff>
      <xdr:row>79</xdr:row>
      <xdr:rowOff>49530</xdr:rowOff>
    </xdr:to>
    <xdr:cxnSp macro="">
      <xdr:nvCxnSpPr>
        <xdr:cNvPr id="302" name="直線コネクタ 301">
          <a:extLst>
            <a:ext uri="{FF2B5EF4-FFF2-40B4-BE49-F238E27FC236}">
              <a16:creationId xmlns:a16="http://schemas.microsoft.com/office/drawing/2014/main" id="{19D787FA-BE51-4B72-A0E0-FF0F12CAC4BA}"/>
            </a:ext>
          </a:extLst>
        </xdr:cNvPr>
        <xdr:cNvCxnSpPr/>
      </xdr:nvCxnSpPr>
      <xdr:spPr>
        <a:xfrm>
          <a:off x="2565400" y="13230607"/>
          <a:ext cx="78994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62737</xdr:rowOff>
    </xdr:from>
    <xdr:to>
      <xdr:col>10</xdr:col>
      <xdr:colOff>165100</xdr:colOff>
      <xdr:row>80</xdr:row>
      <xdr:rowOff>164337</xdr:rowOff>
    </xdr:to>
    <xdr:sp macro="" textlink="">
      <xdr:nvSpPr>
        <xdr:cNvPr id="303" name="楕円 302">
          <a:extLst>
            <a:ext uri="{FF2B5EF4-FFF2-40B4-BE49-F238E27FC236}">
              <a16:creationId xmlns:a16="http://schemas.microsoft.com/office/drawing/2014/main" id="{B537E889-D604-4098-844A-A2F1A7945D16}"/>
            </a:ext>
          </a:extLst>
        </xdr:cNvPr>
        <xdr:cNvSpPr/>
      </xdr:nvSpPr>
      <xdr:spPr>
        <a:xfrm>
          <a:off x="1739900" y="1347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154687</xdr:rowOff>
    </xdr:from>
    <xdr:to>
      <xdr:col>15</xdr:col>
      <xdr:colOff>50800</xdr:colOff>
      <xdr:row>80</xdr:row>
      <xdr:rowOff>113537</xdr:rowOff>
    </xdr:to>
    <xdr:cxnSp macro="">
      <xdr:nvCxnSpPr>
        <xdr:cNvPr id="304" name="直線コネクタ 303">
          <a:extLst>
            <a:ext uri="{FF2B5EF4-FFF2-40B4-BE49-F238E27FC236}">
              <a16:creationId xmlns:a16="http://schemas.microsoft.com/office/drawing/2014/main" id="{9547CF8E-A9D3-4938-9924-11F6887B11F3}"/>
            </a:ext>
          </a:extLst>
        </xdr:cNvPr>
        <xdr:cNvCxnSpPr/>
      </xdr:nvCxnSpPr>
      <xdr:spPr>
        <a:xfrm flipV="1">
          <a:off x="1790700" y="13230607"/>
          <a:ext cx="774700" cy="29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12446</xdr:rowOff>
    </xdr:from>
    <xdr:to>
      <xdr:col>6</xdr:col>
      <xdr:colOff>38100</xdr:colOff>
      <xdr:row>80</xdr:row>
      <xdr:rowOff>114046</xdr:rowOff>
    </xdr:to>
    <xdr:sp macro="" textlink="">
      <xdr:nvSpPr>
        <xdr:cNvPr id="305" name="楕円 304">
          <a:extLst>
            <a:ext uri="{FF2B5EF4-FFF2-40B4-BE49-F238E27FC236}">
              <a16:creationId xmlns:a16="http://schemas.microsoft.com/office/drawing/2014/main" id="{94FA00A7-AD55-455C-B9B2-CEA0334D998E}"/>
            </a:ext>
          </a:extLst>
        </xdr:cNvPr>
        <xdr:cNvSpPr/>
      </xdr:nvSpPr>
      <xdr:spPr>
        <a:xfrm>
          <a:off x="965200" y="134236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63246</xdr:rowOff>
    </xdr:from>
    <xdr:to>
      <xdr:col>10</xdr:col>
      <xdr:colOff>114300</xdr:colOff>
      <xdr:row>80</xdr:row>
      <xdr:rowOff>113537</xdr:rowOff>
    </xdr:to>
    <xdr:cxnSp macro="">
      <xdr:nvCxnSpPr>
        <xdr:cNvPr id="306" name="直線コネクタ 305">
          <a:extLst>
            <a:ext uri="{FF2B5EF4-FFF2-40B4-BE49-F238E27FC236}">
              <a16:creationId xmlns:a16="http://schemas.microsoft.com/office/drawing/2014/main" id="{EF424A06-6253-416E-9091-1278607294A9}"/>
            </a:ext>
          </a:extLst>
        </xdr:cNvPr>
        <xdr:cNvCxnSpPr/>
      </xdr:nvCxnSpPr>
      <xdr:spPr>
        <a:xfrm>
          <a:off x="1008380" y="13474446"/>
          <a:ext cx="7823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B659DB87-889A-417F-AFC9-411C7073C12F}"/>
            </a:ext>
          </a:extLst>
        </xdr:cNvPr>
        <xdr:cNvSpPr txBox="1"/>
      </xdr:nvSpPr>
      <xdr:spPr>
        <a:xfrm>
          <a:off x="3170564" y="13578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B8D597A8-B2CA-42C4-9C39-1D4DD1C352A8}"/>
            </a:ext>
          </a:extLst>
        </xdr:cNvPr>
        <xdr:cNvSpPr txBox="1"/>
      </xdr:nvSpPr>
      <xdr:spPr>
        <a:xfrm>
          <a:off x="2385704" y="1354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01E3A6AA-B472-4E9C-B6DC-2CAE413991F9}"/>
            </a:ext>
          </a:extLst>
        </xdr:cNvPr>
        <xdr:cNvSpPr txBox="1"/>
      </xdr:nvSpPr>
      <xdr:spPr>
        <a:xfrm>
          <a:off x="1611004" y="1320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95E83D3B-DFD2-4B29-ABD5-6D76F595AAAC}"/>
            </a:ext>
          </a:extLst>
        </xdr:cNvPr>
        <xdr:cNvSpPr txBox="1"/>
      </xdr:nvSpPr>
      <xdr:spPr>
        <a:xfrm>
          <a:off x="836304" y="131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116857</xdr:rowOff>
    </xdr:from>
    <xdr:ext cx="405111" cy="259045"/>
    <xdr:sp macro="" textlink="">
      <xdr:nvSpPr>
        <xdr:cNvPr id="311" name="n_1mainValue【福祉施設】&#10;有形固定資産減価償却率">
          <a:extLst>
            <a:ext uri="{FF2B5EF4-FFF2-40B4-BE49-F238E27FC236}">
              <a16:creationId xmlns:a16="http://schemas.microsoft.com/office/drawing/2014/main" id="{088DCB1B-B4BF-45AA-B76D-9D300E649EB5}"/>
            </a:ext>
          </a:extLst>
        </xdr:cNvPr>
        <xdr:cNvSpPr txBox="1"/>
      </xdr:nvSpPr>
      <xdr:spPr>
        <a:xfrm>
          <a:off x="3170564" y="1302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50564</xdr:rowOff>
    </xdr:from>
    <xdr:ext cx="405111" cy="259045"/>
    <xdr:sp macro="" textlink="">
      <xdr:nvSpPr>
        <xdr:cNvPr id="312" name="n_2mainValue【福祉施設】&#10;有形固定資産減価償却率">
          <a:extLst>
            <a:ext uri="{FF2B5EF4-FFF2-40B4-BE49-F238E27FC236}">
              <a16:creationId xmlns:a16="http://schemas.microsoft.com/office/drawing/2014/main" id="{2E573157-3B87-4FA0-B42F-B34F5171F41E}"/>
            </a:ext>
          </a:extLst>
        </xdr:cNvPr>
        <xdr:cNvSpPr txBox="1"/>
      </xdr:nvSpPr>
      <xdr:spPr>
        <a:xfrm>
          <a:off x="2385704" y="1295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155464</xdr:rowOff>
    </xdr:from>
    <xdr:ext cx="405111" cy="259045"/>
    <xdr:sp macro="" textlink="">
      <xdr:nvSpPr>
        <xdr:cNvPr id="313" name="n_3mainValue【福祉施設】&#10;有形固定資産減価償却率">
          <a:extLst>
            <a:ext uri="{FF2B5EF4-FFF2-40B4-BE49-F238E27FC236}">
              <a16:creationId xmlns:a16="http://schemas.microsoft.com/office/drawing/2014/main" id="{904F4F25-E7A8-4BE4-802F-D02FD069F546}"/>
            </a:ext>
          </a:extLst>
        </xdr:cNvPr>
        <xdr:cNvSpPr txBox="1"/>
      </xdr:nvSpPr>
      <xdr:spPr>
        <a:xfrm>
          <a:off x="1611004" y="1356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105173</xdr:rowOff>
    </xdr:from>
    <xdr:ext cx="405111" cy="259045"/>
    <xdr:sp macro="" textlink="">
      <xdr:nvSpPr>
        <xdr:cNvPr id="314" name="n_4mainValue【福祉施設】&#10;有形固定資産減価償却率">
          <a:extLst>
            <a:ext uri="{FF2B5EF4-FFF2-40B4-BE49-F238E27FC236}">
              <a16:creationId xmlns:a16="http://schemas.microsoft.com/office/drawing/2014/main" id="{6A3E064E-8AF9-4722-8EBE-373FD7731D97}"/>
            </a:ext>
          </a:extLst>
        </xdr:cNvPr>
        <xdr:cNvSpPr txBox="1"/>
      </xdr:nvSpPr>
      <xdr:spPr>
        <a:xfrm>
          <a:off x="836304" y="1351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F9EB5D41-9189-486A-8C96-2D100F145C1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9DD67ED8-AA75-4857-BA68-5C22A598CEC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FF418993-A5B2-43D2-91BA-1DB7A68EC0D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D8C78F80-6180-4C45-985E-E570D66B678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C1B67EB9-304E-4830-A572-DD8A02130F9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1F4970E3-DF8F-42AE-9645-9EB3169DCA6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CB1E18B5-0EB4-4B18-A495-A46B83F9FF2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DF38A038-03A3-4E87-AD82-D2CA8D56C9B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86CE854D-D9B3-43BA-8DA5-EC901BE2307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456C44F1-4675-455C-ABD2-31CC4E565BF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4BA83C48-6A43-4A63-A9C2-F47844F0BABC}"/>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E1BF079-FBF0-406D-BD2D-5B7174CFCB3F}"/>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8E1E1332-C493-4F60-9C10-DC010221CEEE}"/>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C42662D7-B924-4EB4-8B63-3500F35408C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168CB43B-263E-4CB1-A3B1-42CFBE72F3A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6642642-58A2-4324-8C6F-0EC77FFB6E0C}"/>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411FC16F-2BD9-4CEE-9705-D1AFA482DD2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F18692DC-6172-4029-8BF4-3A06E319AA42}"/>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B289B507-CFC9-41C3-8753-770355FD8C36}"/>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41947B64-CB58-45E6-A416-29B135A7AFF6}"/>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BFC2E711-296D-4FDB-B445-692AE34A1495}"/>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5730B347-7C6C-474B-AE10-F92F5ADF940B}"/>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192624B5-3B78-4253-B36D-8F64C05BEBB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149819AB-7480-4AD1-BC78-FA341835C20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B22B1D1F-32D2-4AC0-A528-6C2480F91CC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B35D078D-1D19-483F-BBF7-B18E70FC7482}"/>
            </a:ext>
          </a:extLst>
        </xdr:cNvPr>
        <xdr:cNvCxnSpPr/>
      </xdr:nvCxnSpPr>
      <xdr:spPr>
        <a:xfrm flipV="1">
          <a:off x="9219565" y="13019859"/>
          <a:ext cx="0" cy="147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8578BC1D-3342-4BD0-8E12-686E06CC97C9}"/>
            </a:ext>
          </a:extLst>
        </xdr:cNvPr>
        <xdr:cNvSpPr txBox="1"/>
      </xdr:nvSpPr>
      <xdr:spPr>
        <a:xfrm>
          <a:off x="9258300" y="145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1DE2A896-2CA6-4BEE-897E-2B0850AC5E40}"/>
            </a:ext>
          </a:extLst>
        </xdr:cNvPr>
        <xdr:cNvCxnSpPr/>
      </xdr:nvCxnSpPr>
      <xdr:spPr>
        <a:xfrm>
          <a:off x="9154160" y="14498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C8BC3428-C1BD-4C59-995A-7E33484AADA6}"/>
            </a:ext>
          </a:extLst>
        </xdr:cNvPr>
        <xdr:cNvSpPr txBox="1"/>
      </xdr:nvSpPr>
      <xdr:spPr>
        <a:xfrm>
          <a:off x="9258300" y="127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44A47EF1-7325-4F8F-B666-066286D83BC3}"/>
            </a:ext>
          </a:extLst>
        </xdr:cNvPr>
        <xdr:cNvCxnSpPr/>
      </xdr:nvCxnSpPr>
      <xdr:spPr>
        <a:xfrm>
          <a:off x="9154160" y="13019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BADD1BFC-50D0-4303-9615-5DC84734C9BB}"/>
            </a:ext>
          </a:extLst>
        </xdr:cNvPr>
        <xdr:cNvSpPr txBox="1"/>
      </xdr:nvSpPr>
      <xdr:spPr>
        <a:xfrm>
          <a:off x="9258300" y="13835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FC40DD07-F1EE-4E48-99F5-013869A2D916}"/>
            </a:ext>
          </a:extLst>
        </xdr:cNvPr>
        <xdr:cNvSpPr/>
      </xdr:nvSpPr>
      <xdr:spPr>
        <a:xfrm>
          <a:off x="919226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8238B8D-C2ED-4682-B681-177C58B6DDDD}"/>
            </a:ext>
          </a:extLst>
        </xdr:cNvPr>
        <xdr:cNvSpPr/>
      </xdr:nvSpPr>
      <xdr:spPr>
        <a:xfrm>
          <a:off x="844550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F1BFF3C5-C186-43F8-A83C-BBEFE63DFD0A}"/>
            </a:ext>
          </a:extLst>
        </xdr:cNvPr>
        <xdr:cNvSpPr/>
      </xdr:nvSpPr>
      <xdr:spPr>
        <a:xfrm>
          <a:off x="767080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8581D2A9-4629-4F66-BC9A-5A7B2CFC1705}"/>
            </a:ext>
          </a:extLst>
        </xdr:cNvPr>
        <xdr:cNvSpPr/>
      </xdr:nvSpPr>
      <xdr:spPr>
        <a:xfrm>
          <a:off x="68732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C8A47DEE-7892-4F87-BD57-DA281EAB754B}"/>
            </a:ext>
          </a:extLst>
        </xdr:cNvPr>
        <xdr:cNvSpPr/>
      </xdr:nvSpPr>
      <xdr:spPr>
        <a:xfrm>
          <a:off x="609854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EBDAF4B-118D-4B8B-B085-64854957DE2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5C37910-F4C6-46A7-907E-5EB20629592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07F1A12-77DF-4E09-8D58-D1584A322A5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700160D-ADE2-44FC-8516-851EACC229B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DDD8DEF-7064-4AA0-859E-80A4DC67731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17236</xdr:rowOff>
    </xdr:from>
    <xdr:to>
      <xdr:col>55</xdr:col>
      <xdr:colOff>50800</xdr:colOff>
      <xdr:row>85</xdr:row>
      <xdr:rowOff>118836</xdr:rowOff>
    </xdr:to>
    <xdr:sp macro="" textlink="">
      <xdr:nvSpPr>
        <xdr:cNvPr id="356" name="楕円 355">
          <a:extLst>
            <a:ext uri="{FF2B5EF4-FFF2-40B4-BE49-F238E27FC236}">
              <a16:creationId xmlns:a16="http://schemas.microsoft.com/office/drawing/2014/main" id="{C2146143-B9ED-45C8-92F4-60E5A99425C5}"/>
            </a:ext>
          </a:extLst>
        </xdr:cNvPr>
        <xdr:cNvSpPr/>
      </xdr:nvSpPr>
      <xdr:spPr>
        <a:xfrm>
          <a:off x="9192260" y="14266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167113</xdr:rowOff>
    </xdr:from>
    <xdr:ext cx="469744" cy="259045"/>
    <xdr:sp macro="" textlink="">
      <xdr:nvSpPr>
        <xdr:cNvPr id="357" name="【福祉施設】&#10;一人当たり面積該当値テキスト">
          <a:extLst>
            <a:ext uri="{FF2B5EF4-FFF2-40B4-BE49-F238E27FC236}">
              <a16:creationId xmlns:a16="http://schemas.microsoft.com/office/drawing/2014/main" id="{A54D2DCA-ADDF-4C11-9EF2-EEB0F1EB79BF}"/>
            </a:ext>
          </a:extLst>
        </xdr:cNvPr>
        <xdr:cNvSpPr txBox="1"/>
      </xdr:nvSpPr>
      <xdr:spPr>
        <a:xfrm>
          <a:off x="9258300" y="1424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17236</xdr:rowOff>
    </xdr:from>
    <xdr:to>
      <xdr:col>50</xdr:col>
      <xdr:colOff>165100</xdr:colOff>
      <xdr:row>85</xdr:row>
      <xdr:rowOff>118836</xdr:rowOff>
    </xdr:to>
    <xdr:sp macro="" textlink="">
      <xdr:nvSpPr>
        <xdr:cNvPr id="358" name="楕円 357">
          <a:extLst>
            <a:ext uri="{FF2B5EF4-FFF2-40B4-BE49-F238E27FC236}">
              <a16:creationId xmlns:a16="http://schemas.microsoft.com/office/drawing/2014/main" id="{9916A5B1-D262-4F5B-B667-0ED591CE06C5}"/>
            </a:ext>
          </a:extLst>
        </xdr:cNvPr>
        <xdr:cNvSpPr/>
      </xdr:nvSpPr>
      <xdr:spPr>
        <a:xfrm>
          <a:off x="8445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68036</xdr:rowOff>
    </xdr:from>
    <xdr:to>
      <xdr:col>55</xdr:col>
      <xdr:colOff>0</xdr:colOff>
      <xdr:row>85</xdr:row>
      <xdr:rowOff>68036</xdr:rowOff>
    </xdr:to>
    <xdr:cxnSp macro="">
      <xdr:nvCxnSpPr>
        <xdr:cNvPr id="359" name="直線コネクタ 358">
          <a:extLst>
            <a:ext uri="{FF2B5EF4-FFF2-40B4-BE49-F238E27FC236}">
              <a16:creationId xmlns:a16="http://schemas.microsoft.com/office/drawing/2014/main" id="{BCEA7CD1-6CDB-4AD4-97DB-3C162D5462C2}"/>
            </a:ext>
          </a:extLst>
        </xdr:cNvPr>
        <xdr:cNvCxnSpPr/>
      </xdr:nvCxnSpPr>
      <xdr:spPr>
        <a:xfrm>
          <a:off x="8496300" y="1431743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17236</xdr:rowOff>
    </xdr:from>
    <xdr:to>
      <xdr:col>46</xdr:col>
      <xdr:colOff>38100</xdr:colOff>
      <xdr:row>85</xdr:row>
      <xdr:rowOff>118836</xdr:rowOff>
    </xdr:to>
    <xdr:sp macro="" textlink="">
      <xdr:nvSpPr>
        <xdr:cNvPr id="360" name="楕円 359">
          <a:extLst>
            <a:ext uri="{FF2B5EF4-FFF2-40B4-BE49-F238E27FC236}">
              <a16:creationId xmlns:a16="http://schemas.microsoft.com/office/drawing/2014/main" id="{C6EAA5F2-9772-45E5-8CAB-4DC1E760D8D7}"/>
            </a:ext>
          </a:extLst>
        </xdr:cNvPr>
        <xdr:cNvSpPr/>
      </xdr:nvSpPr>
      <xdr:spPr>
        <a:xfrm>
          <a:off x="7670800" y="14266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68036</xdr:rowOff>
    </xdr:from>
    <xdr:to>
      <xdr:col>50</xdr:col>
      <xdr:colOff>114300</xdr:colOff>
      <xdr:row>85</xdr:row>
      <xdr:rowOff>68036</xdr:rowOff>
    </xdr:to>
    <xdr:cxnSp macro="">
      <xdr:nvCxnSpPr>
        <xdr:cNvPr id="361" name="直線コネクタ 360">
          <a:extLst>
            <a:ext uri="{FF2B5EF4-FFF2-40B4-BE49-F238E27FC236}">
              <a16:creationId xmlns:a16="http://schemas.microsoft.com/office/drawing/2014/main" id="{8F00B8D5-782B-4F1C-878C-7190A0FFC9CE}"/>
            </a:ext>
          </a:extLst>
        </xdr:cNvPr>
        <xdr:cNvCxnSpPr/>
      </xdr:nvCxnSpPr>
      <xdr:spPr>
        <a:xfrm>
          <a:off x="7713980" y="1431743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14514</xdr:rowOff>
    </xdr:from>
    <xdr:to>
      <xdr:col>41</xdr:col>
      <xdr:colOff>101600</xdr:colOff>
      <xdr:row>84</xdr:row>
      <xdr:rowOff>116114</xdr:rowOff>
    </xdr:to>
    <xdr:sp macro="" textlink="">
      <xdr:nvSpPr>
        <xdr:cNvPr id="362" name="楕円 361">
          <a:extLst>
            <a:ext uri="{FF2B5EF4-FFF2-40B4-BE49-F238E27FC236}">
              <a16:creationId xmlns:a16="http://schemas.microsoft.com/office/drawing/2014/main" id="{7D42658A-6E5F-4B4B-AD87-468A93EBAA8C}"/>
            </a:ext>
          </a:extLst>
        </xdr:cNvPr>
        <xdr:cNvSpPr/>
      </xdr:nvSpPr>
      <xdr:spPr>
        <a:xfrm>
          <a:off x="6873240" y="1409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65314</xdr:rowOff>
    </xdr:from>
    <xdr:to>
      <xdr:col>45</xdr:col>
      <xdr:colOff>177800</xdr:colOff>
      <xdr:row>85</xdr:row>
      <xdr:rowOff>68036</xdr:rowOff>
    </xdr:to>
    <xdr:cxnSp macro="">
      <xdr:nvCxnSpPr>
        <xdr:cNvPr id="363" name="直線コネクタ 362">
          <a:extLst>
            <a:ext uri="{FF2B5EF4-FFF2-40B4-BE49-F238E27FC236}">
              <a16:creationId xmlns:a16="http://schemas.microsoft.com/office/drawing/2014/main" id="{4A6B6A7D-8E36-44D6-9776-A39683E10FB2}"/>
            </a:ext>
          </a:extLst>
        </xdr:cNvPr>
        <xdr:cNvCxnSpPr/>
      </xdr:nvCxnSpPr>
      <xdr:spPr>
        <a:xfrm>
          <a:off x="6924040" y="14147074"/>
          <a:ext cx="789940" cy="170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25400</xdr:rowOff>
    </xdr:from>
    <xdr:to>
      <xdr:col>36</xdr:col>
      <xdr:colOff>165100</xdr:colOff>
      <xdr:row>84</xdr:row>
      <xdr:rowOff>127000</xdr:rowOff>
    </xdr:to>
    <xdr:sp macro="" textlink="">
      <xdr:nvSpPr>
        <xdr:cNvPr id="364" name="楕円 363">
          <a:extLst>
            <a:ext uri="{FF2B5EF4-FFF2-40B4-BE49-F238E27FC236}">
              <a16:creationId xmlns:a16="http://schemas.microsoft.com/office/drawing/2014/main" id="{1930D0A8-4F35-442D-BE10-B0A162694826}"/>
            </a:ext>
          </a:extLst>
        </xdr:cNvPr>
        <xdr:cNvSpPr/>
      </xdr:nvSpPr>
      <xdr:spPr>
        <a:xfrm>
          <a:off x="609854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65314</xdr:rowOff>
    </xdr:from>
    <xdr:to>
      <xdr:col>41</xdr:col>
      <xdr:colOff>50800</xdr:colOff>
      <xdr:row>84</xdr:row>
      <xdr:rowOff>76200</xdr:rowOff>
    </xdr:to>
    <xdr:cxnSp macro="">
      <xdr:nvCxnSpPr>
        <xdr:cNvPr id="365" name="直線コネクタ 364">
          <a:extLst>
            <a:ext uri="{FF2B5EF4-FFF2-40B4-BE49-F238E27FC236}">
              <a16:creationId xmlns:a16="http://schemas.microsoft.com/office/drawing/2014/main" id="{143A0CB4-8994-45F2-9DF9-ED7CEBA124A4}"/>
            </a:ext>
          </a:extLst>
        </xdr:cNvPr>
        <xdr:cNvCxnSpPr/>
      </xdr:nvCxnSpPr>
      <xdr:spPr>
        <a:xfrm flipV="1">
          <a:off x="6149340" y="14147074"/>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2A13D76B-1F4E-4751-B01E-21D98C518561}"/>
            </a:ext>
          </a:extLst>
        </xdr:cNvPr>
        <xdr:cNvSpPr txBox="1"/>
      </xdr:nvSpPr>
      <xdr:spPr>
        <a:xfrm>
          <a:off x="8271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01D326CB-F179-4909-8865-F8A35F46F4BF}"/>
            </a:ext>
          </a:extLst>
        </xdr:cNvPr>
        <xdr:cNvSpPr txBox="1"/>
      </xdr:nvSpPr>
      <xdr:spPr>
        <a:xfrm>
          <a:off x="7509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267CD48E-D44F-4268-8E23-94DAFC2C8652}"/>
            </a:ext>
          </a:extLst>
        </xdr:cNvPr>
        <xdr:cNvSpPr txBox="1"/>
      </xdr:nvSpPr>
      <xdr:spPr>
        <a:xfrm>
          <a:off x="67120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8D294D35-476E-4A8C-929D-49239812348D}"/>
            </a:ext>
          </a:extLst>
        </xdr:cNvPr>
        <xdr:cNvSpPr txBox="1"/>
      </xdr:nvSpPr>
      <xdr:spPr>
        <a:xfrm>
          <a:off x="593732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109963</xdr:rowOff>
    </xdr:from>
    <xdr:ext cx="469744" cy="259045"/>
    <xdr:sp macro="" textlink="">
      <xdr:nvSpPr>
        <xdr:cNvPr id="370" name="n_1mainValue【福祉施設】&#10;一人当たり面積">
          <a:extLst>
            <a:ext uri="{FF2B5EF4-FFF2-40B4-BE49-F238E27FC236}">
              <a16:creationId xmlns:a16="http://schemas.microsoft.com/office/drawing/2014/main" id="{74F28FBD-14DD-4CD6-A71A-3CC360BED3C0}"/>
            </a:ext>
          </a:extLst>
        </xdr:cNvPr>
        <xdr:cNvSpPr txBox="1"/>
      </xdr:nvSpPr>
      <xdr:spPr>
        <a:xfrm>
          <a:off x="8271587" y="1435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109963</xdr:rowOff>
    </xdr:from>
    <xdr:ext cx="469744" cy="259045"/>
    <xdr:sp macro="" textlink="">
      <xdr:nvSpPr>
        <xdr:cNvPr id="371" name="n_2mainValue【福祉施設】&#10;一人当たり面積">
          <a:extLst>
            <a:ext uri="{FF2B5EF4-FFF2-40B4-BE49-F238E27FC236}">
              <a16:creationId xmlns:a16="http://schemas.microsoft.com/office/drawing/2014/main" id="{9E58F43F-5FC7-4188-B6CA-A08484ED367A}"/>
            </a:ext>
          </a:extLst>
        </xdr:cNvPr>
        <xdr:cNvSpPr txBox="1"/>
      </xdr:nvSpPr>
      <xdr:spPr>
        <a:xfrm>
          <a:off x="7509587" y="1435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107241</xdr:rowOff>
    </xdr:from>
    <xdr:ext cx="469744" cy="259045"/>
    <xdr:sp macro="" textlink="">
      <xdr:nvSpPr>
        <xdr:cNvPr id="372" name="n_3mainValue【福祉施設】&#10;一人当たり面積">
          <a:extLst>
            <a:ext uri="{FF2B5EF4-FFF2-40B4-BE49-F238E27FC236}">
              <a16:creationId xmlns:a16="http://schemas.microsoft.com/office/drawing/2014/main" id="{086C8F30-C949-47D4-906F-48E357611823}"/>
            </a:ext>
          </a:extLst>
        </xdr:cNvPr>
        <xdr:cNvSpPr txBox="1"/>
      </xdr:nvSpPr>
      <xdr:spPr>
        <a:xfrm>
          <a:off x="6712027" y="1418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118127</xdr:rowOff>
    </xdr:from>
    <xdr:ext cx="469744" cy="259045"/>
    <xdr:sp macro="" textlink="">
      <xdr:nvSpPr>
        <xdr:cNvPr id="373" name="n_4mainValue【福祉施設】&#10;一人当たり面積">
          <a:extLst>
            <a:ext uri="{FF2B5EF4-FFF2-40B4-BE49-F238E27FC236}">
              <a16:creationId xmlns:a16="http://schemas.microsoft.com/office/drawing/2014/main" id="{71B6C3EA-478F-4C44-8233-59538C0DA27F}"/>
            </a:ext>
          </a:extLst>
        </xdr:cNvPr>
        <xdr:cNvSpPr txBox="1"/>
      </xdr:nvSpPr>
      <xdr:spPr>
        <a:xfrm>
          <a:off x="593732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061FC63-5FCA-4325-B0FD-751B5C6D9CB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8136E912-EB88-45EC-AA1A-DE5FD44D366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19FB575-D652-45CB-9770-BCBE0FE4F9D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F0244641-CCF7-4D94-AE57-881C0C38DEC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587CEE50-307C-417A-B9E5-FB21D897D77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BA63B6C6-2872-4CAB-AE87-67A6DCBF66C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6BC0B688-D31B-474D-9869-3AC66D57F0A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94E9762B-24C8-4506-804A-166E5A22360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EA0075E1-B11C-4C95-96B2-C13ECBA1991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72406772-B135-469F-B364-737273D9F141}"/>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82ED04B6-FBE6-456D-AEDE-1FAA0B075F1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46A3EC4A-6E9B-414E-9A8F-AD63E7D57EE5}"/>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F3A40E1-132F-434E-9E27-A24D5B5CEAE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9B5C0CD4-B4D1-43AF-9FA4-247FF475F6DE}"/>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3C16AEB4-7D6C-48F5-8F86-A84A19422093}"/>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28C7331-B251-4E96-827F-E5A842A283B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11367797-8AE5-4F3C-B42B-01000914D8FD}"/>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92D4FE83-9D63-443D-A519-C9530C8054D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D3A1FE33-46DE-4B51-BE96-52843C6235EE}"/>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F78D0224-853D-4950-BB6A-0F727F55A76B}"/>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3CDB5D65-7B3B-4576-B17E-03287BF38C37}"/>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3DE6EEE-8A2A-4A4B-A046-600B37076B6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99C04036-A02F-4D23-B84F-76A66E526536}"/>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A2DE864C-5790-44B0-8BFF-77A3060DEC5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84E3BC5C-EF82-41CD-AB20-4523F8F52853}"/>
            </a:ext>
          </a:extLst>
        </xdr:cNvPr>
        <xdr:cNvCxnSpPr/>
      </xdr:nvCxnSpPr>
      <xdr:spPr>
        <a:xfrm flipV="1">
          <a:off x="4086225" y="16777336"/>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59BE7B3-245C-41B5-81F9-681769A2E0E6}"/>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B95AA696-FF21-4F1B-801C-5807CE83DB73}"/>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8F3531D2-4647-4B5D-B482-01C301A491BC}"/>
            </a:ext>
          </a:extLst>
        </xdr:cNvPr>
        <xdr:cNvSpPr txBox="1"/>
      </xdr:nvSpPr>
      <xdr:spPr>
        <a:xfrm>
          <a:off x="4124960" y="1656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35CE8DC0-3420-4027-A4EB-A42DFAF5F00B}"/>
            </a:ext>
          </a:extLst>
        </xdr:cNvPr>
        <xdr:cNvCxnSpPr/>
      </xdr:nvCxnSpPr>
      <xdr:spPr>
        <a:xfrm>
          <a:off x="4020820" y="16777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F0ADD014-D0B3-4898-9D9C-FFF159298F98}"/>
            </a:ext>
          </a:extLst>
        </xdr:cNvPr>
        <xdr:cNvSpPr txBox="1"/>
      </xdr:nvSpPr>
      <xdr:spPr>
        <a:xfrm>
          <a:off x="4124960" y="1719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7FB8591E-1E22-4716-8967-422164D18CA6}"/>
            </a:ext>
          </a:extLst>
        </xdr:cNvPr>
        <xdr:cNvSpPr/>
      </xdr:nvSpPr>
      <xdr:spPr>
        <a:xfrm>
          <a:off x="403606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875B033-9BAD-42E6-92FE-3D1764CAFF27}"/>
            </a:ext>
          </a:extLst>
        </xdr:cNvPr>
        <xdr:cNvSpPr/>
      </xdr:nvSpPr>
      <xdr:spPr>
        <a:xfrm>
          <a:off x="3312160" y="173208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B190F7FD-5C59-4429-8214-6E1169006D92}"/>
            </a:ext>
          </a:extLst>
        </xdr:cNvPr>
        <xdr:cNvSpPr/>
      </xdr:nvSpPr>
      <xdr:spPr>
        <a:xfrm>
          <a:off x="2514600"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3E857E0-27CD-4A5F-B35C-A3B6D140E370}"/>
            </a:ext>
          </a:extLst>
        </xdr:cNvPr>
        <xdr:cNvSpPr/>
      </xdr:nvSpPr>
      <xdr:spPr>
        <a:xfrm>
          <a:off x="17399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B7FB141F-7E47-4146-8C41-ED50404FB32E}"/>
            </a:ext>
          </a:extLst>
        </xdr:cNvPr>
        <xdr:cNvSpPr/>
      </xdr:nvSpPr>
      <xdr:spPr>
        <a:xfrm>
          <a:off x="965200" y="17292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F4A700C-09C5-4CDD-94B3-845F2C49949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C8BAABC-7D89-495E-96CB-3B3500BCC23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E35582D-E8E1-45C7-AA13-862E7B89BE34}"/>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E19BD85-F259-4F91-B31E-9B561A34FEE1}"/>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DE615DD-A544-4C30-90BB-B670943AE29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139700</xdr:rowOff>
    </xdr:from>
    <xdr:to>
      <xdr:col>24</xdr:col>
      <xdr:colOff>114300</xdr:colOff>
      <xdr:row>104</xdr:row>
      <xdr:rowOff>69850</xdr:rowOff>
    </xdr:to>
    <xdr:sp macro="" textlink="">
      <xdr:nvSpPr>
        <xdr:cNvPr id="414" name="楕円 413">
          <a:extLst>
            <a:ext uri="{FF2B5EF4-FFF2-40B4-BE49-F238E27FC236}">
              <a16:creationId xmlns:a16="http://schemas.microsoft.com/office/drawing/2014/main" id="{88BA9194-428C-4B0B-9824-E55726F332FA}"/>
            </a:ext>
          </a:extLst>
        </xdr:cNvPr>
        <xdr:cNvSpPr/>
      </xdr:nvSpPr>
      <xdr:spPr>
        <a:xfrm>
          <a:off x="4036060" y="1740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118127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3FC9408A-84ED-4158-86B4-9E3653D2FE13}"/>
            </a:ext>
          </a:extLst>
        </xdr:cNvPr>
        <xdr:cNvSpPr txBox="1"/>
      </xdr:nvSpPr>
      <xdr:spPr>
        <a:xfrm>
          <a:off x="4124960" y="1738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111125</xdr:rowOff>
    </xdr:from>
    <xdr:to>
      <xdr:col>20</xdr:col>
      <xdr:colOff>38100</xdr:colOff>
      <xdr:row>104</xdr:row>
      <xdr:rowOff>41275</xdr:rowOff>
    </xdr:to>
    <xdr:sp macro="" textlink="">
      <xdr:nvSpPr>
        <xdr:cNvPr id="416" name="楕円 415">
          <a:extLst>
            <a:ext uri="{FF2B5EF4-FFF2-40B4-BE49-F238E27FC236}">
              <a16:creationId xmlns:a16="http://schemas.microsoft.com/office/drawing/2014/main" id="{810F79F1-1318-4F52-957F-522792132568}"/>
            </a:ext>
          </a:extLst>
        </xdr:cNvPr>
        <xdr:cNvSpPr/>
      </xdr:nvSpPr>
      <xdr:spPr>
        <a:xfrm>
          <a:off x="3312160" y="17378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161925</xdr:rowOff>
    </xdr:from>
    <xdr:to>
      <xdr:col>24</xdr:col>
      <xdr:colOff>63500</xdr:colOff>
      <xdr:row>104</xdr:row>
      <xdr:rowOff>19050</xdr:rowOff>
    </xdr:to>
    <xdr:cxnSp macro="">
      <xdr:nvCxnSpPr>
        <xdr:cNvPr id="417" name="直線コネクタ 416">
          <a:extLst>
            <a:ext uri="{FF2B5EF4-FFF2-40B4-BE49-F238E27FC236}">
              <a16:creationId xmlns:a16="http://schemas.microsoft.com/office/drawing/2014/main" id="{1E019153-8E9A-40E3-8F09-467BF6136459}"/>
            </a:ext>
          </a:extLst>
        </xdr:cNvPr>
        <xdr:cNvCxnSpPr/>
      </xdr:nvCxnSpPr>
      <xdr:spPr>
        <a:xfrm>
          <a:off x="3355340" y="17428845"/>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82550</xdr:rowOff>
    </xdr:from>
    <xdr:to>
      <xdr:col>15</xdr:col>
      <xdr:colOff>101600</xdr:colOff>
      <xdr:row>104</xdr:row>
      <xdr:rowOff>12700</xdr:rowOff>
    </xdr:to>
    <xdr:sp macro="" textlink="">
      <xdr:nvSpPr>
        <xdr:cNvPr id="418" name="楕円 417">
          <a:extLst>
            <a:ext uri="{FF2B5EF4-FFF2-40B4-BE49-F238E27FC236}">
              <a16:creationId xmlns:a16="http://schemas.microsoft.com/office/drawing/2014/main" id="{47269C1A-0CF9-4F68-B224-4D1CAD0BAE0E}"/>
            </a:ext>
          </a:extLst>
        </xdr:cNvPr>
        <xdr:cNvSpPr/>
      </xdr:nvSpPr>
      <xdr:spPr>
        <a:xfrm>
          <a:off x="251460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133350</xdr:rowOff>
    </xdr:from>
    <xdr:to>
      <xdr:col>19</xdr:col>
      <xdr:colOff>177800</xdr:colOff>
      <xdr:row>103</xdr:row>
      <xdr:rowOff>161925</xdr:rowOff>
    </xdr:to>
    <xdr:cxnSp macro="">
      <xdr:nvCxnSpPr>
        <xdr:cNvPr id="419" name="直線コネクタ 418">
          <a:extLst>
            <a:ext uri="{FF2B5EF4-FFF2-40B4-BE49-F238E27FC236}">
              <a16:creationId xmlns:a16="http://schemas.microsoft.com/office/drawing/2014/main" id="{2F855ED4-07E1-425E-B21B-EA0F32D07452}"/>
            </a:ext>
          </a:extLst>
        </xdr:cNvPr>
        <xdr:cNvCxnSpPr/>
      </xdr:nvCxnSpPr>
      <xdr:spPr>
        <a:xfrm>
          <a:off x="2565400" y="1740027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53975</xdr:rowOff>
    </xdr:from>
    <xdr:to>
      <xdr:col>10</xdr:col>
      <xdr:colOff>165100</xdr:colOff>
      <xdr:row>103</xdr:row>
      <xdr:rowOff>155575</xdr:rowOff>
    </xdr:to>
    <xdr:sp macro="" textlink="">
      <xdr:nvSpPr>
        <xdr:cNvPr id="420" name="楕円 419">
          <a:extLst>
            <a:ext uri="{FF2B5EF4-FFF2-40B4-BE49-F238E27FC236}">
              <a16:creationId xmlns:a16="http://schemas.microsoft.com/office/drawing/2014/main" id="{879E214A-6884-4678-9F25-1FEC8647B7DE}"/>
            </a:ext>
          </a:extLst>
        </xdr:cNvPr>
        <xdr:cNvSpPr/>
      </xdr:nvSpPr>
      <xdr:spPr>
        <a:xfrm>
          <a:off x="1739900" y="1732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104775</xdr:rowOff>
    </xdr:from>
    <xdr:to>
      <xdr:col>15</xdr:col>
      <xdr:colOff>50800</xdr:colOff>
      <xdr:row>103</xdr:row>
      <xdr:rowOff>133350</xdr:rowOff>
    </xdr:to>
    <xdr:cxnSp macro="">
      <xdr:nvCxnSpPr>
        <xdr:cNvPr id="421" name="直線コネクタ 420">
          <a:extLst>
            <a:ext uri="{FF2B5EF4-FFF2-40B4-BE49-F238E27FC236}">
              <a16:creationId xmlns:a16="http://schemas.microsoft.com/office/drawing/2014/main" id="{3112AB37-CB7F-4149-BE28-CC2E5F954690}"/>
            </a:ext>
          </a:extLst>
        </xdr:cNvPr>
        <xdr:cNvCxnSpPr/>
      </xdr:nvCxnSpPr>
      <xdr:spPr>
        <a:xfrm>
          <a:off x="1790700" y="1737169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22" name="楕円 421">
          <a:extLst>
            <a:ext uri="{FF2B5EF4-FFF2-40B4-BE49-F238E27FC236}">
              <a16:creationId xmlns:a16="http://schemas.microsoft.com/office/drawing/2014/main" id="{C45C8045-0E3A-43C1-ABA5-5D0A0FBD4F2F}"/>
            </a:ext>
          </a:extLst>
        </xdr:cNvPr>
        <xdr:cNvSpPr/>
      </xdr:nvSpPr>
      <xdr:spPr>
        <a:xfrm>
          <a:off x="965200" y="17292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76200</xdr:rowOff>
    </xdr:from>
    <xdr:to>
      <xdr:col>10</xdr:col>
      <xdr:colOff>114300</xdr:colOff>
      <xdr:row>103</xdr:row>
      <xdr:rowOff>104775</xdr:rowOff>
    </xdr:to>
    <xdr:cxnSp macro="">
      <xdr:nvCxnSpPr>
        <xdr:cNvPr id="423" name="直線コネクタ 422">
          <a:extLst>
            <a:ext uri="{FF2B5EF4-FFF2-40B4-BE49-F238E27FC236}">
              <a16:creationId xmlns:a16="http://schemas.microsoft.com/office/drawing/2014/main" id="{23584719-6A61-49A6-BC34-A890A6D764EA}"/>
            </a:ext>
          </a:extLst>
        </xdr:cNvPr>
        <xdr:cNvCxnSpPr/>
      </xdr:nvCxnSpPr>
      <xdr:spPr>
        <a:xfrm>
          <a:off x="1008380" y="1734312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BAC96817-14E1-40D7-AF99-6B3C11AEF289}"/>
            </a:ext>
          </a:extLst>
        </xdr:cNvPr>
        <xdr:cNvSpPr txBox="1"/>
      </xdr:nvSpPr>
      <xdr:spPr>
        <a:xfrm>
          <a:off x="317056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B5BE95B8-4489-4BB3-BB4B-681DF0C2A088}"/>
            </a:ext>
          </a:extLst>
        </xdr:cNvPr>
        <xdr:cNvSpPr txBox="1"/>
      </xdr:nvSpPr>
      <xdr:spPr>
        <a:xfrm>
          <a:off x="2385704" y="1706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0C3CC9A6-4EC8-4A81-BCBC-6479E5359BBF}"/>
            </a:ext>
          </a:extLst>
        </xdr:cNvPr>
        <xdr:cNvSpPr txBox="1"/>
      </xdr:nvSpPr>
      <xdr:spPr>
        <a:xfrm>
          <a:off x="161100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3B3C1183-666A-4726-9051-86C3E4E35656}"/>
            </a:ext>
          </a:extLst>
        </xdr:cNvPr>
        <xdr:cNvSpPr txBox="1"/>
      </xdr:nvSpPr>
      <xdr:spPr>
        <a:xfrm>
          <a:off x="836304" y="1738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32402</xdr:rowOff>
    </xdr:from>
    <xdr:ext cx="405111" cy="259045"/>
    <xdr:sp macro="" textlink="">
      <xdr:nvSpPr>
        <xdr:cNvPr id="428" name="n_1mainValue【市民会館】&#10;有形固定資産減価償却率">
          <a:extLst>
            <a:ext uri="{FF2B5EF4-FFF2-40B4-BE49-F238E27FC236}">
              <a16:creationId xmlns:a16="http://schemas.microsoft.com/office/drawing/2014/main" id="{D34481D8-6297-4416-9536-FB544B24CC72}"/>
            </a:ext>
          </a:extLst>
        </xdr:cNvPr>
        <xdr:cNvSpPr txBox="1"/>
      </xdr:nvSpPr>
      <xdr:spPr>
        <a:xfrm>
          <a:off x="3170564" y="1746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3827</xdr:rowOff>
    </xdr:from>
    <xdr:ext cx="405111" cy="259045"/>
    <xdr:sp macro="" textlink="">
      <xdr:nvSpPr>
        <xdr:cNvPr id="429" name="n_2mainValue【市民会館】&#10;有形固定資産減価償却率">
          <a:extLst>
            <a:ext uri="{FF2B5EF4-FFF2-40B4-BE49-F238E27FC236}">
              <a16:creationId xmlns:a16="http://schemas.microsoft.com/office/drawing/2014/main" id="{28C905C8-DB6B-40D7-B393-0BAD92AF26A7}"/>
            </a:ext>
          </a:extLst>
        </xdr:cNvPr>
        <xdr:cNvSpPr txBox="1"/>
      </xdr:nvSpPr>
      <xdr:spPr>
        <a:xfrm>
          <a:off x="2385704" y="1743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146702</xdr:rowOff>
    </xdr:from>
    <xdr:ext cx="405111" cy="259045"/>
    <xdr:sp macro="" textlink="">
      <xdr:nvSpPr>
        <xdr:cNvPr id="430" name="n_3mainValue【市民会館】&#10;有形固定資産減価償却率">
          <a:extLst>
            <a:ext uri="{FF2B5EF4-FFF2-40B4-BE49-F238E27FC236}">
              <a16:creationId xmlns:a16="http://schemas.microsoft.com/office/drawing/2014/main" id="{AC60987C-965C-4B5E-BF0C-F9553EB786F8}"/>
            </a:ext>
          </a:extLst>
        </xdr:cNvPr>
        <xdr:cNvSpPr txBox="1"/>
      </xdr:nvSpPr>
      <xdr:spPr>
        <a:xfrm>
          <a:off x="1611004" y="1741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31" name="n_4mainValue【市民会館】&#10;有形固定資産減価償却率">
          <a:extLst>
            <a:ext uri="{FF2B5EF4-FFF2-40B4-BE49-F238E27FC236}">
              <a16:creationId xmlns:a16="http://schemas.microsoft.com/office/drawing/2014/main" id="{D31A441C-5E29-4924-A14D-5186BB3D9376}"/>
            </a:ext>
          </a:extLst>
        </xdr:cNvPr>
        <xdr:cNvSpPr txBox="1"/>
      </xdr:nvSpPr>
      <xdr:spPr>
        <a:xfrm>
          <a:off x="83630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4B4EF7BE-DBB6-4F44-84C7-1B416F29CB6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78E9AE32-DAFD-4ABA-853A-8D184213FB5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81BFBEC-728B-4703-904C-44B78348916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3EB05446-929A-43EB-BAF1-9130B0E4260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8213E8A-891E-408D-A224-17641B4D569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40B92C41-55CE-4897-90B2-5CAAA91EDAE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62794134-3031-40E1-BAFD-8992EFD3D41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529D494D-F234-4DFC-9C00-034BB60E2F8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69CC80CC-F99B-4B41-9307-D9B8456D847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94D5DCA9-3A32-4F3D-9E12-6FC6E7F1B03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A560121E-78CB-44A0-B96A-85A98CD8D1F8}"/>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198F8BA5-060D-4925-AAF7-2B8C3BFDE4AB}"/>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175AC94B-4BEE-4723-83A1-9688B9E0CE1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8EF377DC-DCB4-4F2A-BB5A-49CEF7C27FC9}"/>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AFC32B61-BEB1-416E-965D-ED7B6DBB0F12}"/>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21518DA4-6697-4B70-9043-390D3B94D34E}"/>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463263E5-34EE-4B23-A5BE-C1703698465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169D88CB-FA6E-48B2-ABC3-57F5CBE457B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38B847FC-A7C2-4BB2-ADF7-0A5FD2B381B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8A8BCFE1-3918-4AA0-BD70-B2AEED7DFE4C}"/>
            </a:ext>
          </a:extLst>
        </xdr:cNvPr>
        <xdr:cNvCxnSpPr/>
      </xdr:nvCxnSpPr>
      <xdr:spPr>
        <a:xfrm flipV="1">
          <a:off x="9219565" y="16845914"/>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964C0FA9-F937-44EB-A2A2-C9D8247305A5}"/>
            </a:ext>
          </a:extLst>
        </xdr:cNvPr>
        <xdr:cNvSpPr txBox="1"/>
      </xdr:nvSpPr>
      <xdr:spPr>
        <a:xfrm>
          <a:off x="925830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A228D236-FBC8-4E9D-9812-272B71E0AC13}"/>
            </a:ext>
          </a:extLst>
        </xdr:cNvPr>
        <xdr:cNvCxnSpPr/>
      </xdr:nvCxnSpPr>
      <xdr:spPr>
        <a:xfrm>
          <a:off x="9154160" y="1804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53A79A30-14FA-46A9-A39F-35AF76CEB1F8}"/>
            </a:ext>
          </a:extLst>
        </xdr:cNvPr>
        <xdr:cNvSpPr txBox="1"/>
      </xdr:nvSpPr>
      <xdr:spPr>
        <a:xfrm>
          <a:off x="9258300" y="1662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F2395EEE-C74A-499D-92DF-8C6993B6716C}"/>
            </a:ext>
          </a:extLst>
        </xdr:cNvPr>
        <xdr:cNvCxnSpPr/>
      </xdr:nvCxnSpPr>
      <xdr:spPr>
        <a:xfrm>
          <a:off x="9154160" y="16845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BA66B331-F91A-4FD7-A5E4-00E29C935F9A}"/>
            </a:ext>
          </a:extLst>
        </xdr:cNvPr>
        <xdr:cNvSpPr txBox="1"/>
      </xdr:nvSpPr>
      <xdr:spPr>
        <a:xfrm>
          <a:off x="9258300" y="17429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323760F7-29A8-4AD8-9295-2AB090041975}"/>
            </a:ext>
          </a:extLst>
        </xdr:cNvPr>
        <xdr:cNvSpPr/>
      </xdr:nvSpPr>
      <xdr:spPr>
        <a:xfrm>
          <a:off x="91922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269CC48-D1BF-486C-92E8-24482EBE6BD6}"/>
            </a:ext>
          </a:extLst>
        </xdr:cNvPr>
        <xdr:cNvSpPr/>
      </xdr:nvSpPr>
      <xdr:spPr>
        <a:xfrm>
          <a:off x="844550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989D6A2E-2C79-420E-9846-74B1CB8D9FF8}"/>
            </a:ext>
          </a:extLst>
        </xdr:cNvPr>
        <xdr:cNvSpPr/>
      </xdr:nvSpPr>
      <xdr:spPr>
        <a:xfrm>
          <a:off x="76708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8E19C827-A4F3-4BB4-90AA-0D0F57AE90E5}"/>
            </a:ext>
          </a:extLst>
        </xdr:cNvPr>
        <xdr:cNvSpPr/>
      </xdr:nvSpPr>
      <xdr:spPr>
        <a:xfrm>
          <a:off x="68732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7144F4B7-9ADA-43E1-BDD4-EB46F94BAB63}"/>
            </a:ext>
          </a:extLst>
        </xdr:cNvPr>
        <xdr:cNvSpPr/>
      </xdr:nvSpPr>
      <xdr:spPr>
        <a:xfrm>
          <a:off x="609854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301DDEA9-875C-4840-9FA4-6EC9C08169E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882F4FCD-23E1-45C9-BA8C-9723AD3D652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5D4EA7CE-32A6-4A67-BA5B-04100CEAD266}"/>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4B6787F-218C-4F11-854A-467DEC33C362}"/>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32EA192-A77D-4941-A527-94BB29C96FB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105411</xdr:rowOff>
    </xdr:from>
    <xdr:to>
      <xdr:col>55</xdr:col>
      <xdr:colOff>50800</xdr:colOff>
      <xdr:row>106</xdr:row>
      <xdr:rowOff>35561</xdr:rowOff>
    </xdr:to>
    <xdr:sp macro="" textlink="">
      <xdr:nvSpPr>
        <xdr:cNvPr id="467" name="楕円 466">
          <a:extLst>
            <a:ext uri="{FF2B5EF4-FFF2-40B4-BE49-F238E27FC236}">
              <a16:creationId xmlns:a16="http://schemas.microsoft.com/office/drawing/2014/main" id="{C2C8E32E-6FDF-4F91-813B-1049B799146C}"/>
            </a:ext>
          </a:extLst>
        </xdr:cNvPr>
        <xdr:cNvSpPr/>
      </xdr:nvSpPr>
      <xdr:spPr>
        <a:xfrm>
          <a:off x="9192260" y="17707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83838</xdr:rowOff>
    </xdr:from>
    <xdr:ext cx="469744" cy="259045"/>
    <xdr:sp macro="" textlink="">
      <xdr:nvSpPr>
        <xdr:cNvPr id="468" name="【市民会館】&#10;一人当たり面積該当値テキスト">
          <a:extLst>
            <a:ext uri="{FF2B5EF4-FFF2-40B4-BE49-F238E27FC236}">
              <a16:creationId xmlns:a16="http://schemas.microsoft.com/office/drawing/2014/main" id="{DB00220C-D2AC-47B2-8950-46317540398F}"/>
            </a:ext>
          </a:extLst>
        </xdr:cNvPr>
        <xdr:cNvSpPr txBox="1"/>
      </xdr:nvSpPr>
      <xdr:spPr>
        <a:xfrm>
          <a:off x="9258300"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105411</xdr:rowOff>
    </xdr:from>
    <xdr:to>
      <xdr:col>50</xdr:col>
      <xdr:colOff>165100</xdr:colOff>
      <xdr:row>106</xdr:row>
      <xdr:rowOff>35561</xdr:rowOff>
    </xdr:to>
    <xdr:sp macro="" textlink="">
      <xdr:nvSpPr>
        <xdr:cNvPr id="469" name="楕円 468">
          <a:extLst>
            <a:ext uri="{FF2B5EF4-FFF2-40B4-BE49-F238E27FC236}">
              <a16:creationId xmlns:a16="http://schemas.microsoft.com/office/drawing/2014/main" id="{D5989450-923E-455C-BEDE-4A40E48A8954}"/>
            </a:ext>
          </a:extLst>
        </xdr:cNvPr>
        <xdr:cNvSpPr/>
      </xdr:nvSpPr>
      <xdr:spPr>
        <a:xfrm>
          <a:off x="844550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156211</xdr:rowOff>
    </xdr:from>
    <xdr:to>
      <xdr:col>55</xdr:col>
      <xdr:colOff>0</xdr:colOff>
      <xdr:row>105</xdr:row>
      <xdr:rowOff>156211</xdr:rowOff>
    </xdr:to>
    <xdr:cxnSp macro="">
      <xdr:nvCxnSpPr>
        <xdr:cNvPr id="470" name="直線コネクタ 469">
          <a:extLst>
            <a:ext uri="{FF2B5EF4-FFF2-40B4-BE49-F238E27FC236}">
              <a16:creationId xmlns:a16="http://schemas.microsoft.com/office/drawing/2014/main" id="{75FF4AA9-A537-4972-8156-03C3A3C4672C}"/>
            </a:ext>
          </a:extLst>
        </xdr:cNvPr>
        <xdr:cNvCxnSpPr/>
      </xdr:nvCxnSpPr>
      <xdr:spPr>
        <a:xfrm>
          <a:off x="8496300" y="1775841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111125</xdr:rowOff>
    </xdr:from>
    <xdr:to>
      <xdr:col>46</xdr:col>
      <xdr:colOff>38100</xdr:colOff>
      <xdr:row>106</xdr:row>
      <xdr:rowOff>41275</xdr:rowOff>
    </xdr:to>
    <xdr:sp macro="" textlink="">
      <xdr:nvSpPr>
        <xdr:cNvPr id="471" name="楕円 470">
          <a:extLst>
            <a:ext uri="{FF2B5EF4-FFF2-40B4-BE49-F238E27FC236}">
              <a16:creationId xmlns:a16="http://schemas.microsoft.com/office/drawing/2014/main" id="{9ABD9C4E-5225-4D3E-BCD7-9831CC62AA50}"/>
            </a:ext>
          </a:extLst>
        </xdr:cNvPr>
        <xdr:cNvSpPr/>
      </xdr:nvSpPr>
      <xdr:spPr>
        <a:xfrm>
          <a:off x="7670800" y="17713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156211</xdr:rowOff>
    </xdr:from>
    <xdr:to>
      <xdr:col>50</xdr:col>
      <xdr:colOff>114300</xdr:colOff>
      <xdr:row>105</xdr:row>
      <xdr:rowOff>161925</xdr:rowOff>
    </xdr:to>
    <xdr:cxnSp macro="">
      <xdr:nvCxnSpPr>
        <xdr:cNvPr id="472" name="直線コネクタ 471">
          <a:extLst>
            <a:ext uri="{FF2B5EF4-FFF2-40B4-BE49-F238E27FC236}">
              <a16:creationId xmlns:a16="http://schemas.microsoft.com/office/drawing/2014/main" id="{EFB98B31-AAFC-4ABC-B3CF-39965B4763A9}"/>
            </a:ext>
          </a:extLst>
        </xdr:cNvPr>
        <xdr:cNvCxnSpPr/>
      </xdr:nvCxnSpPr>
      <xdr:spPr>
        <a:xfrm flipV="1">
          <a:off x="7713980" y="17758411"/>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111125</xdr:rowOff>
    </xdr:from>
    <xdr:to>
      <xdr:col>41</xdr:col>
      <xdr:colOff>101600</xdr:colOff>
      <xdr:row>106</xdr:row>
      <xdr:rowOff>41275</xdr:rowOff>
    </xdr:to>
    <xdr:sp macro="" textlink="">
      <xdr:nvSpPr>
        <xdr:cNvPr id="473" name="楕円 472">
          <a:extLst>
            <a:ext uri="{FF2B5EF4-FFF2-40B4-BE49-F238E27FC236}">
              <a16:creationId xmlns:a16="http://schemas.microsoft.com/office/drawing/2014/main" id="{C293ECDB-D3B9-4E73-9BDE-BA6921C5AD98}"/>
            </a:ext>
          </a:extLst>
        </xdr:cNvPr>
        <xdr:cNvSpPr/>
      </xdr:nvSpPr>
      <xdr:spPr>
        <a:xfrm>
          <a:off x="6873240" y="17713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161925</xdr:rowOff>
    </xdr:from>
    <xdr:to>
      <xdr:col>45</xdr:col>
      <xdr:colOff>177800</xdr:colOff>
      <xdr:row>105</xdr:row>
      <xdr:rowOff>161925</xdr:rowOff>
    </xdr:to>
    <xdr:cxnSp macro="">
      <xdr:nvCxnSpPr>
        <xdr:cNvPr id="474" name="直線コネクタ 473">
          <a:extLst>
            <a:ext uri="{FF2B5EF4-FFF2-40B4-BE49-F238E27FC236}">
              <a16:creationId xmlns:a16="http://schemas.microsoft.com/office/drawing/2014/main" id="{DC059FBB-6499-4AA5-AD36-D283F9AF1C97}"/>
            </a:ext>
          </a:extLst>
        </xdr:cNvPr>
        <xdr:cNvCxnSpPr/>
      </xdr:nvCxnSpPr>
      <xdr:spPr>
        <a:xfrm>
          <a:off x="6924040" y="1776412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111125</xdr:rowOff>
    </xdr:from>
    <xdr:to>
      <xdr:col>36</xdr:col>
      <xdr:colOff>165100</xdr:colOff>
      <xdr:row>106</xdr:row>
      <xdr:rowOff>41275</xdr:rowOff>
    </xdr:to>
    <xdr:sp macro="" textlink="">
      <xdr:nvSpPr>
        <xdr:cNvPr id="475" name="楕円 474">
          <a:extLst>
            <a:ext uri="{FF2B5EF4-FFF2-40B4-BE49-F238E27FC236}">
              <a16:creationId xmlns:a16="http://schemas.microsoft.com/office/drawing/2014/main" id="{67BFC02E-CE7C-40AD-82E8-3C71165D810D}"/>
            </a:ext>
          </a:extLst>
        </xdr:cNvPr>
        <xdr:cNvSpPr/>
      </xdr:nvSpPr>
      <xdr:spPr>
        <a:xfrm>
          <a:off x="6098540" y="17713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161925</xdr:rowOff>
    </xdr:from>
    <xdr:to>
      <xdr:col>41</xdr:col>
      <xdr:colOff>50800</xdr:colOff>
      <xdr:row>105</xdr:row>
      <xdr:rowOff>161925</xdr:rowOff>
    </xdr:to>
    <xdr:cxnSp macro="">
      <xdr:nvCxnSpPr>
        <xdr:cNvPr id="476" name="直線コネクタ 475">
          <a:extLst>
            <a:ext uri="{FF2B5EF4-FFF2-40B4-BE49-F238E27FC236}">
              <a16:creationId xmlns:a16="http://schemas.microsoft.com/office/drawing/2014/main" id="{6D0B57C7-5C71-4E23-B561-86F4E91573D4}"/>
            </a:ext>
          </a:extLst>
        </xdr:cNvPr>
        <xdr:cNvCxnSpPr/>
      </xdr:nvCxnSpPr>
      <xdr:spPr>
        <a:xfrm>
          <a:off x="6149340" y="1776412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838D0A44-B711-48F9-BDFB-04191A419A1B}"/>
            </a:ext>
          </a:extLst>
        </xdr:cNvPr>
        <xdr:cNvSpPr txBox="1"/>
      </xdr:nvSpPr>
      <xdr:spPr>
        <a:xfrm>
          <a:off x="8271587" y="173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8DF56F94-3B2F-45CA-A4CD-E6F0AC1B542A}"/>
            </a:ext>
          </a:extLst>
        </xdr:cNvPr>
        <xdr:cNvSpPr txBox="1"/>
      </xdr:nvSpPr>
      <xdr:spPr>
        <a:xfrm>
          <a:off x="750958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7830E479-93F8-4300-BFDA-DD257F24985C}"/>
            </a:ext>
          </a:extLst>
        </xdr:cNvPr>
        <xdr:cNvSpPr txBox="1"/>
      </xdr:nvSpPr>
      <xdr:spPr>
        <a:xfrm>
          <a:off x="671202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5056982C-EC25-403E-BD52-C92F6915689A}"/>
            </a:ext>
          </a:extLst>
        </xdr:cNvPr>
        <xdr:cNvSpPr txBox="1"/>
      </xdr:nvSpPr>
      <xdr:spPr>
        <a:xfrm>
          <a:off x="593732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26688</xdr:rowOff>
    </xdr:from>
    <xdr:ext cx="469744" cy="259045"/>
    <xdr:sp macro="" textlink="">
      <xdr:nvSpPr>
        <xdr:cNvPr id="481" name="n_1mainValue【市民会館】&#10;一人当たり面積">
          <a:extLst>
            <a:ext uri="{FF2B5EF4-FFF2-40B4-BE49-F238E27FC236}">
              <a16:creationId xmlns:a16="http://schemas.microsoft.com/office/drawing/2014/main" id="{62C5D599-D9F7-44E2-A3C3-F54F66557461}"/>
            </a:ext>
          </a:extLst>
        </xdr:cNvPr>
        <xdr:cNvSpPr txBox="1"/>
      </xdr:nvSpPr>
      <xdr:spPr>
        <a:xfrm>
          <a:off x="827158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32402</xdr:rowOff>
    </xdr:from>
    <xdr:ext cx="469744" cy="259045"/>
    <xdr:sp macro="" textlink="">
      <xdr:nvSpPr>
        <xdr:cNvPr id="482" name="n_2mainValue【市民会館】&#10;一人当たり面積">
          <a:extLst>
            <a:ext uri="{FF2B5EF4-FFF2-40B4-BE49-F238E27FC236}">
              <a16:creationId xmlns:a16="http://schemas.microsoft.com/office/drawing/2014/main" id="{62D4EA45-E9D2-4205-83F9-6B11EA103EAC}"/>
            </a:ext>
          </a:extLst>
        </xdr:cNvPr>
        <xdr:cNvSpPr txBox="1"/>
      </xdr:nvSpPr>
      <xdr:spPr>
        <a:xfrm>
          <a:off x="7509587" y="178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32402</xdr:rowOff>
    </xdr:from>
    <xdr:ext cx="469744" cy="259045"/>
    <xdr:sp macro="" textlink="">
      <xdr:nvSpPr>
        <xdr:cNvPr id="483" name="n_3mainValue【市民会館】&#10;一人当たり面積">
          <a:extLst>
            <a:ext uri="{FF2B5EF4-FFF2-40B4-BE49-F238E27FC236}">
              <a16:creationId xmlns:a16="http://schemas.microsoft.com/office/drawing/2014/main" id="{8E48983F-877E-433B-9710-5EFCDB95583E}"/>
            </a:ext>
          </a:extLst>
        </xdr:cNvPr>
        <xdr:cNvSpPr txBox="1"/>
      </xdr:nvSpPr>
      <xdr:spPr>
        <a:xfrm>
          <a:off x="6712027" y="178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32402</xdr:rowOff>
    </xdr:from>
    <xdr:ext cx="469744" cy="259045"/>
    <xdr:sp macro="" textlink="">
      <xdr:nvSpPr>
        <xdr:cNvPr id="484" name="n_4mainValue【市民会館】&#10;一人当たり面積">
          <a:extLst>
            <a:ext uri="{FF2B5EF4-FFF2-40B4-BE49-F238E27FC236}">
              <a16:creationId xmlns:a16="http://schemas.microsoft.com/office/drawing/2014/main" id="{1B597E38-8507-4FA7-8542-DF79E343CEA7}"/>
            </a:ext>
          </a:extLst>
        </xdr:cNvPr>
        <xdr:cNvSpPr txBox="1"/>
      </xdr:nvSpPr>
      <xdr:spPr>
        <a:xfrm>
          <a:off x="5937327" y="178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D67F1E6-2029-493A-8C4A-907657C4AFF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3328D315-ADC7-4770-B364-E044C73ABB8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BCF61D7-D7B9-4EB5-90FD-3E60AFC63A3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D8A24C43-B8C1-4BA4-A5DF-57DAA17C24F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8957B3DC-8DC9-42C7-8A52-F8E6A132080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4748BE9D-5CF6-4146-B982-780C71BB250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D07D7632-7AD4-4AAF-82A9-E6284708061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1B246BF2-7646-434A-9A1E-00A37C97589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63EA13EC-A8BF-4E68-B799-50DFBFBBFBA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CAA6EF80-7C86-4F23-A1DC-72C95B156B8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6CEC6911-456E-4550-9EA2-CB2F71940A8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AA3F8024-63FA-442A-80EB-8AFE05C073DB}"/>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E5123A55-0F9C-4768-B021-D53E19B9471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E6754EB1-F46E-4DC0-AAAD-20DE88ECFA7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249A918-19C9-4949-A2C2-A8092A38F05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2E2BE1BB-704D-49BE-B27D-37AC9EEEF93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FF73F9E1-B4BF-42F1-A229-FBB4CFE0FAF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EF5F429B-FAFC-4E1E-BAB5-2DD0411E03F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1AD85305-3D7A-4B27-93E1-0D530F83CF2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792F2135-CAC7-4CAB-9745-B861C8C0AE3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8230154-1A8D-4EA5-93B8-1C106A436C75}"/>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C708E9E7-32AC-4F90-A7FE-BEF07142CD5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417C05D3-F0CD-4943-A95F-1E5671993EA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90219405-06C8-4A76-BFC5-5EF1B5A6472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ABF880B3-B562-409F-9AFE-B122E35DD99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FC6D4976-19CB-4640-8899-6FCC26D70BAD}"/>
            </a:ext>
          </a:extLst>
        </xdr:cNvPr>
        <xdr:cNvCxnSpPr/>
      </xdr:nvCxnSpPr>
      <xdr:spPr>
        <a:xfrm flipV="1">
          <a:off x="14375764" y="5728607"/>
          <a:ext cx="0" cy="125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1D79233-C47F-4E13-AA82-87D0651E52A8}"/>
            </a:ext>
          </a:extLst>
        </xdr:cNvPr>
        <xdr:cNvSpPr txBox="1"/>
      </xdr:nvSpPr>
      <xdr:spPr>
        <a:xfrm>
          <a:off x="144145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9B5AD4EA-9B45-4D80-BA24-ABC9C6FBD643}"/>
            </a:ext>
          </a:extLst>
        </xdr:cNvPr>
        <xdr:cNvCxnSpPr/>
      </xdr:nvCxnSpPr>
      <xdr:spPr>
        <a:xfrm>
          <a:off x="14287500" y="6985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32151F41-A60A-496F-9F3F-A9D98AA15425}"/>
            </a:ext>
          </a:extLst>
        </xdr:cNvPr>
        <xdr:cNvSpPr txBox="1"/>
      </xdr:nvSpPr>
      <xdr:spPr>
        <a:xfrm>
          <a:off x="14414500" y="5511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D95D045D-D9C2-485F-8E61-A126C8D98A8D}"/>
            </a:ext>
          </a:extLst>
        </xdr:cNvPr>
        <xdr:cNvCxnSpPr/>
      </xdr:nvCxnSpPr>
      <xdr:spPr>
        <a:xfrm>
          <a:off x="14287500" y="5728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245272BD-4B83-4E7B-AB7D-5B9FAC9AEE15}"/>
            </a:ext>
          </a:extLst>
        </xdr:cNvPr>
        <xdr:cNvSpPr txBox="1"/>
      </xdr:nvSpPr>
      <xdr:spPr>
        <a:xfrm>
          <a:off x="14414500" y="6439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152AB511-2299-4E9A-B992-A071EC121652}"/>
            </a:ext>
          </a:extLst>
        </xdr:cNvPr>
        <xdr:cNvSpPr/>
      </xdr:nvSpPr>
      <xdr:spPr>
        <a:xfrm>
          <a:off x="14325600" y="64610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FF02C3F0-CA1F-4B2D-9FB9-BDDB707FCA1C}"/>
            </a:ext>
          </a:extLst>
        </xdr:cNvPr>
        <xdr:cNvSpPr/>
      </xdr:nvSpPr>
      <xdr:spPr>
        <a:xfrm>
          <a:off x="135788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296DC108-DDA1-4ABE-A231-A1EAD6CB05F4}"/>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B2844A9B-60C2-4A76-A534-BEE89A80B047}"/>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44D7EEBC-376D-4FF3-8279-CB66F50282E1}"/>
            </a:ext>
          </a:extLst>
        </xdr:cNvPr>
        <xdr:cNvSpPr/>
      </xdr:nvSpPr>
      <xdr:spPr>
        <a:xfrm>
          <a:off x="1123188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FF0E7571-CE08-40B5-B1DF-4248868C802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67EC8453-8F36-472B-90F7-2132230501E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4BAEC43-45CC-4A53-9A57-5420C484F12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68B2DBC-D27D-4C0C-9B17-B6D1EA3BD53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749C8EBE-3FAD-48C6-B301-27FDFFD1569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159294</xdr:rowOff>
    </xdr:from>
    <xdr:to>
      <xdr:col>85</xdr:col>
      <xdr:colOff>177800</xdr:colOff>
      <xdr:row>37</xdr:row>
      <xdr:rowOff>89444</xdr:rowOff>
    </xdr:to>
    <xdr:sp macro="" textlink="">
      <xdr:nvSpPr>
        <xdr:cNvPr id="526" name="楕円 525">
          <a:extLst>
            <a:ext uri="{FF2B5EF4-FFF2-40B4-BE49-F238E27FC236}">
              <a16:creationId xmlns:a16="http://schemas.microsoft.com/office/drawing/2014/main" id="{F8AE4643-0A97-4C4A-9899-819B409305C9}"/>
            </a:ext>
          </a:extLst>
        </xdr:cNvPr>
        <xdr:cNvSpPr/>
      </xdr:nvSpPr>
      <xdr:spPr>
        <a:xfrm>
          <a:off x="14325600" y="61943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10721</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D58E17CD-D416-4F0C-9F0F-D0F9688F4E44}"/>
            </a:ext>
          </a:extLst>
        </xdr:cNvPr>
        <xdr:cNvSpPr txBox="1"/>
      </xdr:nvSpPr>
      <xdr:spPr>
        <a:xfrm>
          <a:off x="14414500" y="604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118473</xdr:rowOff>
    </xdr:from>
    <xdr:to>
      <xdr:col>81</xdr:col>
      <xdr:colOff>101600</xdr:colOff>
      <xdr:row>37</xdr:row>
      <xdr:rowOff>48623</xdr:rowOff>
    </xdr:to>
    <xdr:sp macro="" textlink="">
      <xdr:nvSpPr>
        <xdr:cNvPr id="528" name="楕円 527">
          <a:extLst>
            <a:ext uri="{FF2B5EF4-FFF2-40B4-BE49-F238E27FC236}">
              <a16:creationId xmlns:a16="http://schemas.microsoft.com/office/drawing/2014/main" id="{1C4A2D2E-A31C-4924-9FAF-5D3864435597}"/>
            </a:ext>
          </a:extLst>
        </xdr:cNvPr>
        <xdr:cNvSpPr/>
      </xdr:nvSpPr>
      <xdr:spPr>
        <a:xfrm>
          <a:off x="13578840" y="6153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169273</xdr:rowOff>
    </xdr:from>
    <xdr:to>
      <xdr:col>85</xdr:col>
      <xdr:colOff>127000</xdr:colOff>
      <xdr:row>37</xdr:row>
      <xdr:rowOff>38644</xdr:rowOff>
    </xdr:to>
    <xdr:cxnSp macro="">
      <xdr:nvCxnSpPr>
        <xdr:cNvPr id="529" name="直線コネクタ 528">
          <a:extLst>
            <a:ext uri="{FF2B5EF4-FFF2-40B4-BE49-F238E27FC236}">
              <a16:creationId xmlns:a16="http://schemas.microsoft.com/office/drawing/2014/main" id="{8C85319D-0199-4BFD-9C96-3FBB846CB50F}"/>
            </a:ext>
          </a:extLst>
        </xdr:cNvPr>
        <xdr:cNvCxnSpPr/>
      </xdr:nvCxnSpPr>
      <xdr:spPr>
        <a:xfrm>
          <a:off x="13629640" y="6204313"/>
          <a:ext cx="7467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79284</xdr:rowOff>
    </xdr:from>
    <xdr:to>
      <xdr:col>76</xdr:col>
      <xdr:colOff>165100</xdr:colOff>
      <xdr:row>37</xdr:row>
      <xdr:rowOff>9434</xdr:rowOff>
    </xdr:to>
    <xdr:sp macro="" textlink="">
      <xdr:nvSpPr>
        <xdr:cNvPr id="530" name="楕円 529">
          <a:extLst>
            <a:ext uri="{FF2B5EF4-FFF2-40B4-BE49-F238E27FC236}">
              <a16:creationId xmlns:a16="http://schemas.microsoft.com/office/drawing/2014/main" id="{3AD1CBF1-A033-46BC-AF2B-1E476354939A}"/>
            </a:ext>
          </a:extLst>
        </xdr:cNvPr>
        <xdr:cNvSpPr/>
      </xdr:nvSpPr>
      <xdr:spPr>
        <a:xfrm>
          <a:off x="12804140" y="61143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130084</xdr:rowOff>
    </xdr:from>
    <xdr:to>
      <xdr:col>81</xdr:col>
      <xdr:colOff>50800</xdr:colOff>
      <xdr:row>36</xdr:row>
      <xdr:rowOff>169273</xdr:rowOff>
    </xdr:to>
    <xdr:cxnSp macro="">
      <xdr:nvCxnSpPr>
        <xdr:cNvPr id="531" name="直線コネクタ 530">
          <a:extLst>
            <a:ext uri="{FF2B5EF4-FFF2-40B4-BE49-F238E27FC236}">
              <a16:creationId xmlns:a16="http://schemas.microsoft.com/office/drawing/2014/main" id="{915C8521-8871-473C-A49E-7C810D04D9CE}"/>
            </a:ext>
          </a:extLst>
        </xdr:cNvPr>
        <xdr:cNvCxnSpPr/>
      </xdr:nvCxnSpPr>
      <xdr:spPr>
        <a:xfrm>
          <a:off x="12854940" y="6165124"/>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159294</xdr:rowOff>
    </xdr:from>
    <xdr:to>
      <xdr:col>72</xdr:col>
      <xdr:colOff>38100</xdr:colOff>
      <xdr:row>36</xdr:row>
      <xdr:rowOff>89444</xdr:rowOff>
    </xdr:to>
    <xdr:sp macro="" textlink="">
      <xdr:nvSpPr>
        <xdr:cNvPr id="532" name="楕円 531">
          <a:extLst>
            <a:ext uri="{FF2B5EF4-FFF2-40B4-BE49-F238E27FC236}">
              <a16:creationId xmlns:a16="http://schemas.microsoft.com/office/drawing/2014/main" id="{26CB8D48-EF7E-4213-811F-C41E097D1C72}"/>
            </a:ext>
          </a:extLst>
        </xdr:cNvPr>
        <xdr:cNvSpPr/>
      </xdr:nvSpPr>
      <xdr:spPr>
        <a:xfrm>
          <a:off x="12029440" y="6026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38644</xdr:rowOff>
    </xdr:from>
    <xdr:to>
      <xdr:col>76</xdr:col>
      <xdr:colOff>114300</xdr:colOff>
      <xdr:row>36</xdr:row>
      <xdr:rowOff>130084</xdr:rowOff>
    </xdr:to>
    <xdr:cxnSp macro="">
      <xdr:nvCxnSpPr>
        <xdr:cNvPr id="533" name="直線コネクタ 532">
          <a:extLst>
            <a:ext uri="{FF2B5EF4-FFF2-40B4-BE49-F238E27FC236}">
              <a16:creationId xmlns:a16="http://schemas.microsoft.com/office/drawing/2014/main" id="{39BC98C5-7365-4E1F-90EB-6B755863FB2D}"/>
            </a:ext>
          </a:extLst>
        </xdr:cNvPr>
        <xdr:cNvCxnSpPr/>
      </xdr:nvCxnSpPr>
      <xdr:spPr>
        <a:xfrm>
          <a:off x="12072620" y="6073684"/>
          <a:ext cx="78232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167458</xdr:rowOff>
    </xdr:from>
    <xdr:to>
      <xdr:col>67</xdr:col>
      <xdr:colOff>101600</xdr:colOff>
      <xdr:row>36</xdr:row>
      <xdr:rowOff>97608</xdr:rowOff>
    </xdr:to>
    <xdr:sp macro="" textlink="">
      <xdr:nvSpPr>
        <xdr:cNvPr id="534" name="楕円 533">
          <a:extLst>
            <a:ext uri="{FF2B5EF4-FFF2-40B4-BE49-F238E27FC236}">
              <a16:creationId xmlns:a16="http://schemas.microsoft.com/office/drawing/2014/main" id="{D96B5DBF-5014-4CF6-9DDC-FE1A52C8D52E}"/>
            </a:ext>
          </a:extLst>
        </xdr:cNvPr>
        <xdr:cNvSpPr/>
      </xdr:nvSpPr>
      <xdr:spPr>
        <a:xfrm>
          <a:off x="11231880" y="60348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38644</xdr:rowOff>
    </xdr:from>
    <xdr:to>
      <xdr:col>71</xdr:col>
      <xdr:colOff>177800</xdr:colOff>
      <xdr:row>36</xdr:row>
      <xdr:rowOff>46808</xdr:rowOff>
    </xdr:to>
    <xdr:cxnSp macro="">
      <xdr:nvCxnSpPr>
        <xdr:cNvPr id="535" name="直線コネクタ 534">
          <a:extLst>
            <a:ext uri="{FF2B5EF4-FFF2-40B4-BE49-F238E27FC236}">
              <a16:creationId xmlns:a16="http://schemas.microsoft.com/office/drawing/2014/main" id="{C10590F2-2863-4F47-B056-584E246500A7}"/>
            </a:ext>
          </a:extLst>
        </xdr:cNvPr>
        <xdr:cNvCxnSpPr/>
      </xdr:nvCxnSpPr>
      <xdr:spPr>
        <a:xfrm flipV="1">
          <a:off x="11282680" y="6073684"/>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7AE98E9-6708-487C-8462-30E52E35ACC3}"/>
            </a:ext>
          </a:extLst>
        </xdr:cNvPr>
        <xdr:cNvSpPr txBox="1"/>
      </xdr:nvSpPr>
      <xdr:spPr>
        <a:xfrm>
          <a:off x="13437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4FDB9F16-3950-4DD4-8A73-40C611D7C902}"/>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2182036C-1163-4551-B7B4-DED9CF653276}"/>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C809832B-0EB2-4D9A-A3EE-B422826CF7A5}"/>
            </a:ext>
          </a:extLst>
        </xdr:cNvPr>
        <xdr:cNvSpPr txBox="1"/>
      </xdr:nvSpPr>
      <xdr:spPr>
        <a:xfrm>
          <a:off x="11102984" y="650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65150</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2C2A27A1-5974-4B10-8367-E43145B42663}"/>
            </a:ext>
          </a:extLst>
        </xdr:cNvPr>
        <xdr:cNvSpPr txBox="1"/>
      </xdr:nvSpPr>
      <xdr:spPr>
        <a:xfrm>
          <a:off x="13437244" y="593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25961</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D1C6D57-C9F4-431B-B9BE-12AE26A6C60B}"/>
            </a:ext>
          </a:extLst>
        </xdr:cNvPr>
        <xdr:cNvSpPr txBox="1"/>
      </xdr:nvSpPr>
      <xdr:spPr>
        <a:xfrm>
          <a:off x="12675244" y="58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105971</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D308460-8E4A-4849-91FF-3F203F14FC96}"/>
            </a:ext>
          </a:extLst>
        </xdr:cNvPr>
        <xdr:cNvSpPr txBox="1"/>
      </xdr:nvSpPr>
      <xdr:spPr>
        <a:xfrm>
          <a:off x="11900544" y="580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114135</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AA18755D-8AD2-47C7-9260-AE143C8762B0}"/>
            </a:ext>
          </a:extLst>
        </xdr:cNvPr>
        <xdr:cNvSpPr txBox="1"/>
      </xdr:nvSpPr>
      <xdr:spPr>
        <a:xfrm>
          <a:off x="11102984" y="581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D87A5850-0295-4B64-A77C-0E68170DFCA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3FB8C99A-1F2A-4FF4-9007-F7B63C0965B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EC6426CF-A57C-404E-8A5F-A96B6C3B2C3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402278DE-6DA2-4E1B-B0EB-251EBD48729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658ECCE6-AE70-485B-9017-3D6FB638E0E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81E7465-33D4-4558-9C2A-1D48B72AD01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82EEBED-FACF-4D25-8F5D-9D84D39A433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B7194A2D-6C62-40A9-9BBE-E208F0DDB51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A716F87D-FC51-4194-AEF5-4A3AACC8289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81B2F83-45D1-4A65-8728-A5E5C1C18FA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43C9EC34-F2DE-4E44-A5E1-79CD630B4CE1}"/>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04779900-4400-4161-86EC-533DE3DACED2}"/>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595475E3-7B8B-4F97-ABC7-25D4F5115A16}"/>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A19DD29F-35A0-48C9-AD17-D38C34BA9D35}"/>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140731BB-9709-43DA-A793-FC47A14A8BB5}"/>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D43833C1-3A56-4E13-AB9A-D29CB29C81B9}"/>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2C76879-89FA-4862-A3C5-BFA8A34E26C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B7662F34-D156-4674-BE2B-E876CDDD087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BFEFC19E-7BB5-4009-901A-8C590D1C9D3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A3C4F745-EF77-44DC-9D1D-298027C95F09}"/>
            </a:ext>
          </a:extLst>
        </xdr:cNvPr>
        <xdr:cNvCxnSpPr/>
      </xdr:nvCxnSpPr>
      <xdr:spPr>
        <a:xfrm flipV="1">
          <a:off x="19509104" y="5745991"/>
          <a:ext cx="0" cy="1130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4FA3CC37-4060-4C5C-8B7A-311C545435DF}"/>
            </a:ext>
          </a:extLst>
        </xdr:cNvPr>
        <xdr:cNvSpPr txBox="1"/>
      </xdr:nvSpPr>
      <xdr:spPr>
        <a:xfrm>
          <a:off x="19547840" y="688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B5A04383-5890-417D-86F0-56FD36A06E8B}"/>
            </a:ext>
          </a:extLst>
        </xdr:cNvPr>
        <xdr:cNvCxnSpPr/>
      </xdr:nvCxnSpPr>
      <xdr:spPr>
        <a:xfrm>
          <a:off x="19443700" y="68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884D8DC2-3DA7-4D22-A600-8A8CA5680722}"/>
            </a:ext>
          </a:extLst>
        </xdr:cNvPr>
        <xdr:cNvSpPr txBox="1"/>
      </xdr:nvSpPr>
      <xdr:spPr>
        <a:xfrm>
          <a:off x="19547840" y="552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E9D4DB14-2D32-4069-A63E-098A8FD42E24}"/>
            </a:ext>
          </a:extLst>
        </xdr:cNvPr>
        <xdr:cNvCxnSpPr/>
      </xdr:nvCxnSpPr>
      <xdr:spPr>
        <a:xfrm>
          <a:off x="19443700" y="57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E3EA9037-8596-4FBD-8185-4D654D0F00EE}"/>
            </a:ext>
          </a:extLst>
        </xdr:cNvPr>
        <xdr:cNvSpPr txBox="1"/>
      </xdr:nvSpPr>
      <xdr:spPr>
        <a:xfrm>
          <a:off x="19547840" y="623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B386C5CD-58C2-4CEB-8C1F-CB2C3BD6C8C7}"/>
            </a:ext>
          </a:extLst>
        </xdr:cNvPr>
        <xdr:cNvSpPr/>
      </xdr:nvSpPr>
      <xdr:spPr>
        <a:xfrm>
          <a:off x="19458940" y="637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599A22DC-C420-4E1C-A92A-868B3AFD4D62}"/>
            </a:ext>
          </a:extLst>
        </xdr:cNvPr>
        <xdr:cNvSpPr/>
      </xdr:nvSpPr>
      <xdr:spPr>
        <a:xfrm>
          <a:off x="18735040" y="6412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ADB62D66-F1EB-463C-AAAB-072C99DC8CA3}"/>
            </a:ext>
          </a:extLst>
        </xdr:cNvPr>
        <xdr:cNvSpPr/>
      </xdr:nvSpPr>
      <xdr:spPr>
        <a:xfrm>
          <a:off x="17937480" y="642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923E3D3A-A214-47AE-8A6A-02AC71DAA4B6}"/>
            </a:ext>
          </a:extLst>
        </xdr:cNvPr>
        <xdr:cNvSpPr/>
      </xdr:nvSpPr>
      <xdr:spPr>
        <a:xfrm>
          <a:off x="17162780" y="64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9EC50855-33CF-460E-AC93-E55FF15A392D}"/>
            </a:ext>
          </a:extLst>
        </xdr:cNvPr>
        <xdr:cNvSpPr/>
      </xdr:nvSpPr>
      <xdr:spPr>
        <a:xfrm>
          <a:off x="16388080" y="64458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C8811025-8843-407D-88E2-191BA466B33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1B1B6E4C-FF26-492E-A23F-31327534BEE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E0B76BD4-9269-4FCA-879B-73F1573F25F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B7104B67-ED65-49D5-9E3B-EACA817D2E2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989D37F-529E-4127-BAE7-4AD4177268D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86791</xdr:rowOff>
    </xdr:from>
    <xdr:to>
      <xdr:col>116</xdr:col>
      <xdr:colOff>114300</xdr:colOff>
      <xdr:row>40</xdr:row>
      <xdr:rowOff>16941</xdr:rowOff>
    </xdr:to>
    <xdr:sp macro="" textlink="">
      <xdr:nvSpPr>
        <xdr:cNvPr id="579" name="楕円 578">
          <a:extLst>
            <a:ext uri="{FF2B5EF4-FFF2-40B4-BE49-F238E27FC236}">
              <a16:creationId xmlns:a16="http://schemas.microsoft.com/office/drawing/2014/main" id="{9B703E21-00F6-439A-A234-59792F3FF835}"/>
            </a:ext>
          </a:extLst>
        </xdr:cNvPr>
        <xdr:cNvSpPr/>
      </xdr:nvSpPr>
      <xdr:spPr>
        <a:xfrm>
          <a:off x="19458940" y="6624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65218</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BC550CE9-2E7C-48D7-8A3D-F3E361CBF541}"/>
            </a:ext>
          </a:extLst>
        </xdr:cNvPr>
        <xdr:cNvSpPr txBox="1"/>
      </xdr:nvSpPr>
      <xdr:spPr>
        <a:xfrm>
          <a:off x="19547840" y="660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87899</xdr:rowOff>
    </xdr:from>
    <xdr:to>
      <xdr:col>112</xdr:col>
      <xdr:colOff>38100</xdr:colOff>
      <xdr:row>40</xdr:row>
      <xdr:rowOff>18049</xdr:rowOff>
    </xdr:to>
    <xdr:sp macro="" textlink="">
      <xdr:nvSpPr>
        <xdr:cNvPr id="581" name="楕円 580">
          <a:extLst>
            <a:ext uri="{FF2B5EF4-FFF2-40B4-BE49-F238E27FC236}">
              <a16:creationId xmlns:a16="http://schemas.microsoft.com/office/drawing/2014/main" id="{AC9B0DC7-B88D-4E34-8AA2-08FAF0FFF9FD}"/>
            </a:ext>
          </a:extLst>
        </xdr:cNvPr>
        <xdr:cNvSpPr/>
      </xdr:nvSpPr>
      <xdr:spPr>
        <a:xfrm>
          <a:off x="18735040" y="6625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137591</xdr:rowOff>
    </xdr:from>
    <xdr:to>
      <xdr:col>116</xdr:col>
      <xdr:colOff>63500</xdr:colOff>
      <xdr:row>39</xdr:row>
      <xdr:rowOff>138699</xdr:rowOff>
    </xdr:to>
    <xdr:cxnSp macro="">
      <xdr:nvCxnSpPr>
        <xdr:cNvPr id="582" name="直線コネクタ 581">
          <a:extLst>
            <a:ext uri="{FF2B5EF4-FFF2-40B4-BE49-F238E27FC236}">
              <a16:creationId xmlns:a16="http://schemas.microsoft.com/office/drawing/2014/main" id="{63B544A0-278B-4C77-AB5D-D82003C79F7F}"/>
            </a:ext>
          </a:extLst>
        </xdr:cNvPr>
        <xdr:cNvCxnSpPr/>
      </xdr:nvCxnSpPr>
      <xdr:spPr>
        <a:xfrm flipV="1">
          <a:off x="18778220" y="6675551"/>
          <a:ext cx="731520" cy="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88271</xdr:rowOff>
    </xdr:from>
    <xdr:to>
      <xdr:col>107</xdr:col>
      <xdr:colOff>101600</xdr:colOff>
      <xdr:row>40</xdr:row>
      <xdr:rowOff>18421</xdr:rowOff>
    </xdr:to>
    <xdr:sp macro="" textlink="">
      <xdr:nvSpPr>
        <xdr:cNvPr id="583" name="楕円 582">
          <a:extLst>
            <a:ext uri="{FF2B5EF4-FFF2-40B4-BE49-F238E27FC236}">
              <a16:creationId xmlns:a16="http://schemas.microsoft.com/office/drawing/2014/main" id="{CAA72E33-70CC-4E02-BFA4-0877216FBE08}"/>
            </a:ext>
          </a:extLst>
        </xdr:cNvPr>
        <xdr:cNvSpPr/>
      </xdr:nvSpPr>
      <xdr:spPr>
        <a:xfrm>
          <a:off x="17937480" y="66262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138699</xdr:rowOff>
    </xdr:from>
    <xdr:to>
      <xdr:col>111</xdr:col>
      <xdr:colOff>177800</xdr:colOff>
      <xdr:row>39</xdr:row>
      <xdr:rowOff>139071</xdr:rowOff>
    </xdr:to>
    <xdr:cxnSp macro="">
      <xdr:nvCxnSpPr>
        <xdr:cNvPr id="584" name="直線コネクタ 583">
          <a:extLst>
            <a:ext uri="{FF2B5EF4-FFF2-40B4-BE49-F238E27FC236}">
              <a16:creationId xmlns:a16="http://schemas.microsoft.com/office/drawing/2014/main" id="{4B495AFD-5FA3-4062-A6D4-D73798744E5D}"/>
            </a:ext>
          </a:extLst>
        </xdr:cNvPr>
        <xdr:cNvCxnSpPr/>
      </xdr:nvCxnSpPr>
      <xdr:spPr>
        <a:xfrm flipV="1">
          <a:off x="17988280" y="6676659"/>
          <a:ext cx="789940" cy="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66502</xdr:rowOff>
    </xdr:from>
    <xdr:to>
      <xdr:col>102</xdr:col>
      <xdr:colOff>165100</xdr:colOff>
      <xdr:row>39</xdr:row>
      <xdr:rowOff>168102</xdr:rowOff>
    </xdr:to>
    <xdr:sp macro="" textlink="">
      <xdr:nvSpPr>
        <xdr:cNvPr id="585" name="楕円 584">
          <a:extLst>
            <a:ext uri="{FF2B5EF4-FFF2-40B4-BE49-F238E27FC236}">
              <a16:creationId xmlns:a16="http://schemas.microsoft.com/office/drawing/2014/main" id="{96BC5180-C570-48BA-82A9-BD89F4922CC6}"/>
            </a:ext>
          </a:extLst>
        </xdr:cNvPr>
        <xdr:cNvSpPr/>
      </xdr:nvSpPr>
      <xdr:spPr>
        <a:xfrm>
          <a:off x="17162780" y="660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117302</xdr:rowOff>
    </xdr:from>
    <xdr:to>
      <xdr:col>107</xdr:col>
      <xdr:colOff>50800</xdr:colOff>
      <xdr:row>39</xdr:row>
      <xdr:rowOff>139071</xdr:rowOff>
    </xdr:to>
    <xdr:cxnSp macro="">
      <xdr:nvCxnSpPr>
        <xdr:cNvPr id="586" name="直線コネクタ 585">
          <a:extLst>
            <a:ext uri="{FF2B5EF4-FFF2-40B4-BE49-F238E27FC236}">
              <a16:creationId xmlns:a16="http://schemas.microsoft.com/office/drawing/2014/main" id="{0F77CD46-064B-43EF-BD4B-BB9E86FA1033}"/>
            </a:ext>
          </a:extLst>
        </xdr:cNvPr>
        <xdr:cNvCxnSpPr/>
      </xdr:nvCxnSpPr>
      <xdr:spPr>
        <a:xfrm>
          <a:off x="17213580" y="6655262"/>
          <a:ext cx="774700" cy="2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87865</xdr:rowOff>
    </xdr:from>
    <xdr:to>
      <xdr:col>98</xdr:col>
      <xdr:colOff>38100</xdr:colOff>
      <xdr:row>40</xdr:row>
      <xdr:rowOff>18015</xdr:rowOff>
    </xdr:to>
    <xdr:sp macro="" textlink="">
      <xdr:nvSpPr>
        <xdr:cNvPr id="587" name="楕円 586">
          <a:extLst>
            <a:ext uri="{FF2B5EF4-FFF2-40B4-BE49-F238E27FC236}">
              <a16:creationId xmlns:a16="http://schemas.microsoft.com/office/drawing/2014/main" id="{9BB3C807-326A-4295-AE72-4D794522B663}"/>
            </a:ext>
          </a:extLst>
        </xdr:cNvPr>
        <xdr:cNvSpPr/>
      </xdr:nvSpPr>
      <xdr:spPr>
        <a:xfrm>
          <a:off x="16388080" y="66258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117302</xdr:rowOff>
    </xdr:from>
    <xdr:to>
      <xdr:col>102</xdr:col>
      <xdr:colOff>114300</xdr:colOff>
      <xdr:row>39</xdr:row>
      <xdr:rowOff>138665</xdr:rowOff>
    </xdr:to>
    <xdr:cxnSp macro="">
      <xdr:nvCxnSpPr>
        <xdr:cNvPr id="588" name="直線コネクタ 587">
          <a:extLst>
            <a:ext uri="{FF2B5EF4-FFF2-40B4-BE49-F238E27FC236}">
              <a16:creationId xmlns:a16="http://schemas.microsoft.com/office/drawing/2014/main" id="{3B13FB50-685C-42DF-A504-22B132C20288}"/>
            </a:ext>
          </a:extLst>
        </xdr:cNvPr>
        <xdr:cNvCxnSpPr/>
      </xdr:nvCxnSpPr>
      <xdr:spPr>
        <a:xfrm flipV="1">
          <a:off x="16431260" y="6655262"/>
          <a:ext cx="782320" cy="2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198A9212-5D17-4157-91E9-B11EC29FC226}"/>
            </a:ext>
          </a:extLst>
        </xdr:cNvPr>
        <xdr:cNvSpPr txBox="1"/>
      </xdr:nvSpPr>
      <xdr:spPr>
        <a:xfrm>
          <a:off x="18528811" y="619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B1332337-EF58-4FB2-A0A5-60E08625F6CE}"/>
            </a:ext>
          </a:extLst>
        </xdr:cNvPr>
        <xdr:cNvSpPr txBox="1"/>
      </xdr:nvSpPr>
      <xdr:spPr>
        <a:xfrm>
          <a:off x="17766811" y="620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4173EC09-5F6C-41D7-9431-085DF89E4950}"/>
            </a:ext>
          </a:extLst>
        </xdr:cNvPr>
        <xdr:cNvSpPr txBox="1"/>
      </xdr:nvSpPr>
      <xdr:spPr>
        <a:xfrm>
          <a:off x="16969251" y="620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189074EE-B116-44EB-8862-4A233E8BF16D}"/>
            </a:ext>
          </a:extLst>
        </xdr:cNvPr>
        <xdr:cNvSpPr txBox="1"/>
      </xdr:nvSpPr>
      <xdr:spPr>
        <a:xfrm>
          <a:off x="16194551" y="622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9176</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4D965767-9263-4504-BC92-A731EF223E6A}"/>
            </a:ext>
          </a:extLst>
        </xdr:cNvPr>
        <xdr:cNvSpPr txBox="1"/>
      </xdr:nvSpPr>
      <xdr:spPr>
        <a:xfrm>
          <a:off x="18528811" y="671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9548</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8CB2BA49-B933-42A5-BE18-DDCB54821F84}"/>
            </a:ext>
          </a:extLst>
        </xdr:cNvPr>
        <xdr:cNvSpPr txBox="1"/>
      </xdr:nvSpPr>
      <xdr:spPr>
        <a:xfrm>
          <a:off x="17766811" y="671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159229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0E5B10B9-7C21-4B5C-98A0-D01B8F4F8F35}"/>
            </a:ext>
          </a:extLst>
        </xdr:cNvPr>
        <xdr:cNvSpPr txBox="1"/>
      </xdr:nvSpPr>
      <xdr:spPr>
        <a:xfrm>
          <a:off x="16969251" y="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9142</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DAC8110D-45CA-47BC-8752-DD948A6C93BC}"/>
            </a:ext>
          </a:extLst>
        </xdr:cNvPr>
        <xdr:cNvSpPr txBox="1"/>
      </xdr:nvSpPr>
      <xdr:spPr>
        <a:xfrm>
          <a:off x="16194551" y="671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CA7D3BBA-144E-4435-B3B9-E5812A81355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7AFC85CD-33A4-493A-94D1-CDC50A92AE8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FD374F77-6250-4A47-BF64-643476A8637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4393A854-CB08-43FA-B0D2-2531C2E96AD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9408504F-AF95-49AE-B45D-62452C44311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5B8B7E2-D029-462C-8181-405175DAC64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2643D155-9C82-432D-8C9B-AFC9E6D47E7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443A8F7F-7C90-4492-9669-3FD4E922AC5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E79F3FB3-A31A-4905-A5DC-ACD83A2479F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34419165-90B3-4C4E-9AE4-CBD9BA2527B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91CE81D4-3105-4687-A1D7-CC1E4225500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56161AC0-8025-407F-9767-B1D60CB5ED8C}"/>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A7578FE9-FFBC-46A3-8537-C85965BDC84F}"/>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50C4F33D-B82E-4104-9A63-5FA375A86867}"/>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B773F3B1-9980-41CE-AF4E-0B5D32F18166}"/>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5B042C24-41EC-4E19-93F6-3C3D71326F2D}"/>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48DA6D60-025D-4A4C-9DDC-750F062513EF}"/>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1FF573D1-C30C-4935-A889-F975C4DFEA46}"/>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4AAFC8D0-E900-42B7-B9A2-D9F34AA482A9}"/>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D2936B21-6263-4C8D-95DB-13D6FE9FA42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E2A70225-1E7A-49D3-B1E6-096A93D5573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82774734-6714-48E5-905E-327BBD769D7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A8D4E67F-1C4F-4BAE-BF61-3E3EB6D7CC58}"/>
            </a:ext>
          </a:extLst>
        </xdr:cNvPr>
        <xdr:cNvCxnSpPr/>
      </xdr:nvCxnSpPr>
      <xdr:spPr>
        <a:xfrm flipV="1">
          <a:off x="14375764" y="9361932"/>
          <a:ext cx="0" cy="121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5A6C5D7E-65C8-4FD4-A0A8-D563E6A46661}"/>
            </a:ext>
          </a:extLst>
        </xdr:cNvPr>
        <xdr:cNvSpPr txBox="1"/>
      </xdr:nvSpPr>
      <xdr:spPr>
        <a:xfrm>
          <a:off x="144145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129AD4EE-D29F-4492-BF97-5DFA8D28DE40}"/>
            </a:ext>
          </a:extLst>
        </xdr:cNvPr>
        <xdr:cNvCxnSpPr/>
      </xdr:nvCxnSpPr>
      <xdr:spPr>
        <a:xfrm>
          <a:off x="14287500" y="1057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2D3EF6C5-3C97-4134-BB37-7043F9CD4377}"/>
            </a:ext>
          </a:extLst>
        </xdr:cNvPr>
        <xdr:cNvSpPr txBox="1"/>
      </xdr:nvSpPr>
      <xdr:spPr>
        <a:xfrm>
          <a:off x="14414500" y="914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BB601DDB-6136-49F7-88AE-5A02CBF19707}"/>
            </a:ext>
          </a:extLst>
        </xdr:cNvPr>
        <xdr:cNvCxnSpPr/>
      </xdr:nvCxnSpPr>
      <xdr:spPr>
        <a:xfrm>
          <a:off x="14287500" y="9361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E4095021-8DE0-4DA7-A040-3AEE5B20A998}"/>
            </a:ext>
          </a:extLst>
        </xdr:cNvPr>
        <xdr:cNvSpPr txBox="1"/>
      </xdr:nvSpPr>
      <xdr:spPr>
        <a:xfrm>
          <a:off x="14414500" y="982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DAC0BFF5-D2D5-4700-B80F-1EDE56BF66E1}"/>
            </a:ext>
          </a:extLst>
        </xdr:cNvPr>
        <xdr:cNvSpPr/>
      </xdr:nvSpPr>
      <xdr:spPr>
        <a:xfrm>
          <a:off x="14325600" y="99679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B3F55A7-B8DB-4F9F-8731-9EACF1111621}"/>
            </a:ext>
          </a:extLst>
        </xdr:cNvPr>
        <xdr:cNvSpPr/>
      </xdr:nvSpPr>
      <xdr:spPr>
        <a:xfrm>
          <a:off x="13578840" y="992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9F5F2634-EBDB-4D9A-9586-7D493D61E9BB}"/>
            </a:ext>
          </a:extLst>
        </xdr:cNvPr>
        <xdr:cNvSpPr/>
      </xdr:nvSpPr>
      <xdr:spPr>
        <a:xfrm>
          <a:off x="12804140" y="9884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EC876CA-A361-4B6A-A86C-F403C10B8D46}"/>
            </a:ext>
          </a:extLst>
        </xdr:cNvPr>
        <xdr:cNvSpPr/>
      </xdr:nvSpPr>
      <xdr:spPr>
        <a:xfrm>
          <a:off x="12029440" y="9880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94815B7E-35F7-46E4-AF98-19CAE92B57F0}"/>
            </a:ext>
          </a:extLst>
        </xdr:cNvPr>
        <xdr:cNvSpPr/>
      </xdr:nvSpPr>
      <xdr:spPr>
        <a:xfrm>
          <a:off x="11231880" y="98071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ABB138EA-BE07-4BFB-87A0-59CC268F591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A4B50975-92D0-4CFF-9916-04566F5E61D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55B4BD5F-17BE-4A8C-9C5F-E452F6FDE50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D20F0603-3D19-45C8-AD6D-0A3E1F08172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3072212-0D1B-482A-B0DE-EC717469E84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72644</xdr:rowOff>
    </xdr:from>
    <xdr:to>
      <xdr:col>85</xdr:col>
      <xdr:colOff>177800</xdr:colOff>
      <xdr:row>61</xdr:row>
      <xdr:rowOff>2794</xdr:rowOff>
    </xdr:to>
    <xdr:sp macro="" textlink="">
      <xdr:nvSpPr>
        <xdr:cNvPr id="635" name="楕円 634">
          <a:extLst>
            <a:ext uri="{FF2B5EF4-FFF2-40B4-BE49-F238E27FC236}">
              <a16:creationId xmlns:a16="http://schemas.microsoft.com/office/drawing/2014/main" id="{7CA70AA7-632D-4C3D-949C-476C8A731573}"/>
            </a:ext>
          </a:extLst>
        </xdr:cNvPr>
        <xdr:cNvSpPr/>
      </xdr:nvSpPr>
      <xdr:spPr>
        <a:xfrm>
          <a:off x="14325600" y="101310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51071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17ECF44E-65AC-478C-B620-C9C8E77C9339}"/>
            </a:ext>
          </a:extLst>
        </xdr:cNvPr>
        <xdr:cNvSpPr txBox="1"/>
      </xdr:nvSpPr>
      <xdr:spPr>
        <a:xfrm>
          <a:off x="14414500" y="1010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29210</xdr:rowOff>
    </xdr:from>
    <xdr:to>
      <xdr:col>81</xdr:col>
      <xdr:colOff>101600</xdr:colOff>
      <xdr:row>60</xdr:row>
      <xdr:rowOff>130810</xdr:rowOff>
    </xdr:to>
    <xdr:sp macro="" textlink="">
      <xdr:nvSpPr>
        <xdr:cNvPr id="637" name="楕円 636">
          <a:extLst>
            <a:ext uri="{FF2B5EF4-FFF2-40B4-BE49-F238E27FC236}">
              <a16:creationId xmlns:a16="http://schemas.microsoft.com/office/drawing/2014/main" id="{07B7C8C3-7B04-4530-8A9A-5992F4D692E9}"/>
            </a:ext>
          </a:extLst>
        </xdr:cNvPr>
        <xdr:cNvSpPr/>
      </xdr:nvSpPr>
      <xdr:spPr>
        <a:xfrm>
          <a:off x="1357884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80010</xdr:rowOff>
    </xdr:from>
    <xdr:to>
      <xdr:col>85</xdr:col>
      <xdr:colOff>127000</xdr:colOff>
      <xdr:row>60</xdr:row>
      <xdr:rowOff>123444</xdr:rowOff>
    </xdr:to>
    <xdr:cxnSp macro="">
      <xdr:nvCxnSpPr>
        <xdr:cNvPr id="638" name="直線コネクタ 637">
          <a:extLst>
            <a:ext uri="{FF2B5EF4-FFF2-40B4-BE49-F238E27FC236}">
              <a16:creationId xmlns:a16="http://schemas.microsoft.com/office/drawing/2014/main" id="{E87E5810-3D8D-493F-B2F1-81BEE80BE68C}"/>
            </a:ext>
          </a:extLst>
        </xdr:cNvPr>
        <xdr:cNvCxnSpPr/>
      </xdr:nvCxnSpPr>
      <xdr:spPr>
        <a:xfrm>
          <a:off x="13629640" y="10138410"/>
          <a:ext cx="74676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17780</xdr:rowOff>
    </xdr:from>
    <xdr:to>
      <xdr:col>76</xdr:col>
      <xdr:colOff>165100</xdr:colOff>
      <xdr:row>60</xdr:row>
      <xdr:rowOff>119380</xdr:rowOff>
    </xdr:to>
    <xdr:sp macro="" textlink="">
      <xdr:nvSpPr>
        <xdr:cNvPr id="639" name="楕円 638">
          <a:extLst>
            <a:ext uri="{FF2B5EF4-FFF2-40B4-BE49-F238E27FC236}">
              <a16:creationId xmlns:a16="http://schemas.microsoft.com/office/drawing/2014/main" id="{13B01602-3F7A-47AE-86F4-84478DD22448}"/>
            </a:ext>
          </a:extLst>
        </xdr:cNvPr>
        <xdr:cNvSpPr/>
      </xdr:nvSpPr>
      <xdr:spPr>
        <a:xfrm>
          <a:off x="1280414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68580</xdr:rowOff>
    </xdr:from>
    <xdr:to>
      <xdr:col>81</xdr:col>
      <xdr:colOff>50800</xdr:colOff>
      <xdr:row>60</xdr:row>
      <xdr:rowOff>80010</xdr:rowOff>
    </xdr:to>
    <xdr:cxnSp macro="">
      <xdr:nvCxnSpPr>
        <xdr:cNvPr id="640" name="直線コネクタ 639">
          <a:extLst>
            <a:ext uri="{FF2B5EF4-FFF2-40B4-BE49-F238E27FC236}">
              <a16:creationId xmlns:a16="http://schemas.microsoft.com/office/drawing/2014/main" id="{76179CA3-98ED-4BF3-BC8C-E90D805690AA}"/>
            </a:ext>
          </a:extLst>
        </xdr:cNvPr>
        <xdr:cNvCxnSpPr/>
      </xdr:nvCxnSpPr>
      <xdr:spPr>
        <a:xfrm>
          <a:off x="12854940" y="1012698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152654</xdr:rowOff>
    </xdr:from>
    <xdr:to>
      <xdr:col>72</xdr:col>
      <xdr:colOff>38100</xdr:colOff>
      <xdr:row>60</xdr:row>
      <xdr:rowOff>82804</xdr:rowOff>
    </xdr:to>
    <xdr:sp macro="" textlink="">
      <xdr:nvSpPr>
        <xdr:cNvPr id="641" name="楕円 640">
          <a:extLst>
            <a:ext uri="{FF2B5EF4-FFF2-40B4-BE49-F238E27FC236}">
              <a16:creationId xmlns:a16="http://schemas.microsoft.com/office/drawing/2014/main" id="{1EA9312B-BB4F-4CD5-A4DB-1F9C3233AA1F}"/>
            </a:ext>
          </a:extLst>
        </xdr:cNvPr>
        <xdr:cNvSpPr/>
      </xdr:nvSpPr>
      <xdr:spPr>
        <a:xfrm>
          <a:off x="12029440" y="10043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32004</xdr:rowOff>
    </xdr:from>
    <xdr:to>
      <xdr:col>76</xdr:col>
      <xdr:colOff>114300</xdr:colOff>
      <xdr:row>60</xdr:row>
      <xdr:rowOff>68580</xdr:rowOff>
    </xdr:to>
    <xdr:cxnSp macro="">
      <xdr:nvCxnSpPr>
        <xdr:cNvPr id="642" name="直線コネクタ 641">
          <a:extLst>
            <a:ext uri="{FF2B5EF4-FFF2-40B4-BE49-F238E27FC236}">
              <a16:creationId xmlns:a16="http://schemas.microsoft.com/office/drawing/2014/main" id="{06CA5A45-134E-4123-8813-DFB3809FBC25}"/>
            </a:ext>
          </a:extLst>
        </xdr:cNvPr>
        <xdr:cNvCxnSpPr/>
      </xdr:nvCxnSpPr>
      <xdr:spPr>
        <a:xfrm>
          <a:off x="12072620" y="10090404"/>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109220</xdr:rowOff>
    </xdr:from>
    <xdr:to>
      <xdr:col>67</xdr:col>
      <xdr:colOff>101600</xdr:colOff>
      <xdr:row>60</xdr:row>
      <xdr:rowOff>39370</xdr:rowOff>
    </xdr:to>
    <xdr:sp macro="" textlink="">
      <xdr:nvSpPr>
        <xdr:cNvPr id="643" name="楕円 642">
          <a:extLst>
            <a:ext uri="{FF2B5EF4-FFF2-40B4-BE49-F238E27FC236}">
              <a16:creationId xmlns:a16="http://schemas.microsoft.com/office/drawing/2014/main" id="{E7A9A6C0-9064-4CEC-BFCF-6C16A9FBA5FD}"/>
            </a:ext>
          </a:extLst>
        </xdr:cNvPr>
        <xdr:cNvSpPr/>
      </xdr:nvSpPr>
      <xdr:spPr>
        <a:xfrm>
          <a:off x="11231880" y="999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160020</xdr:rowOff>
    </xdr:from>
    <xdr:to>
      <xdr:col>71</xdr:col>
      <xdr:colOff>177800</xdr:colOff>
      <xdr:row>60</xdr:row>
      <xdr:rowOff>32004</xdr:rowOff>
    </xdr:to>
    <xdr:cxnSp macro="">
      <xdr:nvCxnSpPr>
        <xdr:cNvPr id="644" name="直線コネクタ 643">
          <a:extLst>
            <a:ext uri="{FF2B5EF4-FFF2-40B4-BE49-F238E27FC236}">
              <a16:creationId xmlns:a16="http://schemas.microsoft.com/office/drawing/2014/main" id="{4912F2B7-3105-4A92-8DFC-27B44652353C}"/>
            </a:ext>
          </a:extLst>
        </xdr:cNvPr>
        <xdr:cNvCxnSpPr/>
      </xdr:nvCxnSpPr>
      <xdr:spPr>
        <a:xfrm>
          <a:off x="11282680" y="10050780"/>
          <a:ext cx="78994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DA4DCD5-754C-4F31-B249-A773E3C87575}"/>
            </a:ext>
          </a:extLst>
        </xdr:cNvPr>
        <xdr:cNvSpPr txBox="1"/>
      </xdr:nvSpPr>
      <xdr:spPr>
        <a:xfrm>
          <a:off x="13437244" y="970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536B1008-AF45-44A9-A933-D18E022B73A7}"/>
            </a:ext>
          </a:extLst>
        </xdr:cNvPr>
        <xdr:cNvSpPr txBox="1"/>
      </xdr:nvSpPr>
      <xdr:spPr>
        <a:xfrm>
          <a:off x="126752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FF981400-D663-4F40-9B0E-503CC326F97C}"/>
            </a:ext>
          </a:extLst>
        </xdr:cNvPr>
        <xdr:cNvSpPr txBox="1"/>
      </xdr:nvSpPr>
      <xdr:spPr>
        <a:xfrm>
          <a:off x="11900544" y="965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92E6587B-D31C-4B16-BF86-A41829825A2F}"/>
            </a:ext>
          </a:extLst>
        </xdr:cNvPr>
        <xdr:cNvSpPr txBox="1"/>
      </xdr:nvSpPr>
      <xdr:spPr>
        <a:xfrm>
          <a:off x="11102984" y="958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121937</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EB8B6B48-6227-4114-9059-68CBC2D43904}"/>
            </a:ext>
          </a:extLst>
        </xdr:cNvPr>
        <xdr:cNvSpPr txBox="1"/>
      </xdr:nvSpPr>
      <xdr:spPr>
        <a:xfrm>
          <a:off x="13437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A517625F-3566-4CE4-84AE-6BD356102140}"/>
            </a:ext>
          </a:extLst>
        </xdr:cNvPr>
        <xdr:cNvSpPr txBox="1"/>
      </xdr:nvSpPr>
      <xdr:spPr>
        <a:xfrm>
          <a:off x="126752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73931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4204244B-9324-4361-8B67-DF94498F7423}"/>
            </a:ext>
          </a:extLst>
        </xdr:cNvPr>
        <xdr:cNvSpPr txBox="1"/>
      </xdr:nvSpPr>
      <xdr:spPr>
        <a:xfrm>
          <a:off x="11900544" y="1013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30497</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371D06B9-3ECF-4AE2-9CD5-7AC8948F1D20}"/>
            </a:ext>
          </a:extLst>
        </xdr:cNvPr>
        <xdr:cNvSpPr txBox="1"/>
      </xdr:nvSpPr>
      <xdr:spPr>
        <a:xfrm>
          <a:off x="1110298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3DD2D2B4-2E53-4A9E-9B04-288F66C7D22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D0C0DCB0-5F11-4FB2-8176-8D7B8937A08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6843A2EB-EDEF-4EE7-907E-18583039E92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77288972-9DC2-41A1-8150-F3B41C9F12D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5F40EEB1-CC29-4046-B355-9439B6C3DF0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48831725-BAFB-4EF2-AE87-513493890EB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A2D96355-6155-4CC3-A243-4338E8F03FB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056492C-FBFF-4458-8681-322AA356B25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C1D7EAB6-6FA6-40C8-AC0A-5CC7EEC050D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24625C96-4C93-4E7F-BB5D-13AAD38AF9E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10D93DD-7823-4C3C-9A27-ED3A5C2E057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D7A56F80-C0E1-4106-91CE-FC64EABB712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75683F08-2905-4CB9-8118-B10E4EACF57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33B96246-5AF8-476E-90EA-A82ECB6E43F2}"/>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B7A1F708-447D-491B-A166-64F95878A63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2759B165-2757-49D9-B613-5F3212DB0DDB}"/>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7F23CA8A-4AAD-4990-8232-1BF617D6F51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C28285A2-473C-493B-8EA7-3E0251A6F7E4}"/>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49C6D535-8F68-409B-A2BF-6A5E312B2B8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3B8B67A5-A5FA-4F53-8F57-79A0244837E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5B90DD1-AF03-4553-8DB6-CFAF1D69989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260D8C47-9F43-452C-9F45-359EB05D8807}"/>
            </a:ext>
          </a:extLst>
        </xdr:cNvPr>
        <xdr:cNvCxnSpPr/>
      </xdr:nvCxnSpPr>
      <xdr:spPr>
        <a:xfrm flipV="1">
          <a:off x="19509104" y="9318498"/>
          <a:ext cx="0" cy="1405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09665EBA-FB0B-4E51-84D3-82214492E3A0}"/>
            </a:ext>
          </a:extLst>
        </xdr:cNvPr>
        <xdr:cNvSpPr txBox="1"/>
      </xdr:nvSpPr>
      <xdr:spPr>
        <a:xfrm>
          <a:off x="19547840"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7A70F854-5942-4F79-BF05-0B65B6B55C06}"/>
            </a:ext>
          </a:extLst>
        </xdr:cNvPr>
        <xdr:cNvCxnSpPr/>
      </xdr:nvCxnSpPr>
      <xdr:spPr>
        <a:xfrm>
          <a:off x="19443700" y="107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3B7AA31F-6567-4DB9-A117-759F6B0488E7}"/>
            </a:ext>
          </a:extLst>
        </xdr:cNvPr>
        <xdr:cNvSpPr txBox="1"/>
      </xdr:nvSpPr>
      <xdr:spPr>
        <a:xfrm>
          <a:off x="19547840" y="909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AAC76313-7DDC-4F90-BE3D-6C74371599A1}"/>
            </a:ext>
          </a:extLst>
        </xdr:cNvPr>
        <xdr:cNvCxnSpPr/>
      </xdr:nvCxnSpPr>
      <xdr:spPr>
        <a:xfrm>
          <a:off x="19443700" y="9318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6D3AC05B-2D5D-4E0E-862D-3B82E383CB69}"/>
            </a:ext>
          </a:extLst>
        </xdr:cNvPr>
        <xdr:cNvSpPr txBox="1"/>
      </xdr:nvSpPr>
      <xdr:spPr>
        <a:xfrm>
          <a:off x="19547840" y="10536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3C282B8E-7BE5-4A55-8F9F-4DB35D40E5BB}"/>
            </a:ext>
          </a:extLst>
        </xdr:cNvPr>
        <xdr:cNvSpPr/>
      </xdr:nvSpPr>
      <xdr:spPr>
        <a:xfrm>
          <a:off x="19458940" y="10557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D4D4149-EB99-4B29-A3CD-B1F39D42AC95}"/>
            </a:ext>
          </a:extLst>
        </xdr:cNvPr>
        <xdr:cNvSpPr/>
      </xdr:nvSpPr>
      <xdr:spPr>
        <a:xfrm>
          <a:off x="18735040" y="1056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967B4D59-A3A8-4A59-B8A9-BCE118639593}"/>
            </a:ext>
          </a:extLst>
        </xdr:cNvPr>
        <xdr:cNvSpPr/>
      </xdr:nvSpPr>
      <xdr:spPr>
        <a:xfrm>
          <a:off x="17937480" y="1056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B73A77E5-CC1C-4D4C-901D-AE5B9CE0193E}"/>
            </a:ext>
          </a:extLst>
        </xdr:cNvPr>
        <xdr:cNvSpPr/>
      </xdr:nvSpPr>
      <xdr:spPr>
        <a:xfrm>
          <a:off x="1716278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8BC47E2F-BC8F-4490-8277-832177B2877F}"/>
            </a:ext>
          </a:extLst>
        </xdr:cNvPr>
        <xdr:cNvSpPr/>
      </xdr:nvSpPr>
      <xdr:spPr>
        <a:xfrm>
          <a:off x="16388080" y="10563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9A1558CD-45AB-4EA5-AB8C-C3CCE7DA58D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3768E846-3BD9-43BB-9453-EBD87CD9FA6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3EC92B9D-09D5-4CC1-B5AA-5D42D3D8CD4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29634F69-40C2-4063-96FA-47EB14F8894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78EE0FC6-69F7-4CC1-9EBA-E6134FF450E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90932</xdr:rowOff>
    </xdr:from>
    <xdr:to>
      <xdr:col>116</xdr:col>
      <xdr:colOff>114300</xdr:colOff>
      <xdr:row>63</xdr:row>
      <xdr:rowOff>21082</xdr:rowOff>
    </xdr:to>
    <xdr:sp macro="" textlink="">
      <xdr:nvSpPr>
        <xdr:cNvPr id="690" name="楕円 689">
          <a:extLst>
            <a:ext uri="{FF2B5EF4-FFF2-40B4-BE49-F238E27FC236}">
              <a16:creationId xmlns:a16="http://schemas.microsoft.com/office/drawing/2014/main" id="{192531FD-E0F5-402F-8D15-517F8CE21D95}"/>
            </a:ext>
          </a:extLst>
        </xdr:cNvPr>
        <xdr:cNvSpPr/>
      </xdr:nvSpPr>
      <xdr:spPr>
        <a:xfrm>
          <a:off x="19458940" y="10484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113809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8223CDBB-9AE0-42E1-B77D-83F14950F7E8}"/>
            </a:ext>
          </a:extLst>
        </xdr:cNvPr>
        <xdr:cNvSpPr txBox="1"/>
      </xdr:nvSpPr>
      <xdr:spPr>
        <a:xfrm>
          <a:off x="19547840"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90932</xdr:rowOff>
    </xdr:from>
    <xdr:to>
      <xdr:col>112</xdr:col>
      <xdr:colOff>38100</xdr:colOff>
      <xdr:row>63</xdr:row>
      <xdr:rowOff>21082</xdr:rowOff>
    </xdr:to>
    <xdr:sp macro="" textlink="">
      <xdr:nvSpPr>
        <xdr:cNvPr id="692" name="楕円 691">
          <a:extLst>
            <a:ext uri="{FF2B5EF4-FFF2-40B4-BE49-F238E27FC236}">
              <a16:creationId xmlns:a16="http://schemas.microsoft.com/office/drawing/2014/main" id="{AD26C41D-1366-4F7B-8803-8EF3024A5D66}"/>
            </a:ext>
          </a:extLst>
        </xdr:cNvPr>
        <xdr:cNvSpPr/>
      </xdr:nvSpPr>
      <xdr:spPr>
        <a:xfrm>
          <a:off x="18735040" y="104846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141732</xdr:rowOff>
    </xdr:from>
    <xdr:to>
      <xdr:col>116</xdr:col>
      <xdr:colOff>63500</xdr:colOff>
      <xdr:row>62</xdr:row>
      <xdr:rowOff>141732</xdr:rowOff>
    </xdr:to>
    <xdr:cxnSp macro="">
      <xdr:nvCxnSpPr>
        <xdr:cNvPr id="693" name="直線コネクタ 692">
          <a:extLst>
            <a:ext uri="{FF2B5EF4-FFF2-40B4-BE49-F238E27FC236}">
              <a16:creationId xmlns:a16="http://schemas.microsoft.com/office/drawing/2014/main" id="{6EE30B1A-7CA9-4BCF-A438-5CB2D89CD394}"/>
            </a:ext>
          </a:extLst>
        </xdr:cNvPr>
        <xdr:cNvCxnSpPr/>
      </xdr:nvCxnSpPr>
      <xdr:spPr>
        <a:xfrm>
          <a:off x="18778220" y="1053541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90932</xdr:rowOff>
    </xdr:from>
    <xdr:to>
      <xdr:col>107</xdr:col>
      <xdr:colOff>101600</xdr:colOff>
      <xdr:row>63</xdr:row>
      <xdr:rowOff>21082</xdr:rowOff>
    </xdr:to>
    <xdr:sp macro="" textlink="">
      <xdr:nvSpPr>
        <xdr:cNvPr id="694" name="楕円 693">
          <a:extLst>
            <a:ext uri="{FF2B5EF4-FFF2-40B4-BE49-F238E27FC236}">
              <a16:creationId xmlns:a16="http://schemas.microsoft.com/office/drawing/2014/main" id="{04ECE533-F196-439B-A117-467F491E25EE}"/>
            </a:ext>
          </a:extLst>
        </xdr:cNvPr>
        <xdr:cNvSpPr/>
      </xdr:nvSpPr>
      <xdr:spPr>
        <a:xfrm>
          <a:off x="17937480" y="10484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141732</xdr:rowOff>
    </xdr:from>
    <xdr:to>
      <xdr:col>111</xdr:col>
      <xdr:colOff>177800</xdr:colOff>
      <xdr:row>62</xdr:row>
      <xdr:rowOff>141732</xdr:rowOff>
    </xdr:to>
    <xdr:cxnSp macro="">
      <xdr:nvCxnSpPr>
        <xdr:cNvPr id="695" name="直線コネクタ 694">
          <a:extLst>
            <a:ext uri="{FF2B5EF4-FFF2-40B4-BE49-F238E27FC236}">
              <a16:creationId xmlns:a16="http://schemas.microsoft.com/office/drawing/2014/main" id="{B526A9B3-F41C-4096-ACC0-A63C9468E8EA}"/>
            </a:ext>
          </a:extLst>
        </xdr:cNvPr>
        <xdr:cNvCxnSpPr/>
      </xdr:nvCxnSpPr>
      <xdr:spPr>
        <a:xfrm>
          <a:off x="17988280" y="105354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90932</xdr:rowOff>
    </xdr:from>
    <xdr:to>
      <xdr:col>102</xdr:col>
      <xdr:colOff>165100</xdr:colOff>
      <xdr:row>63</xdr:row>
      <xdr:rowOff>21082</xdr:rowOff>
    </xdr:to>
    <xdr:sp macro="" textlink="">
      <xdr:nvSpPr>
        <xdr:cNvPr id="696" name="楕円 695">
          <a:extLst>
            <a:ext uri="{FF2B5EF4-FFF2-40B4-BE49-F238E27FC236}">
              <a16:creationId xmlns:a16="http://schemas.microsoft.com/office/drawing/2014/main" id="{8CD8BDFB-1B18-42C6-8DFA-77C37070CECD}"/>
            </a:ext>
          </a:extLst>
        </xdr:cNvPr>
        <xdr:cNvSpPr/>
      </xdr:nvSpPr>
      <xdr:spPr>
        <a:xfrm>
          <a:off x="17162780" y="10484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141732</xdr:rowOff>
    </xdr:from>
    <xdr:to>
      <xdr:col>107</xdr:col>
      <xdr:colOff>50800</xdr:colOff>
      <xdr:row>62</xdr:row>
      <xdr:rowOff>141732</xdr:rowOff>
    </xdr:to>
    <xdr:cxnSp macro="">
      <xdr:nvCxnSpPr>
        <xdr:cNvPr id="697" name="直線コネクタ 696">
          <a:extLst>
            <a:ext uri="{FF2B5EF4-FFF2-40B4-BE49-F238E27FC236}">
              <a16:creationId xmlns:a16="http://schemas.microsoft.com/office/drawing/2014/main" id="{A19AA777-2D5C-4800-9026-98B73FFE27BA}"/>
            </a:ext>
          </a:extLst>
        </xdr:cNvPr>
        <xdr:cNvCxnSpPr/>
      </xdr:nvCxnSpPr>
      <xdr:spPr>
        <a:xfrm>
          <a:off x="17213580" y="1053541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95504</xdr:rowOff>
    </xdr:from>
    <xdr:to>
      <xdr:col>98</xdr:col>
      <xdr:colOff>38100</xdr:colOff>
      <xdr:row>63</xdr:row>
      <xdr:rowOff>25654</xdr:rowOff>
    </xdr:to>
    <xdr:sp macro="" textlink="">
      <xdr:nvSpPr>
        <xdr:cNvPr id="698" name="楕円 697">
          <a:extLst>
            <a:ext uri="{FF2B5EF4-FFF2-40B4-BE49-F238E27FC236}">
              <a16:creationId xmlns:a16="http://schemas.microsoft.com/office/drawing/2014/main" id="{733BC965-CF8E-4B97-85B6-279448C4F59B}"/>
            </a:ext>
          </a:extLst>
        </xdr:cNvPr>
        <xdr:cNvSpPr/>
      </xdr:nvSpPr>
      <xdr:spPr>
        <a:xfrm>
          <a:off x="16388080" y="104891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141732</xdr:rowOff>
    </xdr:from>
    <xdr:to>
      <xdr:col>102</xdr:col>
      <xdr:colOff>114300</xdr:colOff>
      <xdr:row>62</xdr:row>
      <xdr:rowOff>146304</xdr:rowOff>
    </xdr:to>
    <xdr:cxnSp macro="">
      <xdr:nvCxnSpPr>
        <xdr:cNvPr id="699" name="直線コネクタ 698">
          <a:extLst>
            <a:ext uri="{FF2B5EF4-FFF2-40B4-BE49-F238E27FC236}">
              <a16:creationId xmlns:a16="http://schemas.microsoft.com/office/drawing/2014/main" id="{4DD4C68D-2CF8-4CB0-91BC-0575425B9ED1}"/>
            </a:ext>
          </a:extLst>
        </xdr:cNvPr>
        <xdr:cNvCxnSpPr/>
      </xdr:nvCxnSpPr>
      <xdr:spPr>
        <a:xfrm flipV="1">
          <a:off x="16431260" y="1053541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3E69DEAD-6474-4C6B-9D46-F3D0F15228A8}"/>
            </a:ext>
          </a:extLst>
        </xdr:cNvPr>
        <xdr:cNvSpPr txBox="1"/>
      </xdr:nvSpPr>
      <xdr:spPr>
        <a:xfrm>
          <a:off x="18561127"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110F3D54-B6CE-4DCF-8E78-D73B29032FB4}"/>
            </a:ext>
          </a:extLst>
        </xdr:cNvPr>
        <xdr:cNvSpPr txBox="1"/>
      </xdr:nvSpPr>
      <xdr:spPr>
        <a:xfrm>
          <a:off x="17776267"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00D904DC-D89F-4AE7-9227-AF493240823A}"/>
            </a:ext>
          </a:extLst>
        </xdr:cNvPr>
        <xdr:cNvSpPr txBox="1"/>
      </xdr:nvSpPr>
      <xdr:spPr>
        <a:xfrm>
          <a:off x="1700156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0E9D26D7-A7DD-474F-A422-344D914FE7BA}"/>
            </a:ext>
          </a:extLst>
        </xdr:cNvPr>
        <xdr:cNvSpPr txBox="1"/>
      </xdr:nvSpPr>
      <xdr:spPr>
        <a:xfrm>
          <a:off x="1622686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37609</xdr:rowOff>
    </xdr:from>
    <xdr:ext cx="469744" cy="259045"/>
    <xdr:sp macro="" textlink="">
      <xdr:nvSpPr>
        <xdr:cNvPr id="704" name="n_1mainValue【保健センター・保健所】&#10;一人当たり面積">
          <a:extLst>
            <a:ext uri="{FF2B5EF4-FFF2-40B4-BE49-F238E27FC236}">
              <a16:creationId xmlns:a16="http://schemas.microsoft.com/office/drawing/2014/main" id="{F10C628F-7F23-47EA-9CB8-4402B27D1066}"/>
            </a:ext>
          </a:extLst>
        </xdr:cNvPr>
        <xdr:cNvSpPr txBox="1"/>
      </xdr:nvSpPr>
      <xdr:spPr>
        <a:xfrm>
          <a:off x="18561127" y="1026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37609</xdr:rowOff>
    </xdr:from>
    <xdr:ext cx="469744" cy="259045"/>
    <xdr:sp macro="" textlink="">
      <xdr:nvSpPr>
        <xdr:cNvPr id="705" name="n_2mainValue【保健センター・保健所】&#10;一人当たり面積">
          <a:extLst>
            <a:ext uri="{FF2B5EF4-FFF2-40B4-BE49-F238E27FC236}">
              <a16:creationId xmlns:a16="http://schemas.microsoft.com/office/drawing/2014/main" id="{B1F4C785-A6C9-44FE-AE01-DE0E6DF8B9AD}"/>
            </a:ext>
          </a:extLst>
        </xdr:cNvPr>
        <xdr:cNvSpPr txBox="1"/>
      </xdr:nvSpPr>
      <xdr:spPr>
        <a:xfrm>
          <a:off x="17776267" y="1026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37609</xdr:rowOff>
    </xdr:from>
    <xdr:ext cx="469744" cy="259045"/>
    <xdr:sp macro="" textlink="">
      <xdr:nvSpPr>
        <xdr:cNvPr id="706" name="n_3mainValue【保健センター・保健所】&#10;一人当たり面積">
          <a:extLst>
            <a:ext uri="{FF2B5EF4-FFF2-40B4-BE49-F238E27FC236}">
              <a16:creationId xmlns:a16="http://schemas.microsoft.com/office/drawing/2014/main" id="{3AF5E05F-40F2-4BB1-B7F5-16ED0DE8D463}"/>
            </a:ext>
          </a:extLst>
        </xdr:cNvPr>
        <xdr:cNvSpPr txBox="1"/>
      </xdr:nvSpPr>
      <xdr:spPr>
        <a:xfrm>
          <a:off x="17001567" y="1026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42181</xdr:rowOff>
    </xdr:from>
    <xdr:ext cx="469744" cy="259045"/>
    <xdr:sp macro="" textlink="">
      <xdr:nvSpPr>
        <xdr:cNvPr id="707" name="n_4mainValue【保健センター・保健所】&#10;一人当たり面積">
          <a:extLst>
            <a:ext uri="{FF2B5EF4-FFF2-40B4-BE49-F238E27FC236}">
              <a16:creationId xmlns:a16="http://schemas.microsoft.com/office/drawing/2014/main" id="{8EDE9194-D5FD-4C80-A580-7885E2DC0BE5}"/>
            </a:ext>
          </a:extLst>
        </xdr:cNvPr>
        <xdr:cNvSpPr txBox="1"/>
      </xdr:nvSpPr>
      <xdr:spPr>
        <a:xfrm>
          <a:off x="162268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2C6D3FB-BB11-4AFE-A3CD-9220B5D6BD2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467F0F76-8128-4764-A167-28A57EB7210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E9D4D8D1-6371-4E4B-9E92-8E0DE4AAA88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6976C812-F311-42D4-99E2-BCB61281797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4F8C67BD-2710-43E5-8BF2-897B11FBA90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A615E34D-1D8D-4B8D-B5F5-D2FD0C7F950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7CFFF84F-FA91-43C2-A681-E19F36E4DAF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AE7B7E90-6C7F-4DEB-8845-B49D56AE1BA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A9AECB97-8349-4718-8F29-64A0C42C5B0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7D9864C0-AF1A-45C0-BEA8-B52A711D4BF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5DC1E529-2230-4FF4-90D1-01CD6B857C3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2C2F7722-010B-4CF9-9A2E-26606394A81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52722887-94B9-4C43-9E99-3629E54F6F4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784C7D5C-E8F2-401E-B300-F5C1DE67A38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FAEF85AC-E193-442D-B87C-4B5626794103}"/>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9EC30B84-8C34-4D63-A5A6-5E4564392BD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445B4F74-628E-419C-B4B6-9465B035C02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55FB7745-D4E9-4A25-BFCF-4C5960FDA23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12E4C91B-B15E-49FB-ADA8-9ACA88C513E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954CBD0E-EEDA-4583-8357-015801FA496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6EECF957-26BE-4EFB-8D95-3DBF8C26508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82096162-D650-4964-8081-096AE4BA21D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2BBCA0BA-9719-47CE-8ECB-013B1C438D6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FCB77B26-DB28-40F1-8CAE-A735068C76C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B6218147-7C9E-4C26-8CED-88401CF1E4A9}"/>
            </a:ext>
          </a:extLst>
        </xdr:cNvPr>
        <xdr:cNvCxnSpPr/>
      </xdr:nvCxnSpPr>
      <xdr:spPr>
        <a:xfrm flipV="1">
          <a:off x="14375764" y="13218795"/>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4397AD03-80A4-414C-8CFE-B19CDC03AC01}"/>
            </a:ext>
          </a:extLst>
        </xdr:cNvPr>
        <xdr:cNvSpPr txBox="1"/>
      </xdr:nvSpPr>
      <xdr:spPr>
        <a:xfrm>
          <a:off x="144145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153D3BEF-64AA-4F2D-BD77-B331962D1F8F}"/>
            </a:ext>
          </a:extLst>
        </xdr:cNvPr>
        <xdr:cNvCxnSpPr/>
      </xdr:nvCxnSpPr>
      <xdr:spPr>
        <a:xfrm>
          <a:off x="14287500" y="1427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52DF9B52-E873-421C-B8A6-7FD2C4CCFD57}"/>
            </a:ext>
          </a:extLst>
        </xdr:cNvPr>
        <xdr:cNvSpPr txBox="1"/>
      </xdr:nvSpPr>
      <xdr:spPr>
        <a:xfrm>
          <a:off x="144145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D823D411-48AA-4A13-A483-8F7BEB7172D4}"/>
            </a:ext>
          </a:extLst>
        </xdr:cNvPr>
        <xdr:cNvCxnSpPr/>
      </xdr:nvCxnSpPr>
      <xdr:spPr>
        <a:xfrm>
          <a:off x="1428750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6AA28AA9-D28F-4A19-99C6-D3333C442F79}"/>
            </a:ext>
          </a:extLst>
        </xdr:cNvPr>
        <xdr:cNvSpPr txBox="1"/>
      </xdr:nvSpPr>
      <xdr:spPr>
        <a:xfrm>
          <a:off x="14414500" y="137007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D2A60A9F-C26C-4EF3-A08A-8F4A9131B2A7}"/>
            </a:ext>
          </a:extLst>
        </xdr:cNvPr>
        <xdr:cNvSpPr/>
      </xdr:nvSpPr>
      <xdr:spPr>
        <a:xfrm>
          <a:off x="14325600" y="137223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95646476-87B4-471D-B294-4ABB74F0D830}"/>
            </a:ext>
          </a:extLst>
        </xdr:cNvPr>
        <xdr:cNvSpPr/>
      </xdr:nvSpPr>
      <xdr:spPr>
        <a:xfrm>
          <a:off x="1357884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1845FEDE-02CF-4936-A62F-8BCBE9A35934}"/>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81FC4110-8D5E-4C09-91C1-7437FAD7CA90}"/>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549B26FF-B705-471F-AA49-5F60D3151C2F}"/>
            </a:ext>
          </a:extLst>
        </xdr:cNvPr>
        <xdr:cNvSpPr/>
      </xdr:nvSpPr>
      <xdr:spPr>
        <a:xfrm>
          <a:off x="1123188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729802B9-C065-4439-99C8-4F0DADE5940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1BA37BA0-9946-4D4A-BD4F-A416E0A5C96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D5A8BF95-7869-44A9-BFF2-02D715470E5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1D43A2ED-8F95-4555-8B33-F237A06AFEA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71C8B4C-4F71-4EE6-B69A-B21B6ECAAD2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109220</xdr:rowOff>
    </xdr:from>
    <xdr:to>
      <xdr:col>85</xdr:col>
      <xdr:colOff>177800</xdr:colOff>
      <xdr:row>82</xdr:row>
      <xdr:rowOff>39370</xdr:rowOff>
    </xdr:to>
    <xdr:sp macro="" textlink="">
      <xdr:nvSpPr>
        <xdr:cNvPr id="748" name="楕円 747">
          <a:extLst>
            <a:ext uri="{FF2B5EF4-FFF2-40B4-BE49-F238E27FC236}">
              <a16:creationId xmlns:a16="http://schemas.microsoft.com/office/drawing/2014/main" id="{4802530E-D699-4856-B442-FB95BDFAFCC6}"/>
            </a:ext>
          </a:extLst>
        </xdr:cNvPr>
        <xdr:cNvSpPr/>
      </xdr:nvSpPr>
      <xdr:spPr>
        <a:xfrm>
          <a:off x="14325600" y="136880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132097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182F52F-29AF-4A81-A0B8-6A4B26551741}"/>
            </a:ext>
          </a:extLst>
        </xdr:cNvPr>
        <xdr:cNvSpPr txBox="1"/>
      </xdr:nvSpPr>
      <xdr:spPr>
        <a:xfrm>
          <a:off x="14414500"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59689</xdr:rowOff>
    </xdr:from>
    <xdr:to>
      <xdr:col>81</xdr:col>
      <xdr:colOff>101600</xdr:colOff>
      <xdr:row>81</xdr:row>
      <xdr:rowOff>161289</xdr:rowOff>
    </xdr:to>
    <xdr:sp macro="" textlink="">
      <xdr:nvSpPr>
        <xdr:cNvPr id="750" name="楕円 749">
          <a:extLst>
            <a:ext uri="{FF2B5EF4-FFF2-40B4-BE49-F238E27FC236}">
              <a16:creationId xmlns:a16="http://schemas.microsoft.com/office/drawing/2014/main" id="{B21F0906-EBD0-4279-BA28-21C9F845C7A2}"/>
            </a:ext>
          </a:extLst>
        </xdr:cNvPr>
        <xdr:cNvSpPr/>
      </xdr:nvSpPr>
      <xdr:spPr>
        <a:xfrm>
          <a:off x="13578840" y="1363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110489</xdr:rowOff>
    </xdr:from>
    <xdr:to>
      <xdr:col>85</xdr:col>
      <xdr:colOff>127000</xdr:colOff>
      <xdr:row>81</xdr:row>
      <xdr:rowOff>160020</xdr:rowOff>
    </xdr:to>
    <xdr:cxnSp macro="">
      <xdr:nvCxnSpPr>
        <xdr:cNvPr id="751" name="直線コネクタ 750">
          <a:extLst>
            <a:ext uri="{FF2B5EF4-FFF2-40B4-BE49-F238E27FC236}">
              <a16:creationId xmlns:a16="http://schemas.microsoft.com/office/drawing/2014/main" id="{E6D85200-3D15-4029-A5DD-0D8C9005E650}"/>
            </a:ext>
          </a:extLst>
        </xdr:cNvPr>
        <xdr:cNvCxnSpPr/>
      </xdr:nvCxnSpPr>
      <xdr:spPr>
        <a:xfrm>
          <a:off x="13629640" y="13689329"/>
          <a:ext cx="74676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170180</xdr:rowOff>
    </xdr:from>
    <xdr:to>
      <xdr:col>76</xdr:col>
      <xdr:colOff>165100</xdr:colOff>
      <xdr:row>81</xdr:row>
      <xdr:rowOff>100330</xdr:rowOff>
    </xdr:to>
    <xdr:sp macro="" textlink="">
      <xdr:nvSpPr>
        <xdr:cNvPr id="752" name="楕円 751">
          <a:extLst>
            <a:ext uri="{FF2B5EF4-FFF2-40B4-BE49-F238E27FC236}">
              <a16:creationId xmlns:a16="http://schemas.microsoft.com/office/drawing/2014/main" id="{BCF0CDA1-F59D-4EB2-AF38-466118CCB7FE}"/>
            </a:ext>
          </a:extLst>
        </xdr:cNvPr>
        <xdr:cNvSpPr/>
      </xdr:nvSpPr>
      <xdr:spPr>
        <a:xfrm>
          <a:off x="1280414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49530</xdr:rowOff>
    </xdr:from>
    <xdr:to>
      <xdr:col>81</xdr:col>
      <xdr:colOff>50800</xdr:colOff>
      <xdr:row>81</xdr:row>
      <xdr:rowOff>110489</xdr:rowOff>
    </xdr:to>
    <xdr:cxnSp macro="">
      <xdr:nvCxnSpPr>
        <xdr:cNvPr id="753" name="直線コネクタ 752">
          <a:extLst>
            <a:ext uri="{FF2B5EF4-FFF2-40B4-BE49-F238E27FC236}">
              <a16:creationId xmlns:a16="http://schemas.microsoft.com/office/drawing/2014/main" id="{CDB82180-A90E-4C1B-9E22-D8899EA7572F}"/>
            </a:ext>
          </a:extLst>
        </xdr:cNvPr>
        <xdr:cNvCxnSpPr/>
      </xdr:nvCxnSpPr>
      <xdr:spPr>
        <a:xfrm>
          <a:off x="12854940" y="13628370"/>
          <a:ext cx="7747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101600</xdr:rowOff>
    </xdr:from>
    <xdr:to>
      <xdr:col>72</xdr:col>
      <xdr:colOff>38100</xdr:colOff>
      <xdr:row>81</xdr:row>
      <xdr:rowOff>31750</xdr:rowOff>
    </xdr:to>
    <xdr:sp macro="" textlink="">
      <xdr:nvSpPr>
        <xdr:cNvPr id="754" name="楕円 753">
          <a:extLst>
            <a:ext uri="{FF2B5EF4-FFF2-40B4-BE49-F238E27FC236}">
              <a16:creationId xmlns:a16="http://schemas.microsoft.com/office/drawing/2014/main" id="{A8F2ED28-AF60-4EF7-818B-293B837D0AE1}"/>
            </a:ext>
          </a:extLst>
        </xdr:cNvPr>
        <xdr:cNvSpPr/>
      </xdr:nvSpPr>
      <xdr:spPr>
        <a:xfrm>
          <a:off x="12029440" y="13512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152400</xdr:rowOff>
    </xdr:from>
    <xdr:to>
      <xdr:col>76</xdr:col>
      <xdr:colOff>114300</xdr:colOff>
      <xdr:row>81</xdr:row>
      <xdr:rowOff>49530</xdr:rowOff>
    </xdr:to>
    <xdr:cxnSp macro="">
      <xdr:nvCxnSpPr>
        <xdr:cNvPr id="755" name="直線コネクタ 754">
          <a:extLst>
            <a:ext uri="{FF2B5EF4-FFF2-40B4-BE49-F238E27FC236}">
              <a16:creationId xmlns:a16="http://schemas.microsoft.com/office/drawing/2014/main" id="{861161C8-7854-43AB-B23D-B4422D948D4C}"/>
            </a:ext>
          </a:extLst>
        </xdr:cNvPr>
        <xdr:cNvCxnSpPr/>
      </xdr:nvCxnSpPr>
      <xdr:spPr>
        <a:xfrm>
          <a:off x="12072620" y="1356360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97789</xdr:rowOff>
    </xdr:from>
    <xdr:to>
      <xdr:col>67</xdr:col>
      <xdr:colOff>101600</xdr:colOff>
      <xdr:row>81</xdr:row>
      <xdr:rowOff>27939</xdr:rowOff>
    </xdr:to>
    <xdr:sp macro="" textlink="">
      <xdr:nvSpPr>
        <xdr:cNvPr id="756" name="楕円 755">
          <a:extLst>
            <a:ext uri="{FF2B5EF4-FFF2-40B4-BE49-F238E27FC236}">
              <a16:creationId xmlns:a16="http://schemas.microsoft.com/office/drawing/2014/main" id="{0F1675F8-50B7-4BDE-8422-62436BD5849C}"/>
            </a:ext>
          </a:extLst>
        </xdr:cNvPr>
        <xdr:cNvSpPr/>
      </xdr:nvSpPr>
      <xdr:spPr>
        <a:xfrm>
          <a:off x="11231880" y="13508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148589</xdr:rowOff>
    </xdr:from>
    <xdr:to>
      <xdr:col>71</xdr:col>
      <xdr:colOff>177800</xdr:colOff>
      <xdr:row>80</xdr:row>
      <xdr:rowOff>152400</xdr:rowOff>
    </xdr:to>
    <xdr:cxnSp macro="">
      <xdr:nvCxnSpPr>
        <xdr:cNvPr id="757" name="直線コネクタ 756">
          <a:extLst>
            <a:ext uri="{FF2B5EF4-FFF2-40B4-BE49-F238E27FC236}">
              <a16:creationId xmlns:a16="http://schemas.microsoft.com/office/drawing/2014/main" id="{8B872858-AA62-4B22-95F3-9E45B8838274}"/>
            </a:ext>
          </a:extLst>
        </xdr:cNvPr>
        <xdr:cNvCxnSpPr/>
      </xdr:nvCxnSpPr>
      <xdr:spPr>
        <a:xfrm>
          <a:off x="11282680" y="13559789"/>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05529D8C-60BA-4230-9280-E46214C26351}"/>
            </a:ext>
          </a:extLst>
        </xdr:cNvPr>
        <xdr:cNvSpPr txBox="1"/>
      </xdr:nvSpPr>
      <xdr:spPr>
        <a:xfrm>
          <a:off x="134372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D9BC23A0-D722-47BC-B559-83A6AADB4061}"/>
            </a:ext>
          </a:extLst>
        </xdr:cNvPr>
        <xdr:cNvSpPr txBox="1"/>
      </xdr:nvSpPr>
      <xdr:spPr>
        <a:xfrm>
          <a:off x="12675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98E75F3A-0094-4588-BAF0-5369576B5CB4}"/>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46ABCA48-754B-4219-9A9C-ADA56FC287FD}"/>
            </a:ext>
          </a:extLst>
        </xdr:cNvPr>
        <xdr:cNvSpPr txBox="1"/>
      </xdr:nvSpPr>
      <xdr:spPr>
        <a:xfrm>
          <a:off x="1110298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6366</xdr:rowOff>
    </xdr:from>
    <xdr:ext cx="405111" cy="259045"/>
    <xdr:sp macro="" textlink="">
      <xdr:nvSpPr>
        <xdr:cNvPr id="762" name="n_1mainValue【消防施設】&#10;有形固定資産減価償却率">
          <a:extLst>
            <a:ext uri="{FF2B5EF4-FFF2-40B4-BE49-F238E27FC236}">
              <a16:creationId xmlns:a16="http://schemas.microsoft.com/office/drawing/2014/main" id="{800580B8-5E29-4FB6-AEFC-33CCEB2FDCA0}"/>
            </a:ext>
          </a:extLst>
        </xdr:cNvPr>
        <xdr:cNvSpPr txBox="1"/>
      </xdr:nvSpPr>
      <xdr:spPr>
        <a:xfrm>
          <a:off x="13437244"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116857</xdr:rowOff>
    </xdr:from>
    <xdr:ext cx="405111" cy="259045"/>
    <xdr:sp macro="" textlink="">
      <xdr:nvSpPr>
        <xdr:cNvPr id="763" name="n_2mainValue【消防施設】&#10;有形固定資産減価償却率">
          <a:extLst>
            <a:ext uri="{FF2B5EF4-FFF2-40B4-BE49-F238E27FC236}">
              <a16:creationId xmlns:a16="http://schemas.microsoft.com/office/drawing/2014/main" id="{7896C8EA-AA7D-4B7E-8985-C10A6BE62017}"/>
            </a:ext>
          </a:extLst>
        </xdr:cNvPr>
        <xdr:cNvSpPr txBox="1"/>
      </xdr:nvSpPr>
      <xdr:spPr>
        <a:xfrm>
          <a:off x="1267524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48277</xdr:rowOff>
    </xdr:from>
    <xdr:ext cx="405111" cy="259045"/>
    <xdr:sp macro="" textlink="">
      <xdr:nvSpPr>
        <xdr:cNvPr id="764" name="n_3mainValue【消防施設】&#10;有形固定資産減価償却率">
          <a:extLst>
            <a:ext uri="{FF2B5EF4-FFF2-40B4-BE49-F238E27FC236}">
              <a16:creationId xmlns:a16="http://schemas.microsoft.com/office/drawing/2014/main" id="{5F54560B-5498-454B-B366-108F9FD11361}"/>
            </a:ext>
          </a:extLst>
        </xdr:cNvPr>
        <xdr:cNvSpPr txBox="1"/>
      </xdr:nvSpPr>
      <xdr:spPr>
        <a:xfrm>
          <a:off x="11900544" y="1329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44466</xdr:rowOff>
    </xdr:from>
    <xdr:ext cx="405111" cy="259045"/>
    <xdr:sp macro="" textlink="">
      <xdr:nvSpPr>
        <xdr:cNvPr id="765" name="n_4mainValue【消防施設】&#10;有形固定資産減価償却率">
          <a:extLst>
            <a:ext uri="{FF2B5EF4-FFF2-40B4-BE49-F238E27FC236}">
              <a16:creationId xmlns:a16="http://schemas.microsoft.com/office/drawing/2014/main" id="{CBC84CF8-5005-48D5-9CF1-66BE47888ED8}"/>
            </a:ext>
          </a:extLst>
        </xdr:cNvPr>
        <xdr:cNvSpPr txBox="1"/>
      </xdr:nvSpPr>
      <xdr:spPr>
        <a:xfrm>
          <a:off x="11102984" y="13288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81B58535-402B-4839-B589-2576327CA8F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3FB5B6B5-6A50-4D8B-A100-897388B3834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CDB4F4ED-FB54-4017-9669-9172F130AEB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CD512AB8-E046-476B-8025-6E222156E75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C164F130-90BB-45CA-B7D7-3201158F9AD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97E1AC6E-60DF-41AB-8167-4DE8A21FE0E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6F6BDB26-E7EB-4E8B-8978-994AF6D5914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B7065517-A522-4B7F-908E-A35F5C7789A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F22498A2-D47B-4ACA-AE12-3F887B8263B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F48C191B-A074-49FE-A073-2BEDA082A60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226ABFB5-22C3-45CF-BA9C-91FB8939E787}"/>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AFEB9DA4-950B-4ADF-A91E-6B683C83253C}"/>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0899C65-A797-411D-B18E-14D447E17826}"/>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EA9AF7A7-6B1E-4DD0-A7BD-F3DED8AA6A21}"/>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3024CFE4-1352-47A8-A999-9AA3CDA215A5}"/>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BF229A36-61E7-4DDD-AEEB-1F88C288CDC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10DFA2D1-C3B3-4CA2-8B4D-D6CA8D86E45D}"/>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F737328F-F10A-4577-80D1-0F5A2E6E1049}"/>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DC2E975A-3788-4522-9AAA-9CFE70585DE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5E8B1F13-A472-48DA-AE8A-6BE236350ED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98A81D7F-50E4-41C7-9F2E-699FB2F2406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1D0A5388-C6A2-433C-BF3E-0CBCA3E0465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77D68FF3-768C-4272-A4D4-695D0C30EC4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EFE47753-9855-4A74-B0F0-D6D2239CBE81}"/>
            </a:ext>
          </a:extLst>
        </xdr:cNvPr>
        <xdr:cNvCxnSpPr/>
      </xdr:nvCxnSpPr>
      <xdr:spPr>
        <a:xfrm flipV="1">
          <a:off x="19509104" y="129400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6553E2FC-EE80-44D7-BB05-8A6216A7CDD4}"/>
            </a:ext>
          </a:extLst>
        </xdr:cNvPr>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AA5CA371-134A-46CF-B9FA-A9687018EB8E}"/>
            </a:ext>
          </a:extLst>
        </xdr:cNvPr>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5E04CED2-F92E-4DC8-AB00-B45CACF77B8B}"/>
            </a:ext>
          </a:extLst>
        </xdr:cNvPr>
        <xdr:cNvSpPr txBox="1"/>
      </xdr:nvSpPr>
      <xdr:spPr>
        <a:xfrm>
          <a:off x="1954784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B242692E-0FF4-41CD-87E4-707843CB69C7}"/>
            </a:ext>
          </a:extLst>
        </xdr:cNvPr>
        <xdr:cNvCxnSpPr/>
      </xdr:nvCxnSpPr>
      <xdr:spPr>
        <a:xfrm>
          <a:off x="1944370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101F5484-3DC7-4D4D-B929-D8D17438FD38}"/>
            </a:ext>
          </a:extLst>
        </xdr:cNvPr>
        <xdr:cNvSpPr txBox="1"/>
      </xdr:nvSpPr>
      <xdr:spPr>
        <a:xfrm>
          <a:off x="19547840" y="1382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6BCE4DD7-D7DC-48DD-8E35-073DE9188345}"/>
            </a:ext>
          </a:extLst>
        </xdr:cNvPr>
        <xdr:cNvSpPr/>
      </xdr:nvSpPr>
      <xdr:spPr>
        <a:xfrm>
          <a:off x="194589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7E22388A-2520-4165-9C92-5E96D5FF2DF9}"/>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8EA198D0-17E5-47CB-BCD8-CBF8093C9C45}"/>
            </a:ext>
          </a:extLst>
        </xdr:cNvPr>
        <xdr:cNvSpPr/>
      </xdr:nvSpPr>
      <xdr:spPr>
        <a:xfrm>
          <a:off x="17937480" y="13860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1C6F97AF-6CDF-4D93-A7B6-0BEE9B2D6EC9}"/>
            </a:ext>
          </a:extLst>
        </xdr:cNvPr>
        <xdr:cNvSpPr/>
      </xdr:nvSpPr>
      <xdr:spPr>
        <a:xfrm>
          <a:off x="171627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A58F735E-361F-4DB0-A3BD-609C654BA9CE}"/>
            </a:ext>
          </a:extLst>
        </xdr:cNvPr>
        <xdr:cNvSpPr/>
      </xdr:nvSpPr>
      <xdr:spPr>
        <a:xfrm>
          <a:off x="16388080" y="13873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5380AE5D-1BD0-4058-A2D4-BF04E6888C2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9BCC7E96-B2FC-4ED7-A013-B1839E1E0A2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376CFE07-6F5A-414E-8A51-7FA4F7A648D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ED4F867-788A-4ED1-A1F2-B358F8AD44A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8CE9CA97-C8B1-4D3A-A3B0-737FEC919C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107950</xdr:rowOff>
    </xdr:from>
    <xdr:to>
      <xdr:col>116</xdr:col>
      <xdr:colOff>114300</xdr:colOff>
      <xdr:row>82</xdr:row>
      <xdr:rowOff>38100</xdr:rowOff>
    </xdr:to>
    <xdr:sp macro="" textlink="">
      <xdr:nvSpPr>
        <xdr:cNvPr id="805" name="楕円 804">
          <a:extLst>
            <a:ext uri="{FF2B5EF4-FFF2-40B4-BE49-F238E27FC236}">
              <a16:creationId xmlns:a16="http://schemas.microsoft.com/office/drawing/2014/main" id="{EF126501-B863-435F-8295-A03FF1A2213E}"/>
            </a:ext>
          </a:extLst>
        </xdr:cNvPr>
        <xdr:cNvSpPr/>
      </xdr:nvSpPr>
      <xdr:spPr>
        <a:xfrm>
          <a:off x="19458940" y="13686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130827</xdr:rowOff>
    </xdr:from>
    <xdr:ext cx="469744" cy="259045"/>
    <xdr:sp macro="" textlink="">
      <xdr:nvSpPr>
        <xdr:cNvPr id="806" name="【消防施設】&#10;一人当たり面積該当値テキスト">
          <a:extLst>
            <a:ext uri="{FF2B5EF4-FFF2-40B4-BE49-F238E27FC236}">
              <a16:creationId xmlns:a16="http://schemas.microsoft.com/office/drawing/2014/main" id="{B6E6BB37-117A-4BB8-9B22-532374787560}"/>
            </a:ext>
          </a:extLst>
        </xdr:cNvPr>
        <xdr:cNvSpPr txBox="1"/>
      </xdr:nvSpPr>
      <xdr:spPr>
        <a:xfrm>
          <a:off x="19547840"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107950</xdr:rowOff>
    </xdr:from>
    <xdr:to>
      <xdr:col>112</xdr:col>
      <xdr:colOff>38100</xdr:colOff>
      <xdr:row>82</xdr:row>
      <xdr:rowOff>38100</xdr:rowOff>
    </xdr:to>
    <xdr:sp macro="" textlink="">
      <xdr:nvSpPr>
        <xdr:cNvPr id="807" name="楕円 806">
          <a:extLst>
            <a:ext uri="{FF2B5EF4-FFF2-40B4-BE49-F238E27FC236}">
              <a16:creationId xmlns:a16="http://schemas.microsoft.com/office/drawing/2014/main" id="{478A7455-E904-4445-8289-D0B289E9675E}"/>
            </a:ext>
          </a:extLst>
        </xdr:cNvPr>
        <xdr:cNvSpPr/>
      </xdr:nvSpPr>
      <xdr:spPr>
        <a:xfrm>
          <a:off x="18735040" y="13686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158750</xdr:rowOff>
    </xdr:from>
    <xdr:to>
      <xdr:col>116</xdr:col>
      <xdr:colOff>63500</xdr:colOff>
      <xdr:row>81</xdr:row>
      <xdr:rowOff>158750</xdr:rowOff>
    </xdr:to>
    <xdr:cxnSp macro="">
      <xdr:nvCxnSpPr>
        <xdr:cNvPr id="808" name="直線コネクタ 807">
          <a:extLst>
            <a:ext uri="{FF2B5EF4-FFF2-40B4-BE49-F238E27FC236}">
              <a16:creationId xmlns:a16="http://schemas.microsoft.com/office/drawing/2014/main" id="{314CC6E4-920C-4C2D-A82A-9C0507E2B1A8}"/>
            </a:ext>
          </a:extLst>
        </xdr:cNvPr>
        <xdr:cNvCxnSpPr/>
      </xdr:nvCxnSpPr>
      <xdr:spPr>
        <a:xfrm>
          <a:off x="18778220" y="137375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120650</xdr:rowOff>
    </xdr:from>
    <xdr:to>
      <xdr:col>107</xdr:col>
      <xdr:colOff>101600</xdr:colOff>
      <xdr:row>82</xdr:row>
      <xdr:rowOff>50800</xdr:rowOff>
    </xdr:to>
    <xdr:sp macro="" textlink="">
      <xdr:nvSpPr>
        <xdr:cNvPr id="809" name="楕円 808">
          <a:extLst>
            <a:ext uri="{FF2B5EF4-FFF2-40B4-BE49-F238E27FC236}">
              <a16:creationId xmlns:a16="http://schemas.microsoft.com/office/drawing/2014/main" id="{FA991B0E-7BFB-4A4D-B122-34F9446DB13E}"/>
            </a:ext>
          </a:extLst>
        </xdr:cNvPr>
        <xdr:cNvSpPr/>
      </xdr:nvSpPr>
      <xdr:spPr>
        <a:xfrm>
          <a:off x="17937480" y="1369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158750</xdr:rowOff>
    </xdr:from>
    <xdr:to>
      <xdr:col>111</xdr:col>
      <xdr:colOff>177800</xdr:colOff>
      <xdr:row>82</xdr:row>
      <xdr:rowOff>0</xdr:rowOff>
    </xdr:to>
    <xdr:cxnSp macro="">
      <xdr:nvCxnSpPr>
        <xdr:cNvPr id="810" name="直線コネクタ 809">
          <a:extLst>
            <a:ext uri="{FF2B5EF4-FFF2-40B4-BE49-F238E27FC236}">
              <a16:creationId xmlns:a16="http://schemas.microsoft.com/office/drawing/2014/main" id="{0F8F2213-3E87-431D-819F-3E776FB5DCE2}"/>
            </a:ext>
          </a:extLst>
        </xdr:cNvPr>
        <xdr:cNvCxnSpPr/>
      </xdr:nvCxnSpPr>
      <xdr:spPr>
        <a:xfrm flipV="1">
          <a:off x="17988280" y="13737590"/>
          <a:ext cx="78994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107950</xdr:rowOff>
    </xdr:from>
    <xdr:to>
      <xdr:col>102</xdr:col>
      <xdr:colOff>165100</xdr:colOff>
      <xdr:row>82</xdr:row>
      <xdr:rowOff>38100</xdr:rowOff>
    </xdr:to>
    <xdr:sp macro="" textlink="">
      <xdr:nvSpPr>
        <xdr:cNvPr id="811" name="楕円 810">
          <a:extLst>
            <a:ext uri="{FF2B5EF4-FFF2-40B4-BE49-F238E27FC236}">
              <a16:creationId xmlns:a16="http://schemas.microsoft.com/office/drawing/2014/main" id="{9661EE23-B4DE-48C8-AAA2-86988923CC45}"/>
            </a:ext>
          </a:extLst>
        </xdr:cNvPr>
        <xdr:cNvSpPr/>
      </xdr:nvSpPr>
      <xdr:spPr>
        <a:xfrm>
          <a:off x="17162780" y="13686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158750</xdr:rowOff>
    </xdr:from>
    <xdr:to>
      <xdr:col>107</xdr:col>
      <xdr:colOff>50800</xdr:colOff>
      <xdr:row>82</xdr:row>
      <xdr:rowOff>0</xdr:rowOff>
    </xdr:to>
    <xdr:cxnSp macro="">
      <xdr:nvCxnSpPr>
        <xdr:cNvPr id="812" name="直線コネクタ 811">
          <a:extLst>
            <a:ext uri="{FF2B5EF4-FFF2-40B4-BE49-F238E27FC236}">
              <a16:creationId xmlns:a16="http://schemas.microsoft.com/office/drawing/2014/main" id="{86227FF6-5436-455E-A8C3-A7C82F02FC9E}"/>
            </a:ext>
          </a:extLst>
        </xdr:cNvPr>
        <xdr:cNvCxnSpPr/>
      </xdr:nvCxnSpPr>
      <xdr:spPr>
        <a:xfrm>
          <a:off x="17213580" y="13737590"/>
          <a:ext cx="7747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107950</xdr:rowOff>
    </xdr:from>
    <xdr:to>
      <xdr:col>98</xdr:col>
      <xdr:colOff>38100</xdr:colOff>
      <xdr:row>82</xdr:row>
      <xdr:rowOff>38100</xdr:rowOff>
    </xdr:to>
    <xdr:sp macro="" textlink="">
      <xdr:nvSpPr>
        <xdr:cNvPr id="813" name="楕円 812">
          <a:extLst>
            <a:ext uri="{FF2B5EF4-FFF2-40B4-BE49-F238E27FC236}">
              <a16:creationId xmlns:a16="http://schemas.microsoft.com/office/drawing/2014/main" id="{2271BB1F-D87C-4FF3-AEBB-B12EEB13D8DB}"/>
            </a:ext>
          </a:extLst>
        </xdr:cNvPr>
        <xdr:cNvSpPr/>
      </xdr:nvSpPr>
      <xdr:spPr>
        <a:xfrm>
          <a:off x="16388080" y="13686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158750</xdr:rowOff>
    </xdr:from>
    <xdr:to>
      <xdr:col>102</xdr:col>
      <xdr:colOff>114300</xdr:colOff>
      <xdr:row>81</xdr:row>
      <xdr:rowOff>158750</xdr:rowOff>
    </xdr:to>
    <xdr:cxnSp macro="">
      <xdr:nvCxnSpPr>
        <xdr:cNvPr id="814" name="直線コネクタ 813">
          <a:extLst>
            <a:ext uri="{FF2B5EF4-FFF2-40B4-BE49-F238E27FC236}">
              <a16:creationId xmlns:a16="http://schemas.microsoft.com/office/drawing/2014/main" id="{55BB9615-7538-4100-A777-49F63FE66451}"/>
            </a:ext>
          </a:extLst>
        </xdr:cNvPr>
        <xdr:cNvCxnSpPr/>
      </xdr:nvCxnSpPr>
      <xdr:spPr>
        <a:xfrm>
          <a:off x="16431260" y="137375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C5B2D0A7-5C43-4414-83B6-416E3EAB8FE8}"/>
            </a:ext>
          </a:extLst>
        </xdr:cNvPr>
        <xdr:cNvSpPr txBox="1"/>
      </xdr:nvSpPr>
      <xdr:spPr>
        <a:xfrm>
          <a:off x="18561127"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C488B96D-4A20-4025-878A-944DFDBB8967}"/>
            </a:ext>
          </a:extLst>
        </xdr:cNvPr>
        <xdr:cNvSpPr txBox="1"/>
      </xdr:nvSpPr>
      <xdr:spPr>
        <a:xfrm>
          <a:off x="17776267" y="1394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C6E8EA92-84D2-4602-937E-26965B0BC040}"/>
            </a:ext>
          </a:extLst>
        </xdr:cNvPr>
        <xdr:cNvSpPr txBox="1"/>
      </xdr:nvSpPr>
      <xdr:spPr>
        <a:xfrm>
          <a:off x="1700156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8C84373B-12BC-46D3-A904-24B9BB1AC94B}"/>
            </a:ext>
          </a:extLst>
        </xdr:cNvPr>
        <xdr:cNvSpPr txBox="1"/>
      </xdr:nvSpPr>
      <xdr:spPr>
        <a:xfrm>
          <a:off x="1622686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54627</xdr:rowOff>
    </xdr:from>
    <xdr:ext cx="469744" cy="259045"/>
    <xdr:sp macro="" textlink="">
      <xdr:nvSpPr>
        <xdr:cNvPr id="819" name="n_1mainValue【消防施設】&#10;一人当たり面積">
          <a:extLst>
            <a:ext uri="{FF2B5EF4-FFF2-40B4-BE49-F238E27FC236}">
              <a16:creationId xmlns:a16="http://schemas.microsoft.com/office/drawing/2014/main" id="{7FC37E10-54B9-42DB-A3E5-E72524D7F0A4}"/>
            </a:ext>
          </a:extLst>
        </xdr:cNvPr>
        <xdr:cNvSpPr txBox="1"/>
      </xdr:nvSpPr>
      <xdr:spPr>
        <a:xfrm>
          <a:off x="18561127" y="1346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67327</xdr:rowOff>
    </xdr:from>
    <xdr:ext cx="469744" cy="259045"/>
    <xdr:sp macro="" textlink="">
      <xdr:nvSpPr>
        <xdr:cNvPr id="820" name="n_2mainValue【消防施設】&#10;一人当たり面積">
          <a:extLst>
            <a:ext uri="{FF2B5EF4-FFF2-40B4-BE49-F238E27FC236}">
              <a16:creationId xmlns:a16="http://schemas.microsoft.com/office/drawing/2014/main" id="{07BDAB01-904D-46D4-A0B9-63B57BD3E11B}"/>
            </a:ext>
          </a:extLst>
        </xdr:cNvPr>
        <xdr:cNvSpPr txBox="1"/>
      </xdr:nvSpPr>
      <xdr:spPr>
        <a:xfrm>
          <a:off x="1777626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54627</xdr:rowOff>
    </xdr:from>
    <xdr:ext cx="469744" cy="259045"/>
    <xdr:sp macro="" textlink="">
      <xdr:nvSpPr>
        <xdr:cNvPr id="821" name="n_3mainValue【消防施設】&#10;一人当たり面積">
          <a:extLst>
            <a:ext uri="{FF2B5EF4-FFF2-40B4-BE49-F238E27FC236}">
              <a16:creationId xmlns:a16="http://schemas.microsoft.com/office/drawing/2014/main" id="{DD9638C6-5A23-44FF-87C6-5959590D8FEF}"/>
            </a:ext>
          </a:extLst>
        </xdr:cNvPr>
        <xdr:cNvSpPr txBox="1"/>
      </xdr:nvSpPr>
      <xdr:spPr>
        <a:xfrm>
          <a:off x="17001567" y="1346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0D479A1C-FBE7-4AF1-B4F2-2955C502FE4A}"/>
            </a:ext>
          </a:extLst>
        </xdr:cNvPr>
        <xdr:cNvSpPr txBox="1"/>
      </xdr:nvSpPr>
      <xdr:spPr>
        <a:xfrm>
          <a:off x="16226867" y="1346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0C162C1A-F373-4287-983C-2CFDA896FFE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F31D9E8E-D5A3-4EC0-B289-E10BCA957E1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4D598AD5-849D-4DAF-A8CB-F8362E4C617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9AE491FF-3FBD-4968-AAFC-21CF27D7588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87E4F0F1-8A13-4708-AD6E-0D9985ACA67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C863DE85-FC1D-4C44-BF39-EB68520EF5E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3E8BE85C-937E-4299-9314-AA58AA0152B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B156155F-320A-4ED6-8006-8B2EB26B789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41AD18D4-AE34-4FD4-87CD-1A8FE14EA3D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746E51DC-EC87-4A2E-8A3D-0B0CF52B694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58C76A75-23A4-489C-8C23-2688AFF2C8D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9AE2EB05-450D-43D4-9C4F-9874E28D7B86}"/>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91906964-9400-4A6B-BFE3-4AF6B984ED16}"/>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B361DF00-2B74-4698-9276-D502326CB8C9}"/>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65536BD5-CBEB-462C-AD04-6EE07146658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ED7B5943-D86A-43D1-A7D0-A2E7241E860D}"/>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92479F68-5088-45C1-847B-737B8875CC5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648AB625-892F-4CA6-9F72-8A54B029BAA6}"/>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92BE2E31-CF54-4E6F-AFB7-549CE2ED191C}"/>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44C10B19-C0B4-4A42-B4AF-36ECBCC612E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24A94481-D722-4488-88CA-F65C664094D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FEED5D34-A162-447E-BD3C-C3E29724B17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FE72CB2D-875C-43DB-B645-EA5C51248E6B}"/>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A1A12D5F-AAF9-4E91-808E-4976F03137E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2DAFDA38-2ED1-4CA6-AA0E-9499F40D7AC5}"/>
            </a:ext>
          </a:extLst>
        </xdr:cNvPr>
        <xdr:cNvCxnSpPr/>
      </xdr:nvCxnSpPr>
      <xdr:spPr>
        <a:xfrm flipV="1">
          <a:off x="14375764" y="167830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2CB710BA-D495-48A2-B1A3-D898687F8404}"/>
            </a:ext>
          </a:extLst>
        </xdr:cNvPr>
        <xdr:cNvSpPr txBox="1"/>
      </xdr:nvSpPr>
      <xdr:spPr>
        <a:xfrm>
          <a:off x="144145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A975DC32-374B-4DF3-931E-7929C2985A84}"/>
            </a:ext>
          </a:extLst>
        </xdr:cNvPr>
        <xdr:cNvCxnSpPr/>
      </xdr:nvCxnSpPr>
      <xdr:spPr>
        <a:xfrm>
          <a:off x="14287500" y="18040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78C5F893-D4C0-40D4-8386-23D5D1E50148}"/>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A8830897-E2AD-4FD6-9672-65FFAF588259}"/>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4A469A11-9FE8-459D-979F-F7BD18BC9458}"/>
            </a:ext>
          </a:extLst>
        </xdr:cNvPr>
        <xdr:cNvSpPr txBox="1"/>
      </xdr:nvSpPr>
      <xdr:spPr>
        <a:xfrm>
          <a:off x="14414500" y="17227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8B6CE48-CDE4-4AFB-A344-3CEB921382FB}"/>
            </a:ext>
          </a:extLst>
        </xdr:cNvPr>
        <xdr:cNvSpPr/>
      </xdr:nvSpPr>
      <xdr:spPr>
        <a:xfrm>
          <a:off x="14325600" y="173723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7E2D6D71-80C3-4977-BA09-ABA94370FDB0}"/>
            </a:ext>
          </a:extLst>
        </xdr:cNvPr>
        <xdr:cNvSpPr/>
      </xdr:nvSpPr>
      <xdr:spPr>
        <a:xfrm>
          <a:off x="13578840" y="1737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E3B5E8E7-EAD3-42A4-92E4-D8011DDF2566}"/>
            </a:ext>
          </a:extLst>
        </xdr:cNvPr>
        <xdr:cNvSpPr/>
      </xdr:nvSpPr>
      <xdr:spPr>
        <a:xfrm>
          <a:off x="1280414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CF9BC5CF-4274-4791-9B2E-834C6B4BB970}"/>
            </a:ext>
          </a:extLst>
        </xdr:cNvPr>
        <xdr:cNvSpPr/>
      </xdr:nvSpPr>
      <xdr:spPr>
        <a:xfrm>
          <a:off x="1202944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A632B50E-C3BC-44E5-9C97-D7530BE07FA9}"/>
            </a:ext>
          </a:extLst>
        </xdr:cNvPr>
        <xdr:cNvSpPr/>
      </xdr:nvSpPr>
      <xdr:spPr>
        <a:xfrm>
          <a:off x="11231880" y="1731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32709D1-D808-4F36-A738-5D70C7308A9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E9E9EB26-E8F3-4441-BDA6-9F54FE9745E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B71E2A1-6E32-42CC-BB87-72248998872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E4FCBB44-6093-4D05-84B4-6A4BF035F27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3DC3791D-C345-4D15-9F8F-064C5F12207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63" name="楕円 862">
          <a:extLst>
            <a:ext uri="{FF2B5EF4-FFF2-40B4-BE49-F238E27FC236}">
              <a16:creationId xmlns:a16="http://schemas.microsoft.com/office/drawing/2014/main" id="{9B8E119E-DC5A-4602-B7E5-DA3A0BC50887}"/>
            </a:ext>
          </a:extLst>
        </xdr:cNvPr>
        <xdr:cNvSpPr/>
      </xdr:nvSpPr>
      <xdr:spPr>
        <a:xfrm>
          <a:off x="14325600" y="175171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60977</xdr:rowOff>
    </xdr:from>
    <xdr:ext cx="405111" cy="259045"/>
    <xdr:sp macro="" textlink="">
      <xdr:nvSpPr>
        <xdr:cNvPr id="864" name="【庁舎】&#10;有形固定資産減価償却率該当値テキスト">
          <a:extLst>
            <a:ext uri="{FF2B5EF4-FFF2-40B4-BE49-F238E27FC236}">
              <a16:creationId xmlns:a16="http://schemas.microsoft.com/office/drawing/2014/main" id="{5795F74B-2BB1-444E-835C-E7D7E4B64751}"/>
            </a:ext>
          </a:extLst>
        </xdr:cNvPr>
        <xdr:cNvSpPr txBox="1"/>
      </xdr:nvSpPr>
      <xdr:spPr>
        <a:xfrm>
          <a:off x="14414500" y="1749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29211</xdr:rowOff>
    </xdr:from>
    <xdr:to>
      <xdr:col>81</xdr:col>
      <xdr:colOff>101600</xdr:colOff>
      <xdr:row>104</xdr:row>
      <xdr:rowOff>130811</xdr:rowOff>
    </xdr:to>
    <xdr:sp macro="" textlink="">
      <xdr:nvSpPr>
        <xdr:cNvPr id="865" name="楕円 864">
          <a:extLst>
            <a:ext uri="{FF2B5EF4-FFF2-40B4-BE49-F238E27FC236}">
              <a16:creationId xmlns:a16="http://schemas.microsoft.com/office/drawing/2014/main" id="{F9B5DA89-C5E5-4D12-89E6-B52C0AB20612}"/>
            </a:ext>
          </a:extLst>
        </xdr:cNvPr>
        <xdr:cNvSpPr/>
      </xdr:nvSpPr>
      <xdr:spPr>
        <a:xfrm>
          <a:off x="13578840" y="1746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80011</xdr:rowOff>
    </xdr:from>
    <xdr:to>
      <xdr:col>85</xdr:col>
      <xdr:colOff>127000</xdr:colOff>
      <xdr:row>104</xdr:row>
      <xdr:rowOff>133350</xdr:rowOff>
    </xdr:to>
    <xdr:cxnSp macro="">
      <xdr:nvCxnSpPr>
        <xdr:cNvPr id="866" name="直線コネクタ 865">
          <a:extLst>
            <a:ext uri="{FF2B5EF4-FFF2-40B4-BE49-F238E27FC236}">
              <a16:creationId xmlns:a16="http://schemas.microsoft.com/office/drawing/2014/main" id="{793746AA-23F0-4E38-81C6-B0DAD18BCA52}"/>
            </a:ext>
          </a:extLst>
        </xdr:cNvPr>
        <xdr:cNvCxnSpPr/>
      </xdr:nvCxnSpPr>
      <xdr:spPr>
        <a:xfrm>
          <a:off x="13629640" y="17514571"/>
          <a:ext cx="7467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151130</xdr:rowOff>
    </xdr:from>
    <xdr:to>
      <xdr:col>76</xdr:col>
      <xdr:colOff>165100</xdr:colOff>
      <xdr:row>104</xdr:row>
      <xdr:rowOff>81280</xdr:rowOff>
    </xdr:to>
    <xdr:sp macro="" textlink="">
      <xdr:nvSpPr>
        <xdr:cNvPr id="867" name="楕円 866">
          <a:extLst>
            <a:ext uri="{FF2B5EF4-FFF2-40B4-BE49-F238E27FC236}">
              <a16:creationId xmlns:a16="http://schemas.microsoft.com/office/drawing/2014/main" id="{E5668951-DE42-4BF0-B0E4-8A4B1928F3A1}"/>
            </a:ext>
          </a:extLst>
        </xdr:cNvPr>
        <xdr:cNvSpPr/>
      </xdr:nvSpPr>
      <xdr:spPr>
        <a:xfrm>
          <a:off x="12804140" y="17418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30480</xdr:rowOff>
    </xdr:from>
    <xdr:to>
      <xdr:col>81</xdr:col>
      <xdr:colOff>50800</xdr:colOff>
      <xdr:row>104</xdr:row>
      <xdr:rowOff>80011</xdr:rowOff>
    </xdr:to>
    <xdr:cxnSp macro="">
      <xdr:nvCxnSpPr>
        <xdr:cNvPr id="868" name="直線コネクタ 867">
          <a:extLst>
            <a:ext uri="{FF2B5EF4-FFF2-40B4-BE49-F238E27FC236}">
              <a16:creationId xmlns:a16="http://schemas.microsoft.com/office/drawing/2014/main" id="{A0A480CA-9625-460D-945A-1ED754C10B23}"/>
            </a:ext>
          </a:extLst>
        </xdr:cNvPr>
        <xdr:cNvCxnSpPr/>
      </xdr:nvCxnSpPr>
      <xdr:spPr>
        <a:xfrm>
          <a:off x="12854940" y="17465040"/>
          <a:ext cx="7747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869" name="楕円 868">
          <a:extLst>
            <a:ext uri="{FF2B5EF4-FFF2-40B4-BE49-F238E27FC236}">
              <a16:creationId xmlns:a16="http://schemas.microsoft.com/office/drawing/2014/main" id="{91E8B3CF-A6F3-430E-A1E2-3E7AE77B4AAF}"/>
            </a:ext>
          </a:extLst>
        </xdr:cNvPr>
        <xdr:cNvSpPr/>
      </xdr:nvSpPr>
      <xdr:spPr>
        <a:xfrm>
          <a:off x="12029440" y="173666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150495</xdr:rowOff>
    </xdr:from>
    <xdr:to>
      <xdr:col>76</xdr:col>
      <xdr:colOff>114300</xdr:colOff>
      <xdr:row>104</xdr:row>
      <xdr:rowOff>30480</xdr:rowOff>
    </xdr:to>
    <xdr:cxnSp macro="">
      <xdr:nvCxnSpPr>
        <xdr:cNvPr id="870" name="直線コネクタ 869">
          <a:extLst>
            <a:ext uri="{FF2B5EF4-FFF2-40B4-BE49-F238E27FC236}">
              <a16:creationId xmlns:a16="http://schemas.microsoft.com/office/drawing/2014/main" id="{A7493F27-84B4-4CBE-B26E-AD6F2F43837A}"/>
            </a:ext>
          </a:extLst>
        </xdr:cNvPr>
        <xdr:cNvCxnSpPr/>
      </xdr:nvCxnSpPr>
      <xdr:spPr>
        <a:xfrm>
          <a:off x="12072620" y="1741741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48261</xdr:rowOff>
    </xdr:from>
    <xdr:to>
      <xdr:col>67</xdr:col>
      <xdr:colOff>101600</xdr:colOff>
      <xdr:row>103</xdr:row>
      <xdr:rowOff>149861</xdr:rowOff>
    </xdr:to>
    <xdr:sp macro="" textlink="">
      <xdr:nvSpPr>
        <xdr:cNvPr id="871" name="楕円 870">
          <a:extLst>
            <a:ext uri="{FF2B5EF4-FFF2-40B4-BE49-F238E27FC236}">
              <a16:creationId xmlns:a16="http://schemas.microsoft.com/office/drawing/2014/main" id="{E15C2028-58C9-48FE-8F6A-91BBAC7B677C}"/>
            </a:ext>
          </a:extLst>
        </xdr:cNvPr>
        <xdr:cNvSpPr/>
      </xdr:nvSpPr>
      <xdr:spPr>
        <a:xfrm>
          <a:off x="11231880" y="173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99061</xdr:rowOff>
    </xdr:from>
    <xdr:to>
      <xdr:col>71</xdr:col>
      <xdr:colOff>177800</xdr:colOff>
      <xdr:row>103</xdr:row>
      <xdr:rowOff>150495</xdr:rowOff>
    </xdr:to>
    <xdr:cxnSp macro="">
      <xdr:nvCxnSpPr>
        <xdr:cNvPr id="872" name="直線コネクタ 871">
          <a:extLst>
            <a:ext uri="{FF2B5EF4-FFF2-40B4-BE49-F238E27FC236}">
              <a16:creationId xmlns:a16="http://schemas.microsoft.com/office/drawing/2014/main" id="{FD3107D6-3AC5-4AEB-81B3-7697F03B3976}"/>
            </a:ext>
          </a:extLst>
        </xdr:cNvPr>
        <xdr:cNvCxnSpPr/>
      </xdr:nvCxnSpPr>
      <xdr:spPr>
        <a:xfrm>
          <a:off x="11282680" y="17365981"/>
          <a:ext cx="78994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84E4D4D1-010A-42BE-A416-2C3AA6390C5A}"/>
            </a:ext>
          </a:extLst>
        </xdr:cNvPr>
        <xdr:cNvSpPr txBox="1"/>
      </xdr:nvSpPr>
      <xdr:spPr>
        <a:xfrm>
          <a:off x="13437244" y="1715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A27C947A-E6D7-4415-9C31-3A32585A90D5}"/>
            </a:ext>
          </a:extLst>
        </xdr:cNvPr>
        <xdr:cNvSpPr txBox="1"/>
      </xdr:nvSpPr>
      <xdr:spPr>
        <a:xfrm>
          <a:off x="126752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D6D97EE9-A300-4E87-A3B0-F215CD81AE6E}"/>
            </a:ext>
          </a:extLst>
        </xdr:cNvPr>
        <xdr:cNvSpPr txBox="1"/>
      </xdr:nvSpPr>
      <xdr:spPr>
        <a:xfrm>
          <a:off x="1190054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03D7FC23-0A87-4902-9AA4-EBFDEE652329}"/>
            </a:ext>
          </a:extLst>
        </xdr:cNvPr>
        <xdr:cNvSpPr txBox="1"/>
      </xdr:nvSpPr>
      <xdr:spPr>
        <a:xfrm>
          <a:off x="11102984" y="1709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121938</xdr:rowOff>
    </xdr:from>
    <xdr:ext cx="405111" cy="259045"/>
    <xdr:sp macro="" textlink="">
      <xdr:nvSpPr>
        <xdr:cNvPr id="877" name="n_1mainValue【庁舎】&#10;有形固定資産減価償却率">
          <a:extLst>
            <a:ext uri="{FF2B5EF4-FFF2-40B4-BE49-F238E27FC236}">
              <a16:creationId xmlns:a16="http://schemas.microsoft.com/office/drawing/2014/main" id="{BCE7E3A4-7239-41A4-A016-1D04CBC6D6E5}"/>
            </a:ext>
          </a:extLst>
        </xdr:cNvPr>
        <xdr:cNvSpPr txBox="1"/>
      </xdr:nvSpPr>
      <xdr:spPr>
        <a:xfrm>
          <a:off x="1343724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72407</xdr:rowOff>
    </xdr:from>
    <xdr:ext cx="405111" cy="259045"/>
    <xdr:sp macro="" textlink="">
      <xdr:nvSpPr>
        <xdr:cNvPr id="878" name="n_2mainValue【庁舎】&#10;有形固定資産減価償却率">
          <a:extLst>
            <a:ext uri="{FF2B5EF4-FFF2-40B4-BE49-F238E27FC236}">
              <a16:creationId xmlns:a16="http://schemas.microsoft.com/office/drawing/2014/main" id="{66841024-E47A-448D-A84A-2C11AA50EA54}"/>
            </a:ext>
          </a:extLst>
        </xdr:cNvPr>
        <xdr:cNvSpPr txBox="1"/>
      </xdr:nvSpPr>
      <xdr:spPr>
        <a:xfrm>
          <a:off x="12675244" y="1750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879" name="n_3mainValue【庁舎】&#10;有形固定資産減価償却率">
          <a:extLst>
            <a:ext uri="{FF2B5EF4-FFF2-40B4-BE49-F238E27FC236}">
              <a16:creationId xmlns:a16="http://schemas.microsoft.com/office/drawing/2014/main" id="{8E5B0F25-22CE-459D-8794-4A544AA4BAC2}"/>
            </a:ext>
          </a:extLst>
        </xdr:cNvPr>
        <xdr:cNvSpPr txBox="1"/>
      </xdr:nvSpPr>
      <xdr:spPr>
        <a:xfrm>
          <a:off x="11900544" y="17455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140988</xdr:rowOff>
    </xdr:from>
    <xdr:ext cx="405111" cy="259045"/>
    <xdr:sp macro="" textlink="">
      <xdr:nvSpPr>
        <xdr:cNvPr id="880" name="n_4mainValue【庁舎】&#10;有形固定資産減価償却率">
          <a:extLst>
            <a:ext uri="{FF2B5EF4-FFF2-40B4-BE49-F238E27FC236}">
              <a16:creationId xmlns:a16="http://schemas.microsoft.com/office/drawing/2014/main" id="{F613C833-BCCF-48CF-A783-EE9E51C46F40}"/>
            </a:ext>
          </a:extLst>
        </xdr:cNvPr>
        <xdr:cNvSpPr txBox="1"/>
      </xdr:nvSpPr>
      <xdr:spPr>
        <a:xfrm>
          <a:off x="11102984" y="174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E4CD6B5-CBFD-45A6-A380-F918D88696F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3D5493B3-1B14-48C9-B374-44653353677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BFFC08AE-8F42-41ED-B77B-F69EBAC49D6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896F1092-5BAF-4FB3-93E1-5EB4FFEE7AC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AED8ADBE-9B5C-47B3-8ECC-F1EC11A6642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7F4CE516-F92D-4424-8D6F-73A85F5B815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2D3163C0-FDDC-4677-BAEF-9EBE0214942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73A76686-1E0C-4610-9B97-064452FB927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D9C6B14A-B573-4918-B23B-3280E4F58A2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04DF1B3C-32A2-4A3D-B20D-D4554B7CD2B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9037A70C-7E90-49EB-8F87-9BFCEE229157}"/>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810605C4-DCFE-461C-B893-3E2ADFE63BA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C361BCB0-91E4-4F0C-B737-3D71DC059B6F}"/>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CC9FBF3C-6E63-4E6D-8F97-0A05E60077B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4F1E9D48-ED55-45C3-AF84-1ADA12A4D476}"/>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ADCAA042-A46F-411A-B30E-C7EADFACF9E6}"/>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708D41B2-5217-485A-841A-9CB49E480184}"/>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BACB1626-8DE3-4F9D-BF43-1E7D0C09299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7C0A6A76-9437-4E27-BEF3-6DC0F1158552}"/>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601B2324-AD22-4234-A450-99CE589877E1}"/>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BD3083F2-60C1-419E-B4EA-60FFAB7129D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31108A52-1475-4D88-823D-792F3CE001A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B338946E-6943-4BB7-879C-8B3C6E172E9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FB5406E2-9D89-414C-B637-3453977CF5E4}"/>
            </a:ext>
          </a:extLst>
        </xdr:cNvPr>
        <xdr:cNvCxnSpPr/>
      </xdr:nvCxnSpPr>
      <xdr:spPr>
        <a:xfrm flipV="1">
          <a:off x="19509104" y="1690497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AB766E55-5195-464D-BC66-8CDD917C2000}"/>
            </a:ext>
          </a:extLst>
        </xdr:cNvPr>
        <xdr:cNvSpPr txBox="1"/>
      </xdr:nvSpPr>
      <xdr:spPr>
        <a:xfrm>
          <a:off x="19547840"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88BF633A-2765-4036-AF75-FE0BEA6AF1BA}"/>
            </a:ext>
          </a:extLst>
        </xdr:cNvPr>
        <xdr:cNvCxnSpPr/>
      </xdr:nvCxnSpPr>
      <xdr:spPr>
        <a:xfrm>
          <a:off x="19443700" y="1799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42CB74B9-4919-4B44-AA58-A5249239761F}"/>
            </a:ext>
          </a:extLst>
        </xdr:cNvPr>
        <xdr:cNvSpPr txBox="1"/>
      </xdr:nvSpPr>
      <xdr:spPr>
        <a:xfrm>
          <a:off x="19547840" y="1668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D53659C3-C77C-4267-AC13-28E91AC782E9}"/>
            </a:ext>
          </a:extLst>
        </xdr:cNvPr>
        <xdr:cNvCxnSpPr/>
      </xdr:nvCxnSpPr>
      <xdr:spPr>
        <a:xfrm>
          <a:off x="19443700" y="1690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54565520-FDD9-40B1-A8DD-0F5539F20650}"/>
            </a:ext>
          </a:extLst>
        </xdr:cNvPr>
        <xdr:cNvSpPr txBox="1"/>
      </xdr:nvSpPr>
      <xdr:spPr>
        <a:xfrm>
          <a:off x="19547840" y="17628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36823B58-2074-4FA3-949C-4B3F8CB7A35B}"/>
            </a:ext>
          </a:extLst>
        </xdr:cNvPr>
        <xdr:cNvSpPr/>
      </xdr:nvSpPr>
      <xdr:spPr>
        <a:xfrm>
          <a:off x="1945894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FD6B66D7-6523-4D67-AC8D-386DE2D6DCBC}"/>
            </a:ext>
          </a:extLst>
        </xdr:cNvPr>
        <xdr:cNvSpPr/>
      </xdr:nvSpPr>
      <xdr:spPr>
        <a:xfrm>
          <a:off x="1873504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73E27C32-91E7-4CF2-B2B4-68D83F62D1BC}"/>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F9CBB8D3-7597-40E5-99B9-5E5E32A215AA}"/>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70470474-C64D-474F-B9B1-60046D3C4D61}"/>
            </a:ext>
          </a:extLst>
        </xdr:cNvPr>
        <xdr:cNvSpPr/>
      </xdr:nvSpPr>
      <xdr:spPr>
        <a:xfrm>
          <a:off x="1638808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C721EA7-2A7A-4DEB-9EAE-9F54ED2ECC2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18472746-F8A3-41BB-AFE9-DAA89A8246A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8A5D5515-ECFA-432D-8DA8-E1042B5CE64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C945C861-BC6C-4CE3-AB34-F0718246D50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53A19004-DBBD-4AF4-9FAC-0DE2338F2DE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17780</xdr:rowOff>
    </xdr:from>
    <xdr:to>
      <xdr:col>116</xdr:col>
      <xdr:colOff>114300</xdr:colOff>
      <xdr:row>105</xdr:row>
      <xdr:rowOff>119380</xdr:rowOff>
    </xdr:to>
    <xdr:sp macro="" textlink="">
      <xdr:nvSpPr>
        <xdr:cNvPr id="920" name="楕円 919">
          <a:extLst>
            <a:ext uri="{FF2B5EF4-FFF2-40B4-BE49-F238E27FC236}">
              <a16:creationId xmlns:a16="http://schemas.microsoft.com/office/drawing/2014/main" id="{029A7C0F-FD6A-4286-9FD1-C3E1B780F54E}"/>
            </a:ext>
          </a:extLst>
        </xdr:cNvPr>
        <xdr:cNvSpPr/>
      </xdr:nvSpPr>
      <xdr:spPr>
        <a:xfrm>
          <a:off x="1945894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40657</xdr:rowOff>
    </xdr:from>
    <xdr:ext cx="469744" cy="259045"/>
    <xdr:sp macro="" textlink="">
      <xdr:nvSpPr>
        <xdr:cNvPr id="921" name="【庁舎】&#10;一人当たり面積該当値テキスト">
          <a:extLst>
            <a:ext uri="{FF2B5EF4-FFF2-40B4-BE49-F238E27FC236}">
              <a16:creationId xmlns:a16="http://schemas.microsoft.com/office/drawing/2014/main" id="{B2F888F2-0CB8-469C-8524-2390B629026D}"/>
            </a:ext>
          </a:extLst>
        </xdr:cNvPr>
        <xdr:cNvSpPr txBox="1"/>
      </xdr:nvSpPr>
      <xdr:spPr>
        <a:xfrm>
          <a:off x="19547840" y="1747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17780</xdr:rowOff>
    </xdr:from>
    <xdr:to>
      <xdr:col>112</xdr:col>
      <xdr:colOff>38100</xdr:colOff>
      <xdr:row>105</xdr:row>
      <xdr:rowOff>119380</xdr:rowOff>
    </xdr:to>
    <xdr:sp macro="" textlink="">
      <xdr:nvSpPr>
        <xdr:cNvPr id="922" name="楕円 921">
          <a:extLst>
            <a:ext uri="{FF2B5EF4-FFF2-40B4-BE49-F238E27FC236}">
              <a16:creationId xmlns:a16="http://schemas.microsoft.com/office/drawing/2014/main" id="{561FE433-6538-4F56-ACAA-EC9599EE37AF}"/>
            </a:ext>
          </a:extLst>
        </xdr:cNvPr>
        <xdr:cNvSpPr/>
      </xdr:nvSpPr>
      <xdr:spPr>
        <a:xfrm>
          <a:off x="18735040" y="17619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68580</xdr:rowOff>
    </xdr:from>
    <xdr:to>
      <xdr:col>116</xdr:col>
      <xdr:colOff>63500</xdr:colOff>
      <xdr:row>105</xdr:row>
      <xdr:rowOff>68580</xdr:rowOff>
    </xdr:to>
    <xdr:cxnSp macro="">
      <xdr:nvCxnSpPr>
        <xdr:cNvPr id="923" name="直線コネクタ 922">
          <a:extLst>
            <a:ext uri="{FF2B5EF4-FFF2-40B4-BE49-F238E27FC236}">
              <a16:creationId xmlns:a16="http://schemas.microsoft.com/office/drawing/2014/main" id="{570DEA8F-D790-4D15-A926-8856FED2474D}"/>
            </a:ext>
          </a:extLst>
        </xdr:cNvPr>
        <xdr:cNvCxnSpPr/>
      </xdr:nvCxnSpPr>
      <xdr:spPr>
        <a:xfrm>
          <a:off x="18778220" y="176707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21589</xdr:rowOff>
    </xdr:from>
    <xdr:to>
      <xdr:col>107</xdr:col>
      <xdr:colOff>101600</xdr:colOff>
      <xdr:row>105</xdr:row>
      <xdr:rowOff>123189</xdr:rowOff>
    </xdr:to>
    <xdr:sp macro="" textlink="">
      <xdr:nvSpPr>
        <xdr:cNvPr id="924" name="楕円 923">
          <a:extLst>
            <a:ext uri="{FF2B5EF4-FFF2-40B4-BE49-F238E27FC236}">
              <a16:creationId xmlns:a16="http://schemas.microsoft.com/office/drawing/2014/main" id="{B6930669-7C70-4F04-86A3-B1A0DCDF37D4}"/>
            </a:ext>
          </a:extLst>
        </xdr:cNvPr>
        <xdr:cNvSpPr/>
      </xdr:nvSpPr>
      <xdr:spPr>
        <a:xfrm>
          <a:off x="1793748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68580</xdr:rowOff>
    </xdr:from>
    <xdr:to>
      <xdr:col>111</xdr:col>
      <xdr:colOff>177800</xdr:colOff>
      <xdr:row>105</xdr:row>
      <xdr:rowOff>72389</xdr:rowOff>
    </xdr:to>
    <xdr:cxnSp macro="">
      <xdr:nvCxnSpPr>
        <xdr:cNvPr id="925" name="直線コネクタ 924">
          <a:extLst>
            <a:ext uri="{FF2B5EF4-FFF2-40B4-BE49-F238E27FC236}">
              <a16:creationId xmlns:a16="http://schemas.microsoft.com/office/drawing/2014/main" id="{266A63B5-B4A0-4A8E-A0F7-5A02DA18A48E}"/>
            </a:ext>
          </a:extLst>
        </xdr:cNvPr>
        <xdr:cNvCxnSpPr/>
      </xdr:nvCxnSpPr>
      <xdr:spPr>
        <a:xfrm flipV="1">
          <a:off x="17988280" y="1767078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25400</xdr:rowOff>
    </xdr:from>
    <xdr:to>
      <xdr:col>102</xdr:col>
      <xdr:colOff>165100</xdr:colOff>
      <xdr:row>105</xdr:row>
      <xdr:rowOff>127000</xdr:rowOff>
    </xdr:to>
    <xdr:sp macro="" textlink="">
      <xdr:nvSpPr>
        <xdr:cNvPr id="926" name="楕円 925">
          <a:extLst>
            <a:ext uri="{FF2B5EF4-FFF2-40B4-BE49-F238E27FC236}">
              <a16:creationId xmlns:a16="http://schemas.microsoft.com/office/drawing/2014/main" id="{C97CE16D-ABB9-4C6F-AFB9-D6E6CAB8029D}"/>
            </a:ext>
          </a:extLst>
        </xdr:cNvPr>
        <xdr:cNvSpPr/>
      </xdr:nvSpPr>
      <xdr:spPr>
        <a:xfrm>
          <a:off x="1716278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72389</xdr:rowOff>
    </xdr:from>
    <xdr:to>
      <xdr:col>107</xdr:col>
      <xdr:colOff>50800</xdr:colOff>
      <xdr:row>105</xdr:row>
      <xdr:rowOff>76200</xdr:rowOff>
    </xdr:to>
    <xdr:cxnSp macro="">
      <xdr:nvCxnSpPr>
        <xdr:cNvPr id="927" name="直線コネクタ 926">
          <a:extLst>
            <a:ext uri="{FF2B5EF4-FFF2-40B4-BE49-F238E27FC236}">
              <a16:creationId xmlns:a16="http://schemas.microsoft.com/office/drawing/2014/main" id="{520BF0A6-9D20-4058-B3C2-80A399678A5A}"/>
            </a:ext>
          </a:extLst>
        </xdr:cNvPr>
        <xdr:cNvCxnSpPr/>
      </xdr:nvCxnSpPr>
      <xdr:spPr>
        <a:xfrm flipV="1">
          <a:off x="17213580" y="1767458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29211</xdr:rowOff>
    </xdr:from>
    <xdr:to>
      <xdr:col>98</xdr:col>
      <xdr:colOff>38100</xdr:colOff>
      <xdr:row>105</xdr:row>
      <xdr:rowOff>130811</xdr:rowOff>
    </xdr:to>
    <xdr:sp macro="" textlink="">
      <xdr:nvSpPr>
        <xdr:cNvPr id="928" name="楕円 927">
          <a:extLst>
            <a:ext uri="{FF2B5EF4-FFF2-40B4-BE49-F238E27FC236}">
              <a16:creationId xmlns:a16="http://schemas.microsoft.com/office/drawing/2014/main" id="{66EF7E94-4526-4F3B-B5D7-72E147DBC294}"/>
            </a:ext>
          </a:extLst>
        </xdr:cNvPr>
        <xdr:cNvSpPr/>
      </xdr:nvSpPr>
      <xdr:spPr>
        <a:xfrm>
          <a:off x="16388080" y="1763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76200</xdr:rowOff>
    </xdr:from>
    <xdr:to>
      <xdr:col>102</xdr:col>
      <xdr:colOff>114300</xdr:colOff>
      <xdr:row>105</xdr:row>
      <xdr:rowOff>80011</xdr:rowOff>
    </xdr:to>
    <xdr:cxnSp macro="">
      <xdr:nvCxnSpPr>
        <xdr:cNvPr id="929" name="直線コネクタ 928">
          <a:extLst>
            <a:ext uri="{FF2B5EF4-FFF2-40B4-BE49-F238E27FC236}">
              <a16:creationId xmlns:a16="http://schemas.microsoft.com/office/drawing/2014/main" id="{39DA7BDF-A86E-4BC1-A089-7C8C82F4F16B}"/>
            </a:ext>
          </a:extLst>
        </xdr:cNvPr>
        <xdr:cNvCxnSpPr/>
      </xdr:nvCxnSpPr>
      <xdr:spPr>
        <a:xfrm flipV="1">
          <a:off x="16431260" y="17678400"/>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6D22A0A2-4A62-4746-BCAA-3BB48074FF80}"/>
            </a:ext>
          </a:extLst>
        </xdr:cNvPr>
        <xdr:cNvSpPr txBox="1"/>
      </xdr:nvSpPr>
      <xdr:spPr>
        <a:xfrm>
          <a:off x="18561127" y="1775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CB85758C-E1DB-416D-91C4-9F3EA2FF80FE}"/>
            </a:ext>
          </a:extLst>
        </xdr:cNvPr>
        <xdr:cNvSpPr txBox="1"/>
      </xdr:nvSpPr>
      <xdr:spPr>
        <a:xfrm>
          <a:off x="177762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408A3CEB-21D8-4322-8F80-FC234303EA9A}"/>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704E734D-647F-43BD-807C-9C2E008A7328}"/>
            </a:ext>
          </a:extLst>
        </xdr:cNvPr>
        <xdr:cNvSpPr txBox="1"/>
      </xdr:nvSpPr>
      <xdr:spPr>
        <a:xfrm>
          <a:off x="16226867" y="177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135907</xdr:rowOff>
    </xdr:from>
    <xdr:ext cx="469744" cy="259045"/>
    <xdr:sp macro="" textlink="">
      <xdr:nvSpPr>
        <xdr:cNvPr id="934" name="n_1mainValue【庁舎】&#10;一人当たり面積">
          <a:extLst>
            <a:ext uri="{FF2B5EF4-FFF2-40B4-BE49-F238E27FC236}">
              <a16:creationId xmlns:a16="http://schemas.microsoft.com/office/drawing/2014/main" id="{A9E0ED44-FBF4-4883-9A92-FB2CEF1B95B1}"/>
            </a:ext>
          </a:extLst>
        </xdr:cNvPr>
        <xdr:cNvSpPr txBox="1"/>
      </xdr:nvSpPr>
      <xdr:spPr>
        <a:xfrm>
          <a:off x="185611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139716</xdr:rowOff>
    </xdr:from>
    <xdr:ext cx="469744" cy="259045"/>
    <xdr:sp macro="" textlink="">
      <xdr:nvSpPr>
        <xdr:cNvPr id="935" name="n_2mainValue【庁舎】&#10;一人当たり面積">
          <a:extLst>
            <a:ext uri="{FF2B5EF4-FFF2-40B4-BE49-F238E27FC236}">
              <a16:creationId xmlns:a16="http://schemas.microsoft.com/office/drawing/2014/main" id="{6BC216DD-9CFA-4C0A-81BD-A2CB0FF2B416}"/>
            </a:ext>
          </a:extLst>
        </xdr:cNvPr>
        <xdr:cNvSpPr txBox="1"/>
      </xdr:nvSpPr>
      <xdr:spPr>
        <a:xfrm>
          <a:off x="17776267" y="1740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143527</xdr:rowOff>
    </xdr:from>
    <xdr:ext cx="469744" cy="259045"/>
    <xdr:sp macro="" textlink="">
      <xdr:nvSpPr>
        <xdr:cNvPr id="936" name="n_3mainValue【庁舎】&#10;一人当たり面積">
          <a:extLst>
            <a:ext uri="{FF2B5EF4-FFF2-40B4-BE49-F238E27FC236}">
              <a16:creationId xmlns:a16="http://schemas.microsoft.com/office/drawing/2014/main" id="{FF6CA927-5BEF-49D9-8EF5-DD856DE5AF91}"/>
            </a:ext>
          </a:extLst>
        </xdr:cNvPr>
        <xdr:cNvSpPr txBox="1"/>
      </xdr:nvSpPr>
      <xdr:spPr>
        <a:xfrm>
          <a:off x="1700156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147338</xdr:rowOff>
    </xdr:from>
    <xdr:ext cx="469744" cy="259045"/>
    <xdr:sp macro="" textlink="">
      <xdr:nvSpPr>
        <xdr:cNvPr id="937" name="n_4mainValue【庁舎】&#10;一人当たり面積">
          <a:extLst>
            <a:ext uri="{FF2B5EF4-FFF2-40B4-BE49-F238E27FC236}">
              <a16:creationId xmlns:a16="http://schemas.microsoft.com/office/drawing/2014/main" id="{54AC7CB2-9D4F-4A6D-929D-15EB9D60BD6E}"/>
            </a:ext>
          </a:extLst>
        </xdr:cNvPr>
        <xdr:cNvSpPr txBox="1"/>
      </xdr:nvSpPr>
      <xdr:spPr>
        <a:xfrm>
          <a:off x="16226867" y="1741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E02E9340-8B91-4B25-A333-FE0B28856E6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6B11A435-EB01-4B9E-BAEF-DAA10164E85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7202D454-4672-4B85-8327-DFF122F083B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ea"/>
              <a:ea typeface="+mn-ea"/>
              <a:cs typeface="+mn-cs"/>
            </a:rPr>
            <a:t>　図書館については、資産の大部分を占める中央図書館が耐用年数到来時期にさしかかっているため、有形固定資産減価償却率が高くなっていた。しかし、令和</a:t>
          </a:r>
          <a:r>
            <a:rPr kumimoji="1" lang="ja-JP" altLang="en-US" sz="1100">
              <a:solidFill>
                <a:schemeClr val="tx1"/>
              </a:solidFill>
              <a:effectLst/>
              <a:latin typeface="+mn-ea"/>
              <a:ea typeface="+mn-ea"/>
              <a:cs typeface="+mn-cs"/>
            </a:rPr>
            <a:t>７</a:t>
          </a:r>
          <a:r>
            <a:rPr kumimoji="1" lang="ja-JP" altLang="ja-JP" sz="1100">
              <a:solidFill>
                <a:schemeClr val="tx1"/>
              </a:solidFill>
              <a:effectLst/>
              <a:latin typeface="+mn-ea"/>
              <a:ea typeface="+mn-ea"/>
              <a:cs typeface="+mn-cs"/>
            </a:rPr>
            <a:t>年度から令和</a:t>
          </a:r>
          <a:r>
            <a:rPr kumimoji="1" lang="ja-JP" altLang="en-US" sz="1100">
              <a:solidFill>
                <a:schemeClr val="tx1"/>
              </a:solidFill>
              <a:effectLst/>
              <a:latin typeface="+mn-ea"/>
              <a:ea typeface="+mn-ea"/>
              <a:cs typeface="+mn-cs"/>
            </a:rPr>
            <a:t>９</a:t>
          </a:r>
          <a:r>
            <a:rPr kumimoji="1" lang="ja-JP" altLang="ja-JP" sz="1100">
              <a:solidFill>
                <a:schemeClr val="tx1"/>
              </a:solidFill>
              <a:effectLst/>
              <a:latin typeface="+mn-ea"/>
              <a:ea typeface="+mn-ea"/>
              <a:cs typeface="+mn-cs"/>
            </a:rPr>
            <a:t>年度にかけて</a:t>
          </a:r>
          <a:r>
            <a:rPr kumimoji="1" lang="ja-JP" altLang="en-US" sz="1100">
              <a:solidFill>
                <a:schemeClr val="tx1"/>
              </a:solidFill>
              <a:effectLst/>
              <a:latin typeface="+mn-ea"/>
              <a:ea typeface="+mn-ea"/>
              <a:cs typeface="+mn-cs"/>
            </a:rPr>
            <a:t>実施している</a:t>
          </a:r>
          <a:r>
            <a:rPr kumimoji="1" lang="ja-JP" altLang="ja-JP" sz="1100">
              <a:solidFill>
                <a:schemeClr val="tx1"/>
              </a:solidFill>
              <a:effectLst/>
              <a:latin typeface="+mn-ea"/>
              <a:ea typeface="+mn-ea"/>
              <a:cs typeface="+mn-cs"/>
            </a:rPr>
            <a:t>改修工事に伴い、</a:t>
          </a:r>
          <a:r>
            <a:rPr kumimoji="1" lang="ja-JP" altLang="en-US" sz="1100">
              <a:solidFill>
                <a:schemeClr val="tx1"/>
              </a:solidFill>
              <a:effectLst/>
              <a:latin typeface="+mn-ea"/>
              <a:ea typeface="+mn-ea"/>
              <a:cs typeface="+mn-cs"/>
            </a:rPr>
            <a:t>令和１０年度以降の</a:t>
          </a:r>
          <a:r>
            <a:rPr kumimoji="1" lang="ja-JP" altLang="ja-JP" sz="1100">
              <a:solidFill>
                <a:schemeClr val="tx1"/>
              </a:solidFill>
              <a:effectLst/>
              <a:latin typeface="+mn-ea"/>
              <a:ea typeface="+mn-ea"/>
              <a:cs typeface="+mn-cs"/>
            </a:rPr>
            <a:t>有形固定資産減価償却率は低くなる</a:t>
          </a:r>
          <a:r>
            <a:rPr kumimoji="1" lang="ja-JP" altLang="en-US" sz="1100">
              <a:solidFill>
                <a:schemeClr val="tx1"/>
              </a:solidFill>
              <a:effectLst/>
              <a:latin typeface="+mn-ea"/>
              <a:ea typeface="+mn-ea"/>
              <a:cs typeface="+mn-cs"/>
            </a:rPr>
            <a:t>見込みである</a:t>
          </a:r>
          <a:r>
            <a:rPr kumimoji="1" lang="ja-JP" altLang="ja-JP" sz="1100">
              <a:solidFill>
                <a:schemeClr val="tx1"/>
              </a:solidFill>
              <a:effectLst/>
              <a:latin typeface="+mn-ea"/>
              <a:ea typeface="+mn-ea"/>
              <a:cs typeface="+mn-cs"/>
            </a:rPr>
            <a:t>。</a:t>
          </a:r>
          <a:endParaRPr lang="ja-JP" altLang="ja-JP" sz="1400">
            <a:solidFill>
              <a:schemeClr val="tx1"/>
            </a:solidFill>
            <a:effectLst/>
            <a:latin typeface="+mn-ea"/>
            <a:ea typeface="+mn-ea"/>
          </a:endParaRPr>
        </a:p>
        <a:p>
          <a:r>
            <a:rPr kumimoji="1" lang="ja-JP" altLang="ja-JP" sz="1100">
              <a:solidFill>
                <a:schemeClr val="tx1"/>
              </a:solidFill>
              <a:effectLst/>
              <a:latin typeface="+mn-ea"/>
              <a:ea typeface="+mn-ea"/>
              <a:cs typeface="+mn-cs"/>
            </a:rPr>
            <a:t>　一般廃棄物処理施設については、</a:t>
          </a:r>
          <a:r>
            <a:rPr kumimoji="1" lang="ja-JP" altLang="en-US" sz="1100">
              <a:solidFill>
                <a:schemeClr val="tx1"/>
              </a:solidFill>
              <a:effectLst/>
              <a:latin typeface="+mn-ea"/>
              <a:ea typeface="+mn-ea"/>
              <a:cs typeface="+mn-cs"/>
            </a:rPr>
            <a:t>令和３年度以降、３年連続で</a:t>
          </a:r>
          <a:r>
            <a:rPr kumimoji="1" lang="ja-JP" altLang="ja-JP" sz="1100">
              <a:solidFill>
                <a:schemeClr val="tx1"/>
              </a:solidFill>
              <a:effectLst/>
              <a:latin typeface="+mn-lt"/>
              <a:ea typeface="+mn-ea"/>
              <a:cs typeface="+mn-cs"/>
            </a:rPr>
            <a:t>有形固定資産減価償却率が</a:t>
          </a:r>
          <a:r>
            <a:rPr kumimoji="1" lang="ja-JP" altLang="en-US" sz="1100">
              <a:solidFill>
                <a:schemeClr val="tx1"/>
              </a:solidFill>
              <a:effectLst/>
              <a:latin typeface="+mn-lt"/>
              <a:ea typeface="+mn-ea"/>
              <a:cs typeface="+mn-cs"/>
            </a:rPr>
            <a:t>上昇している。一方、</a:t>
          </a:r>
          <a:r>
            <a:rPr kumimoji="1" lang="ja-JP" altLang="en-US" sz="1100">
              <a:solidFill>
                <a:schemeClr val="tx1"/>
              </a:solidFill>
              <a:effectLst/>
              <a:latin typeface="+mn-ea"/>
              <a:ea typeface="+mn-ea"/>
              <a:cs typeface="+mn-cs"/>
            </a:rPr>
            <a:t>令和４年に作成した高松市次期ごみ処理施設整備基本構想</a:t>
          </a:r>
          <a:r>
            <a:rPr kumimoji="1" lang="ja-JP" altLang="ja-JP" sz="1100">
              <a:solidFill>
                <a:schemeClr val="tx1"/>
              </a:solidFill>
              <a:effectLst/>
              <a:latin typeface="+mn-ea"/>
              <a:ea typeface="+mn-ea"/>
              <a:cs typeface="+mn-cs"/>
            </a:rPr>
            <a:t>に基づ</a:t>
          </a:r>
          <a:r>
            <a:rPr kumimoji="1" lang="ja-JP" altLang="en-US" sz="1100">
              <a:solidFill>
                <a:schemeClr val="tx1"/>
              </a:solidFill>
              <a:effectLst/>
              <a:latin typeface="+mn-ea"/>
              <a:ea typeface="+mn-ea"/>
              <a:cs typeface="+mn-cs"/>
            </a:rPr>
            <a:t>く</a:t>
          </a:r>
          <a:r>
            <a:rPr lang="ja-JP" altLang="en-US" sz="1100" b="0">
              <a:solidFill>
                <a:schemeClr val="tx1"/>
              </a:solidFill>
              <a:effectLst/>
              <a:latin typeface="+mn-lt"/>
              <a:ea typeface="+mn-ea"/>
              <a:cs typeface="+mn-cs"/>
            </a:rPr>
            <a:t>次期ごみ</a:t>
          </a:r>
          <a:r>
            <a:rPr lang="ja-JP" altLang="en-US" sz="1100">
              <a:solidFill>
                <a:schemeClr val="tx1"/>
              </a:solidFill>
            </a:rPr>
            <a:t>処理施設整備により</a:t>
          </a:r>
          <a:r>
            <a:rPr kumimoji="1" lang="ja-JP" altLang="ja-JP" sz="1100">
              <a:solidFill>
                <a:schemeClr val="tx1"/>
              </a:solidFill>
              <a:effectLst/>
              <a:latin typeface="+mn-ea"/>
              <a:ea typeface="+mn-ea"/>
              <a:cs typeface="+mn-cs"/>
            </a:rPr>
            <a:t>、令和</a:t>
          </a:r>
          <a:r>
            <a:rPr kumimoji="1" lang="ja-JP" altLang="en-US" sz="1100">
              <a:solidFill>
                <a:schemeClr val="tx1"/>
              </a:solidFill>
              <a:effectLst/>
              <a:latin typeface="+mn-ea"/>
              <a:ea typeface="+mn-ea"/>
              <a:cs typeface="+mn-cs"/>
            </a:rPr>
            <a:t>１５</a:t>
          </a:r>
          <a:r>
            <a:rPr kumimoji="1" lang="ja-JP" altLang="ja-JP" sz="1100">
              <a:solidFill>
                <a:schemeClr val="tx1"/>
              </a:solidFill>
              <a:effectLst/>
              <a:latin typeface="+mn-ea"/>
              <a:ea typeface="+mn-ea"/>
              <a:cs typeface="+mn-cs"/>
            </a:rPr>
            <a:t>年度以降の有形固定資産減価償却率</a:t>
          </a:r>
          <a:r>
            <a:rPr kumimoji="1" lang="ja-JP" altLang="en-US" sz="1100">
              <a:solidFill>
                <a:schemeClr val="tx1"/>
              </a:solidFill>
              <a:effectLst/>
              <a:latin typeface="+mn-ea"/>
              <a:ea typeface="+mn-ea"/>
              <a:cs typeface="+mn-cs"/>
            </a:rPr>
            <a:t>は低くなる見込みである</a:t>
          </a:r>
          <a:r>
            <a:rPr kumimoji="1" lang="ja-JP" altLang="ja-JP" sz="1100">
              <a:solidFill>
                <a:schemeClr val="tx1"/>
              </a:solidFill>
              <a:effectLst/>
              <a:latin typeface="+mn-ea"/>
              <a:ea typeface="+mn-ea"/>
              <a:cs typeface="+mn-cs"/>
            </a:rPr>
            <a:t>。</a:t>
          </a:r>
          <a:endParaRPr lang="ja-JP" altLang="ja-JP" sz="1400">
            <a:solidFill>
              <a:schemeClr val="tx1"/>
            </a:solidFill>
            <a:effectLst/>
            <a:latin typeface="+mn-ea"/>
            <a:ea typeface="+mn-ea"/>
          </a:endParaRPr>
        </a:p>
        <a:p>
          <a:pPr eaLnBrk="1" fontAlgn="auto" latinLnBrk="0" hangingPunct="1"/>
          <a:r>
            <a:rPr kumimoji="1" lang="ja-JP" altLang="ja-JP" sz="1100">
              <a:solidFill>
                <a:schemeClr val="tx1"/>
              </a:solidFill>
              <a:effectLst/>
              <a:latin typeface="+mn-ea"/>
              <a:ea typeface="+mn-ea"/>
              <a:cs typeface="+mn-cs"/>
            </a:rPr>
            <a:t>　福祉施設については、旧川東児童館及び新居児童館の閉館に伴う除売却等により、有形固定資産減価償却率は類似施設より低くなっているが、一人当たりの面積も低くなっている。</a:t>
          </a:r>
          <a:endParaRPr lang="ja-JP" altLang="ja-JP" sz="1400">
            <a:solidFill>
              <a:schemeClr val="tx1"/>
            </a:solidFill>
            <a:effectLst/>
            <a:latin typeface="+mn-ea"/>
            <a:ea typeface="+mn-ea"/>
          </a:endParaRPr>
        </a:p>
        <a:p>
          <a:pPr eaLnBrk="1" fontAlgn="auto" latinLnBrk="0" hangingPunct="1"/>
          <a:r>
            <a:rPr kumimoji="1" lang="ja-JP" altLang="ja-JP" sz="1100">
              <a:solidFill>
                <a:schemeClr val="tx1"/>
              </a:solidFill>
              <a:effectLst/>
              <a:latin typeface="+mn-ea"/>
              <a:ea typeface="+mn-ea"/>
              <a:cs typeface="+mn-cs"/>
            </a:rPr>
            <a:t>　福祉施設に限らず、市民の</a:t>
          </a:r>
          <a:r>
            <a:rPr lang="ja-JP" altLang="ja-JP" sz="1100" b="0">
              <a:solidFill>
                <a:schemeClr val="tx1"/>
              </a:solidFill>
              <a:effectLst/>
              <a:latin typeface="+mn-ea"/>
              <a:ea typeface="+mn-ea"/>
              <a:cs typeface="+mn-cs"/>
            </a:rPr>
            <a:t>ニーズと将来の維持更新費用に見合う施設投資を計画に基づき行っていく必要がある。</a:t>
          </a:r>
          <a:endParaRPr lang="ja-JP" altLang="ja-JP" sz="1400">
            <a:solidFill>
              <a:schemeClr val="tx1"/>
            </a:solidFill>
            <a:effectLst/>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2013_&#39640;&#26494;&#24066;/&#12304;&#36001;&#25919;&#29366;&#27841;&#36039;&#26009;&#38598;&#12305;_372013_&#39640;&#26494;&#24066;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2013_&#39640;&#26494;&#24066;\&#12304;&#36001;&#25919;&#29366;&#27841;&#36039;&#26009;&#38598;&#12305;_372013_&#39640;&#26494;&#24066;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2013_&#39640;&#26494;&#24066;/&#12304;&#36001;&#25919;&#29366;&#27841;&#36039;&#26009;&#38598;&#12305;_372013_&#39640;&#2649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74.5</v>
          </cell>
          <cell r="BX51">
            <v>68</v>
          </cell>
          <cell r="CF51">
            <v>66.8</v>
          </cell>
          <cell r="CN51">
            <v>68.099999999999994</v>
          </cell>
          <cell r="CV51">
            <v>68.2</v>
          </cell>
        </row>
        <row r="53">
          <cell r="BP53">
            <v>57.6</v>
          </cell>
          <cell r="BX53">
            <v>58.6</v>
          </cell>
          <cell r="CF53">
            <v>59.7</v>
          </cell>
          <cell r="CN53">
            <v>60.2</v>
          </cell>
          <cell r="CV53">
            <v>61.8</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74.5</v>
          </cell>
          <cell r="BX73">
            <v>68</v>
          </cell>
          <cell r="CF73">
            <v>66.8</v>
          </cell>
          <cell r="CN73">
            <v>68.099999999999994</v>
          </cell>
          <cell r="CV73">
            <v>68.2</v>
          </cell>
        </row>
        <row r="75">
          <cell r="BP75">
            <v>7.5</v>
          </cell>
          <cell r="BX75">
            <v>7.2</v>
          </cell>
          <cell r="CF75">
            <v>7</v>
          </cell>
          <cell r="CN75">
            <v>6.4</v>
          </cell>
          <cell r="CV75">
            <v>7</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22"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183044839</v>
      </c>
      <c r="BO4" s="436"/>
      <c r="BP4" s="436"/>
      <c r="BQ4" s="436"/>
      <c r="BR4" s="436"/>
      <c r="BS4" s="436"/>
      <c r="BT4" s="436"/>
      <c r="BU4" s="437"/>
      <c r="BV4" s="435">
        <v>186339333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v>
      </c>
      <c r="CU4" s="576"/>
      <c r="CV4" s="576"/>
      <c r="CW4" s="576"/>
      <c r="CX4" s="576"/>
      <c r="CY4" s="576"/>
      <c r="CZ4" s="576"/>
      <c r="DA4" s="577"/>
      <c r="DB4" s="575">
        <v>4.4000000000000004</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177753103</v>
      </c>
      <c r="BO5" s="407"/>
      <c r="BP5" s="407"/>
      <c r="BQ5" s="407"/>
      <c r="BR5" s="407"/>
      <c r="BS5" s="407"/>
      <c r="BT5" s="407"/>
      <c r="BU5" s="408"/>
      <c r="BV5" s="406">
        <v>181259217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96.3</v>
      </c>
      <c r="CU5" s="404"/>
      <c r="CV5" s="404"/>
      <c r="CW5" s="404"/>
      <c r="CX5" s="404"/>
      <c r="CY5" s="404"/>
      <c r="CZ5" s="404"/>
      <c r="DA5" s="405"/>
      <c r="DB5" s="403">
        <v>93.3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5291736</v>
      </c>
      <c r="BO6" s="407"/>
      <c r="BP6" s="407"/>
      <c r="BQ6" s="407"/>
      <c r="BR6" s="407"/>
      <c r="BS6" s="407"/>
      <c r="BT6" s="407"/>
      <c r="BU6" s="408"/>
      <c r="BV6" s="406">
        <v>5080116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97.4</v>
      </c>
      <c r="CU6" s="550"/>
      <c r="CV6" s="550"/>
      <c r="CW6" s="550"/>
      <c r="CX6" s="550"/>
      <c r="CY6" s="550"/>
      <c r="CZ6" s="550"/>
      <c r="DA6" s="551"/>
      <c r="DB6" s="549">
        <v>95.4</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1229998</v>
      </c>
      <c r="BO7" s="407"/>
      <c r="BP7" s="407"/>
      <c r="BQ7" s="407"/>
      <c r="BR7" s="407"/>
      <c r="BS7" s="407"/>
      <c r="BT7" s="407"/>
      <c r="BU7" s="408"/>
      <c r="BV7" s="406">
        <v>700048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101928418</v>
      </c>
      <c r="CU7" s="407"/>
      <c r="CV7" s="407"/>
      <c r="CW7" s="407"/>
      <c r="CX7" s="407"/>
      <c r="CY7" s="407"/>
      <c r="CZ7" s="407"/>
      <c r="DA7" s="408"/>
      <c r="DB7" s="406">
        <v>100485007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4061738</v>
      </c>
      <c r="BO8" s="407"/>
      <c r="BP8" s="407"/>
      <c r="BQ8" s="407"/>
      <c r="BR8" s="407"/>
      <c r="BS8" s="407"/>
      <c r="BT8" s="407"/>
      <c r="BU8" s="408"/>
      <c r="BV8" s="406">
        <v>4380068</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0.76</v>
      </c>
      <c r="CU8" s="510"/>
      <c r="CV8" s="510"/>
      <c r="CW8" s="510"/>
      <c r="CX8" s="510"/>
      <c r="CY8" s="510"/>
      <c r="CZ8" s="510"/>
      <c r="DA8" s="511"/>
      <c r="DB8" s="509">
        <v>0.77</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417496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-318330</v>
      </c>
      <c r="BO9" s="407"/>
      <c r="BP9" s="407"/>
      <c r="BQ9" s="407"/>
      <c r="BR9" s="407"/>
      <c r="BS9" s="407"/>
      <c r="BT9" s="407"/>
      <c r="BU9" s="408"/>
      <c r="BV9" s="406">
        <v>479488</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14.9</v>
      </c>
      <c r="CU9" s="404"/>
      <c r="CV9" s="404"/>
      <c r="CW9" s="404"/>
      <c r="CX9" s="404"/>
      <c r="CY9" s="404"/>
      <c r="CZ9" s="404"/>
      <c r="DA9" s="405"/>
      <c r="DB9" s="403">
        <v>13.3</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420748</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13276</v>
      </c>
      <c r="BO10" s="407"/>
      <c r="BP10" s="407"/>
      <c r="BQ10" s="407"/>
      <c r="BR10" s="407"/>
      <c r="BS10" s="407"/>
      <c r="BT10" s="407"/>
      <c r="BU10" s="408"/>
      <c r="BV10" s="406">
        <v>6290</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417660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1800000</v>
      </c>
      <c r="BO12" s="407"/>
      <c r="BP12" s="407"/>
      <c r="BQ12" s="407"/>
      <c r="BR12" s="407"/>
      <c r="BS12" s="407"/>
      <c r="BT12" s="407"/>
      <c r="BU12" s="408"/>
      <c r="BV12" s="406">
        <v>1647273</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410907</v>
      </c>
      <c r="S13" s="494"/>
      <c r="T13" s="494"/>
      <c r="U13" s="494"/>
      <c r="V13" s="495"/>
      <c r="W13" s="496" t="s">
        <v>131</v>
      </c>
      <c r="X13" s="392"/>
      <c r="Y13" s="392"/>
      <c r="Z13" s="392"/>
      <c r="AA13" s="392"/>
      <c r="AB13" s="393"/>
      <c r="AC13" s="359">
        <v>4463</v>
      </c>
      <c r="AD13" s="360"/>
      <c r="AE13" s="360"/>
      <c r="AF13" s="360"/>
      <c r="AG13" s="361"/>
      <c r="AH13" s="359">
        <v>5085</v>
      </c>
      <c r="AI13" s="360"/>
      <c r="AJ13" s="360"/>
      <c r="AK13" s="360"/>
      <c r="AL13" s="419"/>
      <c r="AM13" s="463" t="s">
        <v>132</v>
      </c>
      <c r="AN13" s="363"/>
      <c r="AO13" s="363"/>
      <c r="AP13" s="363"/>
      <c r="AQ13" s="363"/>
      <c r="AR13" s="363"/>
      <c r="AS13" s="363"/>
      <c r="AT13" s="364"/>
      <c r="AU13" s="464" t="s">
        <v>119</v>
      </c>
      <c r="AV13" s="465"/>
      <c r="AW13" s="465"/>
      <c r="AX13" s="465"/>
      <c r="AY13" s="420" t="s">
        <v>133</v>
      </c>
      <c r="AZ13" s="421"/>
      <c r="BA13" s="421"/>
      <c r="BB13" s="421"/>
      <c r="BC13" s="421"/>
      <c r="BD13" s="421"/>
      <c r="BE13" s="421"/>
      <c r="BF13" s="421"/>
      <c r="BG13" s="421"/>
      <c r="BH13" s="421"/>
      <c r="BI13" s="421"/>
      <c r="BJ13" s="421"/>
      <c r="BK13" s="421"/>
      <c r="BL13" s="421"/>
      <c r="BM13" s="422"/>
      <c r="BN13" s="406">
        <v>-2105054</v>
      </c>
      <c r="BO13" s="407"/>
      <c r="BP13" s="407"/>
      <c r="BQ13" s="407"/>
      <c r="BR13" s="407"/>
      <c r="BS13" s="407"/>
      <c r="BT13" s="407"/>
      <c r="BU13" s="408"/>
      <c r="BV13" s="406">
        <v>-1161495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v>
      </c>
      <c r="CU13" s="404"/>
      <c r="CV13" s="404"/>
      <c r="CW13" s="404"/>
      <c r="CX13" s="404"/>
      <c r="CY13" s="404"/>
      <c r="CZ13" s="404"/>
      <c r="DA13" s="405"/>
      <c r="DB13" s="403">
        <v>6.4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419739</v>
      </c>
      <c r="S14" s="494"/>
      <c r="T14" s="494"/>
      <c r="U14" s="494"/>
      <c r="V14" s="495"/>
      <c r="W14" s="497"/>
      <c r="X14" s="395"/>
      <c r="Y14" s="395"/>
      <c r="Z14" s="395"/>
      <c r="AA14" s="395"/>
      <c r="AB14" s="396"/>
      <c r="AC14" s="486">
        <v>2.4</v>
      </c>
      <c r="AD14" s="487"/>
      <c r="AE14" s="487"/>
      <c r="AF14" s="487"/>
      <c r="AG14" s="488"/>
      <c r="AH14" s="486">
        <v>2.8</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68.2</v>
      </c>
      <c r="CU14" s="504"/>
      <c r="CV14" s="504"/>
      <c r="CW14" s="504"/>
      <c r="CX14" s="504"/>
      <c r="CY14" s="504"/>
      <c r="CZ14" s="504"/>
      <c r="DA14" s="505"/>
      <c r="DB14" s="503">
        <v>68.099999999999994</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413820</v>
      </c>
      <c r="S15" s="494"/>
      <c r="T15" s="494"/>
      <c r="U15" s="494"/>
      <c r="V15" s="495"/>
      <c r="W15" s="496" t="s">
        <v>137</v>
      </c>
      <c r="X15" s="392"/>
      <c r="Y15" s="392"/>
      <c r="Z15" s="392"/>
      <c r="AA15" s="392"/>
      <c r="AB15" s="393"/>
      <c r="AC15" s="359">
        <v>36183</v>
      </c>
      <c r="AD15" s="360"/>
      <c r="AE15" s="360"/>
      <c r="AF15" s="360"/>
      <c r="AG15" s="361"/>
      <c r="AH15" s="359">
        <v>37586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61585081</v>
      </c>
      <c r="BO15" s="436"/>
      <c r="BP15" s="436"/>
      <c r="BQ15" s="436"/>
      <c r="BR15" s="436"/>
      <c r="BS15" s="436"/>
      <c r="BT15" s="436"/>
      <c r="BU15" s="437"/>
      <c r="BV15" s="435">
        <v>61547354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19.399999999999999</v>
      </c>
      <c r="AD16" s="487"/>
      <c r="AE16" s="487"/>
      <c r="AF16" s="487"/>
      <c r="AG16" s="488"/>
      <c r="AH16" s="486">
        <v>20.399999999999999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83692402</v>
      </c>
      <c r="BO16" s="407"/>
      <c r="BP16" s="407"/>
      <c r="BQ16" s="407"/>
      <c r="BR16" s="407"/>
      <c r="BS16" s="407"/>
      <c r="BT16" s="407"/>
      <c r="BU16" s="408"/>
      <c r="BV16" s="406">
        <v>80978290</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145974</v>
      </c>
      <c r="AD17" s="360"/>
      <c r="AE17" s="360"/>
      <c r="AF17" s="360"/>
      <c r="AG17" s="361"/>
      <c r="AH17" s="359">
        <v>141640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78575435</v>
      </c>
      <c r="BO17" s="407"/>
      <c r="BP17" s="407"/>
      <c r="BQ17" s="407"/>
      <c r="BR17" s="407"/>
      <c r="BS17" s="407"/>
      <c r="BT17" s="407"/>
      <c r="BU17" s="408"/>
      <c r="BV17" s="406">
        <v>78509854</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375.54</v>
      </c>
      <c r="M18" s="459"/>
      <c r="N18" s="459"/>
      <c r="O18" s="459"/>
      <c r="P18" s="459"/>
      <c r="Q18" s="459"/>
      <c r="R18" s="460"/>
      <c r="S18" s="460"/>
      <c r="T18" s="460"/>
      <c r="U18" s="460"/>
      <c r="V18" s="461"/>
      <c r="W18" s="477"/>
      <c r="X18" s="478"/>
      <c r="Y18" s="478"/>
      <c r="Z18" s="478"/>
      <c r="AA18" s="478"/>
      <c r="AB18" s="502"/>
      <c r="AC18" s="376">
        <v>78.2</v>
      </c>
      <c r="AD18" s="377"/>
      <c r="AE18" s="377"/>
      <c r="AF18" s="377"/>
      <c r="AG18" s="462"/>
      <c r="AH18" s="376">
        <v>76.8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102946620</v>
      </c>
      <c r="BO18" s="407"/>
      <c r="BP18" s="407"/>
      <c r="BQ18" s="407"/>
      <c r="BR18" s="407"/>
      <c r="BS18" s="407"/>
      <c r="BT18" s="407"/>
      <c r="BU18" s="408"/>
      <c r="BV18" s="406">
        <v>95426610</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1112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122949055</v>
      </c>
      <c r="BO19" s="407"/>
      <c r="BP19" s="407"/>
      <c r="BQ19" s="407"/>
      <c r="BR19" s="407"/>
      <c r="BS19" s="407"/>
      <c r="BT19" s="407"/>
      <c r="BU19" s="408"/>
      <c r="BV19" s="406">
        <v>118416619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187511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169446681</v>
      </c>
      <c r="BO22" s="436"/>
      <c r="BP22" s="436"/>
      <c r="BQ22" s="436"/>
      <c r="BR22" s="436"/>
      <c r="BS22" s="436"/>
      <c r="BT22" s="436"/>
      <c r="BU22" s="437"/>
      <c r="BV22" s="435">
        <v>178446121</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130627783</v>
      </c>
      <c r="BO23" s="407"/>
      <c r="BP23" s="407"/>
      <c r="BQ23" s="407"/>
      <c r="BR23" s="407"/>
      <c r="BS23" s="407"/>
      <c r="BT23" s="407"/>
      <c r="BU23" s="408"/>
      <c r="BV23" s="406">
        <v>133608531</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11100</v>
      </c>
      <c r="R24" s="360"/>
      <c r="S24" s="360"/>
      <c r="T24" s="360"/>
      <c r="U24" s="360"/>
      <c r="V24" s="361"/>
      <c r="W24" s="449"/>
      <c r="X24" s="386"/>
      <c r="Y24" s="387"/>
      <c r="Z24" s="362" t="s">
        <v>162</v>
      </c>
      <c r="AA24" s="363"/>
      <c r="AB24" s="363"/>
      <c r="AC24" s="363"/>
      <c r="AD24" s="363"/>
      <c r="AE24" s="363"/>
      <c r="AF24" s="363"/>
      <c r="AG24" s="364"/>
      <c r="AH24" s="359">
        <v>2956</v>
      </c>
      <c r="AI24" s="360"/>
      <c r="AJ24" s="360"/>
      <c r="AK24" s="360"/>
      <c r="AL24" s="361"/>
      <c r="AM24" s="359">
        <v>9456244</v>
      </c>
      <c r="AN24" s="360"/>
      <c r="AO24" s="360"/>
      <c r="AP24" s="360"/>
      <c r="AQ24" s="360"/>
      <c r="AR24" s="361"/>
      <c r="AS24" s="359">
        <v>3199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102550996</v>
      </c>
      <c r="BO24" s="407"/>
      <c r="BP24" s="407"/>
      <c r="BQ24" s="407"/>
      <c r="BR24" s="407"/>
      <c r="BS24" s="407"/>
      <c r="BT24" s="407"/>
      <c r="BU24" s="408"/>
      <c r="BV24" s="406">
        <v>106434403</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8970</v>
      </c>
      <c r="R25" s="360"/>
      <c r="S25" s="360"/>
      <c r="T25" s="360"/>
      <c r="U25" s="360"/>
      <c r="V25" s="361"/>
      <c r="W25" s="449"/>
      <c r="X25" s="386"/>
      <c r="Y25" s="387"/>
      <c r="Z25" s="362" t="s">
        <v>165</v>
      </c>
      <c r="AA25" s="363"/>
      <c r="AB25" s="363"/>
      <c r="AC25" s="363"/>
      <c r="AD25" s="363"/>
      <c r="AE25" s="363"/>
      <c r="AF25" s="363"/>
      <c r="AG25" s="364"/>
      <c r="AH25" s="359">
        <v>498</v>
      </c>
      <c r="AI25" s="360"/>
      <c r="AJ25" s="360"/>
      <c r="AK25" s="360"/>
      <c r="AL25" s="361"/>
      <c r="AM25" s="359">
        <v>1618500</v>
      </c>
      <c r="AN25" s="360"/>
      <c r="AO25" s="360"/>
      <c r="AP25" s="360"/>
      <c r="AQ25" s="360"/>
      <c r="AR25" s="361"/>
      <c r="AS25" s="359">
        <v>3250</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38533144</v>
      </c>
      <c r="BO25" s="436"/>
      <c r="BP25" s="436"/>
      <c r="BQ25" s="436"/>
      <c r="BR25" s="436"/>
      <c r="BS25" s="436"/>
      <c r="BT25" s="436"/>
      <c r="BU25" s="437"/>
      <c r="BV25" s="435">
        <v>37675866</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7310</v>
      </c>
      <c r="R26" s="360"/>
      <c r="S26" s="360"/>
      <c r="T26" s="360"/>
      <c r="U26" s="360"/>
      <c r="V26" s="361"/>
      <c r="W26" s="449"/>
      <c r="X26" s="386"/>
      <c r="Y26" s="387"/>
      <c r="Z26" s="362" t="s">
        <v>168</v>
      </c>
      <c r="AA26" s="417"/>
      <c r="AB26" s="417"/>
      <c r="AC26" s="417"/>
      <c r="AD26" s="417"/>
      <c r="AE26" s="417"/>
      <c r="AF26" s="417"/>
      <c r="AG26" s="418"/>
      <c r="AH26" s="359">
        <v>326</v>
      </c>
      <c r="AI26" s="360"/>
      <c r="AJ26" s="360"/>
      <c r="AK26" s="360"/>
      <c r="AL26" s="361"/>
      <c r="AM26" s="359">
        <v>1100902</v>
      </c>
      <c r="AN26" s="360"/>
      <c r="AO26" s="360"/>
      <c r="AP26" s="360"/>
      <c r="AQ26" s="360"/>
      <c r="AR26" s="361"/>
      <c r="AS26" s="359">
        <v>3377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200000</v>
      </c>
      <c r="BO26" s="407"/>
      <c r="BP26" s="407"/>
      <c r="BQ26" s="407"/>
      <c r="BR26" s="407"/>
      <c r="BS26" s="407"/>
      <c r="BT26" s="407"/>
      <c r="BU26" s="408"/>
      <c r="BV26" s="406">
        <v>200000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7270</v>
      </c>
      <c r="R27" s="360"/>
      <c r="S27" s="360"/>
      <c r="T27" s="360"/>
      <c r="U27" s="360"/>
      <c r="V27" s="361"/>
      <c r="W27" s="449"/>
      <c r="X27" s="386"/>
      <c r="Y27" s="387"/>
      <c r="Z27" s="362" t="s">
        <v>171</v>
      </c>
      <c r="AA27" s="363"/>
      <c r="AB27" s="363"/>
      <c r="AC27" s="363"/>
      <c r="AD27" s="363"/>
      <c r="AE27" s="363"/>
      <c r="AF27" s="363"/>
      <c r="AG27" s="364"/>
      <c r="AH27" s="359">
        <v>175</v>
      </c>
      <c r="AI27" s="360"/>
      <c r="AJ27" s="360"/>
      <c r="AK27" s="360"/>
      <c r="AL27" s="361"/>
      <c r="AM27" s="359">
        <v>632620</v>
      </c>
      <c r="AN27" s="360"/>
      <c r="AO27" s="360"/>
      <c r="AP27" s="360"/>
      <c r="AQ27" s="360"/>
      <c r="AR27" s="361"/>
      <c r="AS27" s="359">
        <v>3615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6470</v>
      </c>
      <c r="R28" s="360"/>
      <c r="S28" s="360"/>
      <c r="T28" s="360"/>
      <c r="U28" s="360"/>
      <c r="V28" s="361"/>
      <c r="W28" s="449"/>
      <c r="X28" s="386"/>
      <c r="Y28" s="387"/>
      <c r="Z28" s="362" t="s">
        <v>174</v>
      </c>
      <c r="AA28" s="363"/>
      <c r="AB28" s="363"/>
      <c r="AC28" s="363"/>
      <c r="AD28" s="363"/>
      <c r="AE28" s="363"/>
      <c r="AF28" s="363"/>
      <c r="AG28" s="364"/>
      <c r="AH28" s="359">
        <v>3</v>
      </c>
      <c r="AI28" s="360"/>
      <c r="AJ28" s="360"/>
      <c r="AK28" s="360"/>
      <c r="AL28" s="361"/>
      <c r="AM28" s="359">
        <v>7869</v>
      </c>
      <c r="AN28" s="360"/>
      <c r="AO28" s="360"/>
      <c r="AP28" s="360"/>
      <c r="AQ28" s="360"/>
      <c r="AR28" s="361"/>
      <c r="AS28" s="359">
        <v>2623</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12769372</v>
      </c>
      <c r="BO28" s="436"/>
      <c r="BP28" s="436"/>
      <c r="BQ28" s="436"/>
      <c r="BR28" s="436"/>
      <c r="BS28" s="436"/>
      <c r="BT28" s="436"/>
      <c r="BU28" s="437"/>
      <c r="BV28" s="435">
        <v>12356096</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38</v>
      </c>
      <c r="M29" s="360"/>
      <c r="N29" s="360"/>
      <c r="O29" s="360"/>
      <c r="P29" s="361"/>
      <c r="Q29" s="359">
        <v>6080</v>
      </c>
      <c r="R29" s="360"/>
      <c r="S29" s="360"/>
      <c r="T29" s="360"/>
      <c r="U29" s="360"/>
      <c r="V29" s="361"/>
      <c r="W29" s="450"/>
      <c r="X29" s="451"/>
      <c r="Y29" s="452"/>
      <c r="Z29" s="362" t="s">
        <v>177</v>
      </c>
      <c r="AA29" s="363"/>
      <c r="AB29" s="363"/>
      <c r="AC29" s="363"/>
      <c r="AD29" s="363"/>
      <c r="AE29" s="363"/>
      <c r="AF29" s="363"/>
      <c r="AG29" s="364"/>
      <c r="AH29" s="359">
        <v>3134</v>
      </c>
      <c r="AI29" s="360"/>
      <c r="AJ29" s="360"/>
      <c r="AK29" s="360"/>
      <c r="AL29" s="361"/>
      <c r="AM29" s="359">
        <v>10096733</v>
      </c>
      <c r="AN29" s="360"/>
      <c r="AO29" s="360"/>
      <c r="AP29" s="360"/>
      <c r="AQ29" s="360"/>
      <c r="AR29" s="361"/>
      <c r="AS29" s="359">
        <v>3222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1747632</v>
      </c>
      <c r="BO29" s="407"/>
      <c r="BP29" s="407"/>
      <c r="BQ29" s="407"/>
      <c r="BR29" s="407"/>
      <c r="BS29" s="407"/>
      <c r="BT29" s="407"/>
      <c r="BU29" s="408"/>
      <c r="BV29" s="406">
        <v>2645167</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7720008</v>
      </c>
      <c r="BO30" s="441"/>
      <c r="BP30" s="441"/>
      <c r="BQ30" s="441"/>
      <c r="BR30" s="441"/>
      <c r="BS30" s="441"/>
      <c r="BT30" s="441"/>
      <c r="BU30" s="442"/>
      <c r="BV30" s="440">
        <v>7362413</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高松市国民健康保険事業特別会計</v>
      </c>
      <c r="X34" s="355"/>
      <c r="Y34" s="355"/>
      <c r="Z34" s="355"/>
      <c r="AA34" s="355"/>
      <c r="AB34" s="355"/>
      <c r="AC34" s="355"/>
      <c r="AD34" s="355"/>
      <c r="AE34" s="355"/>
      <c r="AF34" s="355"/>
      <c r="AG34" s="355"/>
      <c r="AH34" s="355"/>
      <c r="AI34" s="355"/>
      <c r="AJ34" s="355"/>
      <c r="AK34" s="355"/>
      <c r="AL34" s="163"/>
      <c r="AM34" s="354">
        <f>IF(AO34="","",MAX(C34:D43,U34:V43)+1)</f>
        <v>10</v>
      </c>
      <c r="AN34" s="354"/>
      <c r="AO34" s="355" t="str">
        <f>IF('各会計、関係団体の財政状況及び健全化判断比率'!B34="","",'各会計、関係団体の財政状況及び健全化判断比率'!B34)</f>
        <v>高松市下水道事業会計</v>
      </c>
      <c r="AP34" s="355"/>
      <c r="AQ34" s="355"/>
      <c r="AR34" s="355"/>
      <c r="AS34" s="355"/>
      <c r="AT34" s="355"/>
      <c r="AU34" s="355"/>
      <c r="AV34" s="355"/>
      <c r="AW34" s="355"/>
      <c r="AX34" s="355"/>
      <c r="AY34" s="355"/>
      <c r="AZ34" s="355"/>
      <c r="BA34" s="355"/>
      <c r="BB34" s="355"/>
      <c r="BC34" s="355"/>
      <c r="BD34" s="163"/>
      <c r="BE34" s="354">
        <f>IF(BG34="","",MAX(C34:D43,U34:V43,AM34:AN43)+1)</f>
        <v>12</v>
      </c>
      <c r="BF34" s="354"/>
      <c r="BG34" s="355" t="str">
        <f>IF('各会計、関係団体の財政状況及び健全化判断比率'!B36="","",'各会計、関係団体の財政状況及び健全化判断比率'!B36)</f>
        <v>高松市卸売市場事業特別会計</v>
      </c>
      <c r="BH34" s="355"/>
      <c r="BI34" s="355"/>
      <c r="BJ34" s="355"/>
      <c r="BK34" s="355"/>
      <c r="BL34" s="355"/>
      <c r="BM34" s="355"/>
      <c r="BN34" s="355"/>
      <c r="BO34" s="355"/>
      <c r="BP34" s="355"/>
      <c r="BQ34" s="355"/>
      <c r="BR34" s="355"/>
      <c r="BS34" s="355"/>
      <c r="BT34" s="355"/>
      <c r="BU34" s="355"/>
      <c r="BV34" s="163"/>
      <c r="BW34" s="354">
        <f>IF(BY34="","",MAX(C34:D43,U34:V43,AM34:AN43,BE34:BF43)+1)</f>
        <v>14</v>
      </c>
      <c r="BX34" s="354"/>
      <c r="BY34" s="355" t="str">
        <f>IF('各会計、関係団体の財政状況及び健全化判断比率'!B68="","",'各会計、関係団体の財政状況及び健全化判断比率'!B68)</f>
        <v>香川県後期高齢者医療広域連合一般会計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18</v>
      </c>
      <c r="CP34" s="354"/>
      <c r="CQ34" s="355" t="str">
        <f>IF('各会計、関係団体の財政状況及び健全化判断比率'!BS7="","",'各会計、関係団体の財政状況及び健全化判断比率'!BS7)</f>
        <v>高松市土地開発公社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高松市母子福祉資金等貸付事業特別会計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高松市介護保険事業特別会計（保険事業勘定）</v>
      </c>
      <c r="X35" s="355"/>
      <c r="Y35" s="355"/>
      <c r="Z35" s="355"/>
      <c r="AA35" s="355"/>
      <c r="AB35" s="355"/>
      <c r="AC35" s="355"/>
      <c r="AD35" s="355"/>
      <c r="AE35" s="355"/>
      <c r="AF35" s="355"/>
      <c r="AG35" s="355"/>
      <c r="AH35" s="355"/>
      <c r="AI35" s="355"/>
      <c r="AJ35" s="355"/>
      <c r="AK35" s="355"/>
      <c r="AL35" s="163"/>
      <c r="AM35" s="354">
        <f t="shared" ref="AM35:AM43" si="0">IF(AO35="","",AM34+1)</f>
        <v>11</v>
      </c>
      <c r="AN35" s="354"/>
      <c r="AO35" s="355" t="str">
        <f>IF('各会計、関係団体の財政状況及び健全化判断比率'!B35="","",'各会計、関係団体の財政状況及び健全化判断比率'!B35)</f>
        <v>高松市病院事業会計</v>
      </c>
      <c r="AP35" s="355"/>
      <c r="AQ35" s="355"/>
      <c r="AR35" s="355"/>
      <c r="AS35" s="355"/>
      <c r="AT35" s="355"/>
      <c r="AU35" s="355"/>
      <c r="AV35" s="355"/>
      <c r="AW35" s="355"/>
      <c r="AX35" s="355"/>
      <c r="AY35" s="355"/>
      <c r="AZ35" s="355"/>
      <c r="BA35" s="355"/>
      <c r="BB35" s="355"/>
      <c r="BC35" s="355"/>
      <c r="BD35" s="163"/>
      <c r="BE35" s="354">
        <f t="shared" ref="BE35:BE43" si="1">IF(BG35="","",BE34+1)</f>
        <v>13</v>
      </c>
      <c r="BF35" s="354"/>
      <c r="BG35" s="355" t="str">
        <f>IF('各会計、関係団体の財政状況及び健全化判断比率'!B37="","",'各会計、関係団体の財政状況及び健全化判断比率'!B37)</f>
        <v>高松市食肉センター事業特別会計</v>
      </c>
      <c r="BH35" s="355"/>
      <c r="BI35" s="355"/>
      <c r="BJ35" s="355"/>
      <c r="BK35" s="355"/>
      <c r="BL35" s="355"/>
      <c r="BM35" s="355"/>
      <c r="BN35" s="355"/>
      <c r="BO35" s="355"/>
      <c r="BP35" s="355"/>
      <c r="BQ35" s="355"/>
      <c r="BR35" s="355"/>
      <c r="BS35" s="355"/>
      <c r="BT35" s="355"/>
      <c r="BU35" s="355"/>
      <c r="BV35" s="163"/>
      <c r="BW35" s="354">
        <f t="shared" ref="BW35:BW43" si="2">IF(BY35="","",BW34+1)</f>
        <v>15</v>
      </c>
      <c r="BX35" s="354"/>
      <c r="BY35" s="355" t="str">
        <f>IF('各会計、関係団体の財政状況及び健全化判断比率'!B69="","",'各会計、関係団体の財政状況及び健全化判断比率'!B69)</f>
        <v>香川県後期高齢者医療広域連合（後期高齢者医療事業）</v>
      </c>
      <c r="BZ35" s="355"/>
      <c r="CA35" s="355"/>
      <c r="CB35" s="355"/>
      <c r="CC35" s="355"/>
      <c r="CD35" s="355"/>
      <c r="CE35" s="355"/>
      <c r="CF35" s="355"/>
      <c r="CG35" s="355"/>
      <c r="CH35" s="355"/>
      <c r="CI35" s="355"/>
      <c r="CJ35" s="355"/>
      <c r="CK35" s="355"/>
      <c r="CL35" s="355"/>
      <c r="CM35" s="355"/>
      <c r="CN35" s="163"/>
      <c r="CO35" s="354">
        <f t="shared" ref="CO35:CO43" si="3">IF(CQ35="","",CO34+1)</f>
        <v>19</v>
      </c>
      <c r="CP35" s="354"/>
      <c r="CQ35" s="355" t="str">
        <f>IF('各会計、関係団体の財政状況及び健全化判断比率'!BS8="","",'各会計、関係団体の財政状況及び健全化判断比率'!BS8)</f>
        <v>（公財）高松市学校給食会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f>IF(E36="","",C35+1)</f>
        <v>3</v>
      </c>
      <c r="D36" s="354"/>
      <c r="E36" s="355" t="str">
        <f>IF('各会計、関係団体の財政状況及び健全化判断比率'!B9="","",'各会計、関係団体の財政状況及び健全化判断比率'!B9)</f>
        <v>高松市中小企業勤労者福祉共済事業特別会計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高松市後期高齢者医療事業特別会計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16</v>
      </c>
      <c r="BX36" s="354"/>
      <c r="BY36" s="355" t="str">
        <f>IF('各会計、関係団体の財政状況及び健全化判断比率'!B70="","",'各会計、関係団体の財政状況及び健全化判断比率'!B70)</f>
        <v>香川県広域水道企業団水道事業会計</v>
      </c>
      <c r="BZ36" s="355"/>
      <c r="CA36" s="355"/>
      <c r="CB36" s="355"/>
      <c r="CC36" s="355"/>
      <c r="CD36" s="355"/>
      <c r="CE36" s="355"/>
      <c r="CF36" s="355"/>
      <c r="CG36" s="355"/>
      <c r="CH36" s="355"/>
      <c r="CI36" s="355"/>
      <c r="CJ36" s="355"/>
      <c r="CK36" s="355"/>
      <c r="CL36" s="355"/>
      <c r="CM36" s="355"/>
      <c r="CN36" s="163"/>
      <c r="CO36" s="354">
        <f t="shared" si="3"/>
        <v>20</v>
      </c>
      <c r="CP36" s="354"/>
      <c r="CQ36" s="355" t="str">
        <f>IF('各会計、関係団体の財政状況及び健全化判断比率'!BS9="","",'各会計、関係団体の財政状況及び健全化判断比率'!BS9)</f>
        <v>（公財）高松市スポーツ協会</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7</v>
      </c>
      <c r="V37" s="354"/>
      <c r="W37" s="355" t="str">
        <f>IF('各会計、関係団体の財政状況及び健全化判断比率'!B31="","",'各会計、関係団体の財政状況及び健全化判断比率'!B31)</f>
        <v>高松市介護保険事業特別会計（介護サービス事業勘定）</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17</v>
      </c>
      <c r="BX37" s="354"/>
      <c r="BY37" s="355" t="str">
        <f>IF('各会計、関係団体の財政状況及び健全化判断比率'!B71="","",'各会計、関係団体の財政状況及び健全化判断比率'!B71)</f>
        <v>香川県広域水道企業団工業水道事業会計</v>
      </c>
      <c r="BZ37" s="355"/>
      <c r="CA37" s="355"/>
      <c r="CB37" s="355"/>
      <c r="CC37" s="355"/>
      <c r="CD37" s="355"/>
      <c r="CE37" s="355"/>
      <c r="CF37" s="355"/>
      <c r="CG37" s="355"/>
      <c r="CH37" s="355"/>
      <c r="CI37" s="355"/>
      <c r="CJ37" s="355"/>
      <c r="CK37" s="355"/>
      <c r="CL37" s="355"/>
      <c r="CM37" s="355"/>
      <c r="CN37" s="163"/>
      <c r="CO37" s="354">
        <f t="shared" si="3"/>
        <v>21</v>
      </c>
      <c r="CP37" s="354"/>
      <c r="CQ37" s="355" t="str">
        <f>IF('各会計、関係団体の財政状況及び健全化判断比率'!BS10="","",'各会計、関係団体の財政状況及び健全化判断比率'!BS10)</f>
        <v>（公財）高松市国際交流協会</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8</v>
      </c>
      <c r="V38" s="354"/>
      <c r="W38" s="355" t="str">
        <f>IF('各会計、関係団体の財政状況及び健全化判断比率'!B32="","",'各会計、関係団体の財政状況及び健全化判断比率'!B32)</f>
        <v>高松市駐車場事業特別会計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f t="shared" si="3"/>
        <v>22</v>
      </c>
      <c r="CP38" s="354"/>
      <c r="CQ38" s="355" t="str">
        <f>IF('各会計、関係団体の財政状況及び健全化判断比率'!BS11="","",'各会計、関係団体の財政状況及び健全化判断比率'!BS11)</f>
        <v>（公財）高松観光コンベンションビューロー</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f t="shared" si="4"/>
        <v>9</v>
      </c>
      <c r="V39" s="354"/>
      <c r="W39" s="355" t="str">
        <f>IF('各会計、関係団体の財政状況及び健全化判断比率'!B33="","",'各会計、関係団体の財政状況及び健全化判断比率'!B33)</f>
        <v>高松市競輪事業特別会計</v>
      </c>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f t="shared" si="3"/>
        <v>23</v>
      </c>
      <c r="CP39" s="354"/>
      <c r="CQ39" s="355" t="str">
        <f>IF('各会計、関係団体の財政状況及び健全化判断比率'!BS12="","",'各会計、関係団体の財政状況及び健全化判断比率'!BS12)</f>
        <v>（株）高松市食肉卸売市場公社</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f t="shared" si="3"/>
        <v>24</v>
      </c>
      <c r="CP40" s="354"/>
      <c r="CQ40" s="355" t="str">
        <f>IF('各会計、関係団体の財政状況及び健全化判断比率'!BS13="","",'各会計、関係団体の財政状況及び健全化判断比率'!BS13)</f>
        <v>（公財）高松市文化芸術財団</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f t="shared" si="3"/>
        <v>25</v>
      </c>
      <c r="CP41" s="354"/>
      <c r="CQ41" s="355" t="str">
        <f>IF('各会計、関係団体の財政状況及び健全化判断比率'!BS14="","",'各会計、関係団体の財政状況及び健全化判断比率'!BS14)</f>
        <v>（有）湯遊しおのえ</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f t="shared" si="3"/>
        <v>26</v>
      </c>
      <c r="CP42" s="354"/>
      <c r="CQ42" s="355" t="str">
        <f>IF('各会計、関係団体の財政状況及び健全化判断比率'!BS15="","",'各会計、関係団体の財政状況及び健全化判断比率'!BS15)</f>
        <v>（有）香南町農業振興公社</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VQtPJI1/no5cCrbglc+1Pvq3kQlJDTRuyBXHenhyT2cNNFEMLTXc9YokmFbw15lAE3CRkfA3jUPy2aixWrUuuQ==" saltValue="mpZaIEvKpaKQfgek2Ajp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65142134</v>
      </c>
      <c r="S5" s="664"/>
      <c r="T5" s="664"/>
      <c r="U5" s="664"/>
      <c r="V5" s="664"/>
      <c r="W5" s="664"/>
      <c r="X5" s="664"/>
      <c r="Y5" s="689"/>
      <c r="Z5" s="702">
        <v>35.6</v>
      </c>
      <c r="AA5" s="702"/>
      <c r="AB5" s="702"/>
      <c r="AC5" s="702"/>
      <c r="AD5" s="703">
        <v>65142134</v>
      </c>
      <c r="AE5" s="703"/>
      <c r="AF5" s="703"/>
      <c r="AG5" s="703"/>
      <c r="AH5" s="703"/>
      <c r="AI5" s="703"/>
      <c r="AJ5" s="703"/>
      <c r="AK5" s="703"/>
      <c r="AL5" s="690">
        <v>61.6</v>
      </c>
      <c r="AM5" s="672"/>
      <c r="AN5" s="672"/>
      <c r="AO5" s="691"/>
      <c r="AP5" s="666" t="s">
        <v>216</v>
      </c>
      <c r="AQ5" s="667"/>
      <c r="AR5" s="667"/>
      <c r="AS5" s="667"/>
      <c r="AT5" s="667"/>
      <c r="AU5" s="667"/>
      <c r="AV5" s="667"/>
      <c r="AW5" s="667"/>
      <c r="AX5" s="667"/>
      <c r="AY5" s="667"/>
      <c r="AZ5" s="667"/>
      <c r="BA5" s="667"/>
      <c r="BB5" s="667"/>
      <c r="BC5" s="667"/>
      <c r="BD5" s="667"/>
      <c r="BE5" s="667"/>
      <c r="BF5" s="668"/>
      <c r="BG5" s="608">
        <v>62735903</v>
      </c>
      <c r="BH5" s="609"/>
      <c r="BI5" s="609"/>
      <c r="BJ5" s="609"/>
      <c r="BK5" s="609"/>
      <c r="BL5" s="609"/>
      <c r="BM5" s="609"/>
      <c r="BN5" s="610"/>
      <c r="BO5" s="646">
        <v>96.3</v>
      </c>
      <c r="BP5" s="646"/>
      <c r="BQ5" s="646"/>
      <c r="BR5" s="646"/>
      <c r="BS5" s="647">
        <v>1896487</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1068113</v>
      </c>
      <c r="S6" s="609"/>
      <c r="T6" s="609"/>
      <c r="U6" s="609"/>
      <c r="V6" s="609"/>
      <c r="W6" s="609"/>
      <c r="X6" s="609"/>
      <c r="Y6" s="610"/>
      <c r="Z6" s="646">
        <v>0.6</v>
      </c>
      <c r="AA6" s="646"/>
      <c r="AB6" s="646"/>
      <c r="AC6" s="646"/>
      <c r="AD6" s="647">
        <v>1068113</v>
      </c>
      <c r="AE6" s="647"/>
      <c r="AF6" s="647"/>
      <c r="AG6" s="647"/>
      <c r="AH6" s="647"/>
      <c r="AI6" s="647"/>
      <c r="AJ6" s="647"/>
      <c r="AK6" s="647"/>
      <c r="AL6" s="611">
        <v>1</v>
      </c>
      <c r="AM6" s="612"/>
      <c r="AN6" s="612"/>
      <c r="AO6" s="648"/>
      <c r="AP6" s="605" t="s">
        <v>221</v>
      </c>
      <c r="AQ6" s="606"/>
      <c r="AR6" s="606"/>
      <c r="AS6" s="606"/>
      <c r="AT6" s="606"/>
      <c r="AU6" s="606"/>
      <c r="AV6" s="606"/>
      <c r="AW6" s="606"/>
      <c r="AX6" s="606"/>
      <c r="AY6" s="606"/>
      <c r="AZ6" s="606"/>
      <c r="BA6" s="606"/>
      <c r="BB6" s="606"/>
      <c r="BC6" s="606"/>
      <c r="BD6" s="606"/>
      <c r="BE6" s="606"/>
      <c r="BF6" s="607"/>
      <c r="BG6" s="608">
        <v>62735903</v>
      </c>
      <c r="BH6" s="609"/>
      <c r="BI6" s="609"/>
      <c r="BJ6" s="609"/>
      <c r="BK6" s="609"/>
      <c r="BL6" s="609"/>
      <c r="BM6" s="609"/>
      <c r="BN6" s="610"/>
      <c r="BO6" s="646">
        <v>96.3</v>
      </c>
      <c r="BP6" s="646"/>
      <c r="BQ6" s="646"/>
      <c r="BR6" s="646"/>
      <c r="BS6" s="647">
        <v>1896487</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712012</v>
      </c>
      <c r="CS6" s="609"/>
      <c r="CT6" s="609"/>
      <c r="CU6" s="609"/>
      <c r="CV6" s="609"/>
      <c r="CW6" s="609"/>
      <c r="CX6" s="609"/>
      <c r="CY6" s="610"/>
      <c r="CZ6" s="690">
        <v>0.4</v>
      </c>
      <c r="DA6" s="672"/>
      <c r="DB6" s="672"/>
      <c r="DC6" s="692"/>
      <c r="DD6" s="614" t="s">
        <v>122</v>
      </c>
      <c r="DE6" s="609"/>
      <c r="DF6" s="609"/>
      <c r="DG6" s="609"/>
      <c r="DH6" s="609"/>
      <c r="DI6" s="609"/>
      <c r="DJ6" s="609"/>
      <c r="DK6" s="609"/>
      <c r="DL6" s="609"/>
      <c r="DM6" s="609"/>
      <c r="DN6" s="609"/>
      <c r="DO6" s="609"/>
      <c r="DP6" s="610"/>
      <c r="DQ6" s="614">
        <v>712012</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56642</v>
      </c>
      <c r="S7" s="609"/>
      <c r="T7" s="609"/>
      <c r="U7" s="609"/>
      <c r="V7" s="609"/>
      <c r="W7" s="609"/>
      <c r="X7" s="609"/>
      <c r="Y7" s="610"/>
      <c r="Z7" s="646">
        <v>0</v>
      </c>
      <c r="AA7" s="646"/>
      <c r="AB7" s="646"/>
      <c r="AC7" s="646"/>
      <c r="AD7" s="647">
        <v>56642</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30783862</v>
      </c>
      <c r="BH7" s="609"/>
      <c r="BI7" s="609"/>
      <c r="BJ7" s="609"/>
      <c r="BK7" s="609"/>
      <c r="BL7" s="609"/>
      <c r="BM7" s="609"/>
      <c r="BN7" s="610"/>
      <c r="BO7" s="646">
        <v>47.3</v>
      </c>
      <c r="BP7" s="646"/>
      <c r="BQ7" s="646"/>
      <c r="BR7" s="646"/>
      <c r="BS7" s="647">
        <v>1896487</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16659448</v>
      </c>
      <c r="CS7" s="609"/>
      <c r="CT7" s="609"/>
      <c r="CU7" s="609"/>
      <c r="CV7" s="609"/>
      <c r="CW7" s="609"/>
      <c r="CX7" s="609"/>
      <c r="CY7" s="610"/>
      <c r="CZ7" s="646">
        <v>9.4</v>
      </c>
      <c r="DA7" s="646"/>
      <c r="DB7" s="646"/>
      <c r="DC7" s="646"/>
      <c r="DD7" s="614">
        <v>244319</v>
      </c>
      <c r="DE7" s="609"/>
      <c r="DF7" s="609"/>
      <c r="DG7" s="609"/>
      <c r="DH7" s="609"/>
      <c r="DI7" s="609"/>
      <c r="DJ7" s="609"/>
      <c r="DK7" s="609"/>
      <c r="DL7" s="609"/>
      <c r="DM7" s="609"/>
      <c r="DN7" s="609"/>
      <c r="DO7" s="609"/>
      <c r="DP7" s="610"/>
      <c r="DQ7" s="614">
        <v>14424267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750592</v>
      </c>
      <c r="S8" s="609"/>
      <c r="T8" s="609"/>
      <c r="U8" s="609"/>
      <c r="V8" s="609"/>
      <c r="W8" s="609"/>
      <c r="X8" s="609"/>
      <c r="Y8" s="610"/>
      <c r="Z8" s="646">
        <v>0.4</v>
      </c>
      <c r="AA8" s="646"/>
      <c r="AB8" s="646"/>
      <c r="AC8" s="646"/>
      <c r="AD8" s="647">
        <v>750592</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656728</v>
      </c>
      <c r="BH8" s="609"/>
      <c r="BI8" s="609"/>
      <c r="BJ8" s="609"/>
      <c r="BK8" s="609"/>
      <c r="BL8" s="609"/>
      <c r="BM8" s="609"/>
      <c r="BN8" s="610"/>
      <c r="BO8" s="646">
        <v>1</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84075690</v>
      </c>
      <c r="CS8" s="609"/>
      <c r="CT8" s="609"/>
      <c r="CU8" s="609"/>
      <c r="CV8" s="609"/>
      <c r="CW8" s="609"/>
      <c r="CX8" s="609"/>
      <c r="CY8" s="610"/>
      <c r="CZ8" s="646">
        <v>47.3</v>
      </c>
      <c r="DA8" s="646"/>
      <c r="DB8" s="646"/>
      <c r="DC8" s="646"/>
      <c r="DD8" s="614">
        <v>294234</v>
      </c>
      <c r="DE8" s="609"/>
      <c r="DF8" s="609"/>
      <c r="DG8" s="609"/>
      <c r="DH8" s="609"/>
      <c r="DI8" s="609"/>
      <c r="DJ8" s="609"/>
      <c r="DK8" s="609"/>
      <c r="DL8" s="609"/>
      <c r="DM8" s="609"/>
      <c r="DN8" s="609"/>
      <c r="DO8" s="609"/>
      <c r="DP8" s="610"/>
      <c r="DQ8" s="614">
        <v>44097715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978067</v>
      </c>
      <c r="S9" s="609"/>
      <c r="T9" s="609"/>
      <c r="U9" s="609"/>
      <c r="V9" s="609"/>
      <c r="W9" s="609"/>
      <c r="X9" s="609"/>
      <c r="Y9" s="610"/>
      <c r="Z9" s="646">
        <v>0.5</v>
      </c>
      <c r="AA9" s="646"/>
      <c r="AB9" s="646"/>
      <c r="AC9" s="646"/>
      <c r="AD9" s="647">
        <v>978067</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22599326</v>
      </c>
      <c r="BH9" s="609"/>
      <c r="BI9" s="609"/>
      <c r="BJ9" s="609"/>
      <c r="BK9" s="609"/>
      <c r="BL9" s="609"/>
      <c r="BM9" s="609"/>
      <c r="BN9" s="610"/>
      <c r="BO9" s="646">
        <v>34.700000000000003</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15325881</v>
      </c>
      <c r="CS9" s="609"/>
      <c r="CT9" s="609"/>
      <c r="CU9" s="609"/>
      <c r="CV9" s="609"/>
      <c r="CW9" s="609"/>
      <c r="CX9" s="609"/>
      <c r="CY9" s="610"/>
      <c r="CZ9" s="646">
        <v>8.6</v>
      </c>
      <c r="DA9" s="646"/>
      <c r="DB9" s="646"/>
      <c r="DC9" s="646"/>
      <c r="DD9" s="614">
        <v>1023383</v>
      </c>
      <c r="DE9" s="609"/>
      <c r="DF9" s="609"/>
      <c r="DG9" s="609"/>
      <c r="DH9" s="609"/>
      <c r="DI9" s="609"/>
      <c r="DJ9" s="609"/>
      <c r="DK9" s="609"/>
      <c r="DL9" s="609"/>
      <c r="DM9" s="609"/>
      <c r="DN9" s="609"/>
      <c r="DO9" s="609"/>
      <c r="DP9" s="610"/>
      <c r="DQ9" s="614">
        <v>11307404</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2134314</v>
      </c>
      <c r="BH10" s="609"/>
      <c r="BI10" s="609"/>
      <c r="BJ10" s="609"/>
      <c r="BK10" s="609"/>
      <c r="BL10" s="609"/>
      <c r="BM10" s="609"/>
      <c r="BN10" s="610"/>
      <c r="BO10" s="646">
        <v>3.3</v>
      </c>
      <c r="BP10" s="646"/>
      <c r="BQ10" s="646"/>
      <c r="BR10" s="646"/>
      <c r="BS10" s="647">
        <v>355965</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309518</v>
      </c>
      <c r="CS10" s="609"/>
      <c r="CT10" s="609"/>
      <c r="CU10" s="609"/>
      <c r="CV10" s="609"/>
      <c r="CW10" s="609"/>
      <c r="CX10" s="609"/>
      <c r="CY10" s="610"/>
      <c r="CZ10" s="646">
        <v>0.2</v>
      </c>
      <c r="DA10" s="646"/>
      <c r="DB10" s="646"/>
      <c r="DC10" s="646"/>
      <c r="DD10" s="614">
        <v>75850</v>
      </c>
      <c r="DE10" s="609"/>
      <c r="DF10" s="609"/>
      <c r="DG10" s="609"/>
      <c r="DH10" s="609"/>
      <c r="DI10" s="609"/>
      <c r="DJ10" s="609"/>
      <c r="DK10" s="609"/>
      <c r="DL10" s="609"/>
      <c r="DM10" s="609"/>
      <c r="DN10" s="609"/>
      <c r="DO10" s="609"/>
      <c r="DP10" s="610"/>
      <c r="DQ10" s="614">
        <v>53718</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11383859</v>
      </c>
      <c r="S11" s="609"/>
      <c r="T11" s="609"/>
      <c r="U11" s="609"/>
      <c r="V11" s="609"/>
      <c r="W11" s="609"/>
      <c r="X11" s="609"/>
      <c r="Y11" s="610"/>
      <c r="Z11" s="611">
        <v>6.2</v>
      </c>
      <c r="AA11" s="612"/>
      <c r="AB11" s="612"/>
      <c r="AC11" s="613"/>
      <c r="AD11" s="614">
        <v>11383859</v>
      </c>
      <c r="AE11" s="609"/>
      <c r="AF11" s="609"/>
      <c r="AG11" s="609"/>
      <c r="AH11" s="609"/>
      <c r="AI11" s="609"/>
      <c r="AJ11" s="609"/>
      <c r="AK11" s="610"/>
      <c r="AL11" s="611">
        <v>10.8</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5393494</v>
      </c>
      <c r="BH11" s="609"/>
      <c r="BI11" s="609"/>
      <c r="BJ11" s="609"/>
      <c r="BK11" s="609"/>
      <c r="BL11" s="609"/>
      <c r="BM11" s="609"/>
      <c r="BN11" s="610"/>
      <c r="BO11" s="646">
        <v>8.3000000000000007</v>
      </c>
      <c r="BP11" s="646"/>
      <c r="BQ11" s="646"/>
      <c r="BR11" s="646"/>
      <c r="BS11" s="647">
        <v>1540522</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2442463</v>
      </c>
      <c r="CS11" s="609"/>
      <c r="CT11" s="609"/>
      <c r="CU11" s="609"/>
      <c r="CV11" s="609"/>
      <c r="CW11" s="609"/>
      <c r="CX11" s="609"/>
      <c r="CY11" s="610"/>
      <c r="CZ11" s="646">
        <v>1.4</v>
      </c>
      <c r="DA11" s="646"/>
      <c r="DB11" s="646"/>
      <c r="DC11" s="646"/>
      <c r="DD11" s="614">
        <v>1384991</v>
      </c>
      <c r="DE11" s="609"/>
      <c r="DF11" s="609"/>
      <c r="DG11" s="609"/>
      <c r="DH11" s="609"/>
      <c r="DI11" s="609"/>
      <c r="DJ11" s="609"/>
      <c r="DK11" s="609"/>
      <c r="DL11" s="609"/>
      <c r="DM11" s="609"/>
      <c r="DN11" s="609"/>
      <c r="DO11" s="609"/>
      <c r="DP11" s="610"/>
      <c r="DQ11" s="614">
        <v>1091876</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25088</v>
      </c>
      <c r="S12" s="609"/>
      <c r="T12" s="609"/>
      <c r="U12" s="609"/>
      <c r="V12" s="609"/>
      <c r="W12" s="609"/>
      <c r="X12" s="609"/>
      <c r="Y12" s="610"/>
      <c r="Z12" s="646">
        <v>0</v>
      </c>
      <c r="AA12" s="646"/>
      <c r="AB12" s="646"/>
      <c r="AC12" s="646"/>
      <c r="AD12" s="647">
        <v>25088</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27555645</v>
      </c>
      <c r="BH12" s="609"/>
      <c r="BI12" s="609"/>
      <c r="BJ12" s="609"/>
      <c r="BK12" s="609"/>
      <c r="BL12" s="609"/>
      <c r="BM12" s="609"/>
      <c r="BN12" s="610"/>
      <c r="BO12" s="646">
        <v>42.3</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2422826</v>
      </c>
      <c r="CS12" s="609"/>
      <c r="CT12" s="609"/>
      <c r="CU12" s="609"/>
      <c r="CV12" s="609"/>
      <c r="CW12" s="609"/>
      <c r="CX12" s="609"/>
      <c r="CY12" s="610"/>
      <c r="CZ12" s="646">
        <v>1.4</v>
      </c>
      <c r="DA12" s="646"/>
      <c r="DB12" s="646"/>
      <c r="DC12" s="646"/>
      <c r="DD12" s="614">
        <v>457050</v>
      </c>
      <c r="DE12" s="609"/>
      <c r="DF12" s="609"/>
      <c r="DG12" s="609"/>
      <c r="DH12" s="609"/>
      <c r="DI12" s="609"/>
      <c r="DJ12" s="609"/>
      <c r="DK12" s="609"/>
      <c r="DL12" s="609"/>
      <c r="DM12" s="609"/>
      <c r="DN12" s="609"/>
      <c r="DO12" s="609"/>
      <c r="DP12" s="610"/>
      <c r="DQ12" s="614">
        <v>1495272</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27301179</v>
      </c>
      <c r="BH13" s="609"/>
      <c r="BI13" s="609"/>
      <c r="BJ13" s="609"/>
      <c r="BK13" s="609"/>
      <c r="BL13" s="609"/>
      <c r="BM13" s="609"/>
      <c r="BN13" s="610"/>
      <c r="BO13" s="646">
        <v>41.9</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11909672</v>
      </c>
      <c r="CS13" s="609"/>
      <c r="CT13" s="609"/>
      <c r="CU13" s="609"/>
      <c r="CV13" s="609"/>
      <c r="CW13" s="609"/>
      <c r="CX13" s="609"/>
      <c r="CY13" s="610"/>
      <c r="CZ13" s="646">
        <v>6.7</v>
      </c>
      <c r="DA13" s="646"/>
      <c r="DB13" s="646"/>
      <c r="DC13" s="646"/>
      <c r="DD13" s="614">
        <v>3999970</v>
      </c>
      <c r="DE13" s="609"/>
      <c r="DF13" s="609"/>
      <c r="DG13" s="609"/>
      <c r="DH13" s="609"/>
      <c r="DI13" s="609"/>
      <c r="DJ13" s="609"/>
      <c r="DK13" s="609"/>
      <c r="DL13" s="609"/>
      <c r="DM13" s="609"/>
      <c r="DN13" s="609"/>
      <c r="DO13" s="609"/>
      <c r="DP13" s="610"/>
      <c r="DQ13" s="614">
        <v>7616581</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1439989</v>
      </c>
      <c r="BH14" s="609"/>
      <c r="BI14" s="609"/>
      <c r="BJ14" s="609"/>
      <c r="BK14" s="609"/>
      <c r="BL14" s="609"/>
      <c r="BM14" s="609"/>
      <c r="BN14" s="610"/>
      <c r="BO14" s="646">
        <v>2.2000000000000002</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6059103</v>
      </c>
      <c r="CS14" s="609"/>
      <c r="CT14" s="609"/>
      <c r="CU14" s="609"/>
      <c r="CV14" s="609"/>
      <c r="CW14" s="609"/>
      <c r="CX14" s="609"/>
      <c r="CY14" s="610"/>
      <c r="CZ14" s="646">
        <v>3.4</v>
      </c>
      <c r="DA14" s="646"/>
      <c r="DB14" s="646"/>
      <c r="DC14" s="646"/>
      <c r="DD14" s="614">
        <v>922552</v>
      </c>
      <c r="DE14" s="609"/>
      <c r="DF14" s="609"/>
      <c r="DG14" s="609"/>
      <c r="DH14" s="609"/>
      <c r="DI14" s="609"/>
      <c r="DJ14" s="609"/>
      <c r="DK14" s="609"/>
      <c r="DL14" s="609"/>
      <c r="DM14" s="609"/>
      <c r="DN14" s="609"/>
      <c r="DO14" s="609"/>
      <c r="DP14" s="610"/>
      <c r="DQ14" s="614">
        <v>5078369</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143535</v>
      </c>
      <c r="S15" s="609"/>
      <c r="T15" s="609"/>
      <c r="U15" s="609"/>
      <c r="V15" s="609"/>
      <c r="W15" s="609"/>
      <c r="X15" s="609"/>
      <c r="Y15" s="610"/>
      <c r="Z15" s="646">
        <v>0.1</v>
      </c>
      <c r="AA15" s="646"/>
      <c r="AB15" s="646"/>
      <c r="AC15" s="646"/>
      <c r="AD15" s="647">
        <v>143535</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2956407</v>
      </c>
      <c r="BH15" s="609"/>
      <c r="BI15" s="609"/>
      <c r="BJ15" s="609"/>
      <c r="BK15" s="609"/>
      <c r="BL15" s="609"/>
      <c r="BM15" s="609"/>
      <c r="BN15" s="610"/>
      <c r="BO15" s="646">
        <v>4.5</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19310727</v>
      </c>
      <c r="CS15" s="609"/>
      <c r="CT15" s="609"/>
      <c r="CU15" s="609"/>
      <c r="CV15" s="609"/>
      <c r="CW15" s="609"/>
      <c r="CX15" s="609"/>
      <c r="CY15" s="610"/>
      <c r="CZ15" s="646">
        <v>10.9</v>
      </c>
      <c r="DA15" s="646"/>
      <c r="DB15" s="646"/>
      <c r="DC15" s="646"/>
      <c r="DD15" s="614">
        <v>3023549</v>
      </c>
      <c r="DE15" s="609"/>
      <c r="DF15" s="609"/>
      <c r="DG15" s="609"/>
      <c r="DH15" s="609"/>
      <c r="DI15" s="609"/>
      <c r="DJ15" s="609"/>
      <c r="DK15" s="609"/>
      <c r="DL15" s="609"/>
      <c r="DM15" s="609"/>
      <c r="DN15" s="609"/>
      <c r="DO15" s="609"/>
      <c r="DP15" s="610"/>
      <c r="DQ15" s="614">
        <v>13462769</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1235982</v>
      </c>
      <c r="S16" s="609"/>
      <c r="T16" s="609"/>
      <c r="U16" s="609"/>
      <c r="V16" s="609"/>
      <c r="W16" s="609"/>
      <c r="X16" s="609"/>
      <c r="Y16" s="610"/>
      <c r="Z16" s="646">
        <v>0.7</v>
      </c>
      <c r="AA16" s="646"/>
      <c r="AB16" s="646"/>
      <c r="AC16" s="646"/>
      <c r="AD16" s="647">
        <v>1235982</v>
      </c>
      <c r="AE16" s="647"/>
      <c r="AF16" s="647"/>
      <c r="AG16" s="647"/>
      <c r="AH16" s="647"/>
      <c r="AI16" s="647"/>
      <c r="AJ16" s="647"/>
      <c r="AK16" s="647"/>
      <c r="AL16" s="611">
        <v>1.2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v>144692</v>
      </c>
      <c r="CS16" s="609"/>
      <c r="CT16" s="609"/>
      <c r="CU16" s="609"/>
      <c r="CV16" s="609"/>
      <c r="CW16" s="609"/>
      <c r="CX16" s="609"/>
      <c r="CY16" s="610"/>
      <c r="CZ16" s="646">
        <v>0.1</v>
      </c>
      <c r="DA16" s="646"/>
      <c r="DB16" s="646"/>
      <c r="DC16" s="646"/>
      <c r="DD16" s="614" t="s">
        <v>122</v>
      </c>
      <c r="DE16" s="609"/>
      <c r="DF16" s="609"/>
      <c r="DG16" s="609"/>
      <c r="DH16" s="609"/>
      <c r="DI16" s="609"/>
      <c r="DJ16" s="609"/>
      <c r="DK16" s="609"/>
      <c r="DL16" s="609"/>
      <c r="DM16" s="609"/>
      <c r="DN16" s="609"/>
      <c r="DO16" s="609"/>
      <c r="DP16" s="610"/>
      <c r="DQ16" s="614">
        <v>781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2333633</v>
      </c>
      <c r="S17" s="609"/>
      <c r="T17" s="609"/>
      <c r="U17" s="609"/>
      <c r="V17" s="609"/>
      <c r="W17" s="609"/>
      <c r="X17" s="609"/>
      <c r="Y17" s="610"/>
      <c r="Z17" s="646">
        <v>1.3</v>
      </c>
      <c r="AA17" s="646"/>
      <c r="AB17" s="646"/>
      <c r="AC17" s="646"/>
      <c r="AD17" s="647">
        <v>2333633</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18381071</v>
      </c>
      <c r="CS17" s="609"/>
      <c r="CT17" s="609"/>
      <c r="CU17" s="609"/>
      <c r="CV17" s="609"/>
      <c r="CW17" s="609"/>
      <c r="CX17" s="609"/>
      <c r="CY17" s="610"/>
      <c r="CZ17" s="646">
        <v>10.3</v>
      </c>
      <c r="DA17" s="646"/>
      <c r="DB17" s="646"/>
      <c r="DC17" s="646"/>
      <c r="DD17" s="614" t="s">
        <v>122</v>
      </c>
      <c r="DE17" s="609"/>
      <c r="DF17" s="609"/>
      <c r="DG17" s="609"/>
      <c r="DH17" s="609"/>
      <c r="DI17" s="609"/>
      <c r="DJ17" s="609"/>
      <c r="DK17" s="609"/>
      <c r="DL17" s="609"/>
      <c r="DM17" s="609"/>
      <c r="DN17" s="609"/>
      <c r="DO17" s="609"/>
      <c r="DP17" s="610"/>
      <c r="DQ17" s="614">
        <v>18316555</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409699</v>
      </c>
      <c r="S18" s="609"/>
      <c r="T18" s="609"/>
      <c r="U18" s="609"/>
      <c r="V18" s="609"/>
      <c r="W18" s="609"/>
      <c r="X18" s="609"/>
      <c r="Y18" s="610"/>
      <c r="Z18" s="646">
        <v>0.2</v>
      </c>
      <c r="AA18" s="646"/>
      <c r="AB18" s="646"/>
      <c r="AC18" s="646"/>
      <c r="AD18" s="647">
        <v>409699</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1876209</v>
      </c>
      <c r="S19" s="609"/>
      <c r="T19" s="609"/>
      <c r="U19" s="609"/>
      <c r="V19" s="609"/>
      <c r="W19" s="609"/>
      <c r="X19" s="609"/>
      <c r="Y19" s="610"/>
      <c r="Z19" s="646">
        <v>1</v>
      </c>
      <c r="AA19" s="646"/>
      <c r="AB19" s="646"/>
      <c r="AC19" s="646"/>
      <c r="AD19" s="647">
        <v>1876209</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2406231</v>
      </c>
      <c r="BH19" s="609"/>
      <c r="BI19" s="609"/>
      <c r="BJ19" s="609"/>
      <c r="BK19" s="609"/>
      <c r="BL19" s="609"/>
      <c r="BM19" s="609"/>
      <c r="BN19" s="610"/>
      <c r="BO19" s="646">
        <v>3.7</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47725</v>
      </c>
      <c r="S20" s="609"/>
      <c r="T20" s="609"/>
      <c r="U20" s="609"/>
      <c r="V20" s="609"/>
      <c r="W20" s="609"/>
      <c r="X20" s="609"/>
      <c r="Y20" s="610"/>
      <c r="Z20" s="646">
        <v>0</v>
      </c>
      <c r="AA20" s="646"/>
      <c r="AB20" s="646"/>
      <c r="AC20" s="646"/>
      <c r="AD20" s="647">
        <v>47725</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2406231</v>
      </c>
      <c r="BH20" s="609"/>
      <c r="BI20" s="609"/>
      <c r="BJ20" s="609"/>
      <c r="BK20" s="609"/>
      <c r="BL20" s="609"/>
      <c r="BM20" s="609"/>
      <c r="BN20" s="610"/>
      <c r="BO20" s="646">
        <v>3.7</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177753103</v>
      </c>
      <c r="CS20" s="609"/>
      <c r="CT20" s="609"/>
      <c r="CU20" s="609"/>
      <c r="CV20" s="609"/>
      <c r="CW20" s="609"/>
      <c r="CX20" s="609"/>
      <c r="CY20" s="610"/>
      <c r="CZ20" s="646">
        <v>100</v>
      </c>
      <c r="DA20" s="646"/>
      <c r="DB20" s="646"/>
      <c r="DC20" s="646"/>
      <c r="DD20" s="614">
        <v>11425898</v>
      </c>
      <c r="DE20" s="609"/>
      <c r="DF20" s="609"/>
      <c r="DG20" s="609"/>
      <c r="DH20" s="609"/>
      <c r="DI20" s="609"/>
      <c r="DJ20" s="609"/>
      <c r="DK20" s="609"/>
      <c r="DL20" s="609"/>
      <c r="DM20" s="609"/>
      <c r="DN20" s="609"/>
      <c r="DO20" s="609"/>
      <c r="DP20" s="610"/>
      <c r="DQ20" s="614">
        <v>117657319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23763368</v>
      </c>
      <c r="S21" s="609"/>
      <c r="T21" s="609"/>
      <c r="U21" s="609"/>
      <c r="V21" s="609"/>
      <c r="W21" s="609"/>
      <c r="X21" s="609"/>
      <c r="Y21" s="610"/>
      <c r="Z21" s="646">
        <v>13</v>
      </c>
      <c r="AA21" s="646"/>
      <c r="AB21" s="646"/>
      <c r="AC21" s="646"/>
      <c r="AD21" s="647">
        <v>22127187</v>
      </c>
      <c r="AE21" s="647"/>
      <c r="AF21" s="647"/>
      <c r="AG21" s="647"/>
      <c r="AH21" s="647"/>
      <c r="AI21" s="647"/>
      <c r="AJ21" s="647"/>
      <c r="AK21" s="647"/>
      <c r="AL21" s="611">
        <v>20.9</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33257</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22127187</v>
      </c>
      <c r="S22" s="609"/>
      <c r="T22" s="609"/>
      <c r="U22" s="609"/>
      <c r="V22" s="609"/>
      <c r="W22" s="609"/>
      <c r="X22" s="609"/>
      <c r="Y22" s="610"/>
      <c r="Z22" s="646">
        <v>12.1</v>
      </c>
      <c r="AA22" s="646"/>
      <c r="AB22" s="646"/>
      <c r="AC22" s="646"/>
      <c r="AD22" s="647">
        <v>22127187</v>
      </c>
      <c r="AE22" s="647"/>
      <c r="AF22" s="647"/>
      <c r="AG22" s="647"/>
      <c r="AH22" s="647"/>
      <c r="AI22" s="647"/>
      <c r="AJ22" s="647"/>
      <c r="AK22" s="647"/>
      <c r="AL22" s="611">
        <v>20.9</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v>2372974</v>
      </c>
      <c r="BH22" s="609"/>
      <c r="BI22" s="609"/>
      <c r="BJ22" s="609"/>
      <c r="BK22" s="609"/>
      <c r="BL22" s="609"/>
      <c r="BM22" s="609"/>
      <c r="BN22" s="610"/>
      <c r="BO22" s="646">
        <v>3.6</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1636181</v>
      </c>
      <c r="S23" s="609"/>
      <c r="T23" s="609"/>
      <c r="U23" s="609"/>
      <c r="V23" s="609"/>
      <c r="W23" s="609"/>
      <c r="X23" s="609"/>
      <c r="Y23" s="610"/>
      <c r="Z23" s="646">
        <v>0.9</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108220880</v>
      </c>
      <c r="CS24" s="664"/>
      <c r="CT24" s="664"/>
      <c r="CU24" s="664"/>
      <c r="CV24" s="664"/>
      <c r="CW24" s="664"/>
      <c r="CX24" s="664"/>
      <c r="CY24" s="689"/>
      <c r="CZ24" s="690">
        <v>60.9</v>
      </c>
      <c r="DA24" s="672"/>
      <c r="DB24" s="672"/>
      <c r="DC24" s="692"/>
      <c r="DD24" s="688">
        <v>70823679</v>
      </c>
      <c r="DE24" s="664"/>
      <c r="DF24" s="664"/>
      <c r="DG24" s="664"/>
      <c r="DH24" s="664"/>
      <c r="DI24" s="664"/>
      <c r="DJ24" s="664"/>
      <c r="DK24" s="689"/>
      <c r="DL24" s="688">
        <v>64959444</v>
      </c>
      <c r="DM24" s="664"/>
      <c r="DN24" s="664"/>
      <c r="DO24" s="664"/>
      <c r="DP24" s="664"/>
      <c r="DQ24" s="664"/>
      <c r="DR24" s="664"/>
      <c r="DS24" s="664"/>
      <c r="DT24" s="664"/>
      <c r="DU24" s="664"/>
      <c r="DV24" s="689"/>
      <c r="DW24" s="690">
        <v>60.7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106881013</v>
      </c>
      <c r="S25" s="609"/>
      <c r="T25" s="609"/>
      <c r="U25" s="609"/>
      <c r="V25" s="609"/>
      <c r="W25" s="609"/>
      <c r="X25" s="609"/>
      <c r="Y25" s="610"/>
      <c r="Z25" s="646">
        <v>58.4</v>
      </c>
      <c r="AA25" s="646"/>
      <c r="AB25" s="646"/>
      <c r="AC25" s="646"/>
      <c r="AD25" s="647">
        <v>105244832</v>
      </c>
      <c r="AE25" s="647"/>
      <c r="AF25" s="647"/>
      <c r="AG25" s="647"/>
      <c r="AH25" s="647"/>
      <c r="AI25" s="647"/>
      <c r="AJ25" s="647"/>
      <c r="AK25" s="647"/>
      <c r="AL25" s="611">
        <v>99.6</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34481209</v>
      </c>
      <c r="CS25" s="621"/>
      <c r="CT25" s="621"/>
      <c r="CU25" s="621"/>
      <c r="CV25" s="621"/>
      <c r="CW25" s="621"/>
      <c r="CX25" s="621"/>
      <c r="CY25" s="622"/>
      <c r="CZ25" s="611">
        <v>19.399999999999999</v>
      </c>
      <c r="DA25" s="623"/>
      <c r="DB25" s="623"/>
      <c r="DC25" s="624"/>
      <c r="DD25" s="614">
        <v>31902249</v>
      </c>
      <c r="DE25" s="621"/>
      <c r="DF25" s="621"/>
      <c r="DG25" s="621"/>
      <c r="DH25" s="621"/>
      <c r="DI25" s="621"/>
      <c r="DJ25" s="621"/>
      <c r="DK25" s="622"/>
      <c r="DL25" s="614">
        <v>31349000</v>
      </c>
      <c r="DM25" s="621"/>
      <c r="DN25" s="621"/>
      <c r="DO25" s="621"/>
      <c r="DP25" s="621"/>
      <c r="DQ25" s="621"/>
      <c r="DR25" s="621"/>
      <c r="DS25" s="621"/>
      <c r="DT25" s="621"/>
      <c r="DU25" s="621"/>
      <c r="DV25" s="622"/>
      <c r="DW25" s="611">
        <v>29.3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52242</v>
      </c>
      <c r="S26" s="609"/>
      <c r="T26" s="609"/>
      <c r="U26" s="609"/>
      <c r="V26" s="609"/>
      <c r="W26" s="609"/>
      <c r="X26" s="609"/>
      <c r="Y26" s="610"/>
      <c r="Z26" s="646">
        <v>0</v>
      </c>
      <c r="AA26" s="646"/>
      <c r="AB26" s="646"/>
      <c r="AC26" s="646"/>
      <c r="AD26" s="647">
        <v>52242</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22758740</v>
      </c>
      <c r="CS26" s="609"/>
      <c r="CT26" s="609"/>
      <c r="CU26" s="609"/>
      <c r="CV26" s="609"/>
      <c r="CW26" s="609"/>
      <c r="CX26" s="609"/>
      <c r="CY26" s="610"/>
      <c r="CZ26" s="611">
        <v>12.8</v>
      </c>
      <c r="DA26" s="623"/>
      <c r="DB26" s="623"/>
      <c r="DC26" s="624"/>
      <c r="DD26" s="614">
        <v>21334687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1341153</v>
      </c>
      <c r="S27" s="609"/>
      <c r="T27" s="609"/>
      <c r="U27" s="609"/>
      <c r="V27" s="609"/>
      <c r="W27" s="609"/>
      <c r="X27" s="609"/>
      <c r="Y27" s="610"/>
      <c r="Z27" s="646">
        <v>0.7</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65142134</v>
      </c>
      <c r="BH27" s="609"/>
      <c r="BI27" s="609"/>
      <c r="BJ27" s="609"/>
      <c r="BK27" s="609"/>
      <c r="BL27" s="609"/>
      <c r="BM27" s="609"/>
      <c r="BN27" s="610"/>
      <c r="BO27" s="646">
        <v>100</v>
      </c>
      <c r="BP27" s="646"/>
      <c r="BQ27" s="646"/>
      <c r="BR27" s="646"/>
      <c r="BS27" s="647">
        <v>1896487</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55358600</v>
      </c>
      <c r="CS27" s="621"/>
      <c r="CT27" s="621"/>
      <c r="CU27" s="621"/>
      <c r="CV27" s="621"/>
      <c r="CW27" s="621"/>
      <c r="CX27" s="621"/>
      <c r="CY27" s="622"/>
      <c r="CZ27" s="611">
        <v>31.1</v>
      </c>
      <c r="DA27" s="623"/>
      <c r="DB27" s="623"/>
      <c r="DC27" s="624"/>
      <c r="DD27" s="614">
        <v>20604875</v>
      </c>
      <c r="DE27" s="621"/>
      <c r="DF27" s="621"/>
      <c r="DG27" s="621"/>
      <c r="DH27" s="621"/>
      <c r="DI27" s="621"/>
      <c r="DJ27" s="621"/>
      <c r="DK27" s="622"/>
      <c r="DL27" s="614">
        <v>15293889</v>
      </c>
      <c r="DM27" s="621"/>
      <c r="DN27" s="621"/>
      <c r="DO27" s="621"/>
      <c r="DP27" s="621"/>
      <c r="DQ27" s="621"/>
      <c r="DR27" s="621"/>
      <c r="DS27" s="621"/>
      <c r="DT27" s="621"/>
      <c r="DU27" s="621"/>
      <c r="DV27" s="622"/>
      <c r="DW27" s="611">
        <v>14.3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1532445</v>
      </c>
      <c r="S28" s="609"/>
      <c r="T28" s="609"/>
      <c r="U28" s="609"/>
      <c r="V28" s="609"/>
      <c r="W28" s="609"/>
      <c r="X28" s="609"/>
      <c r="Y28" s="610"/>
      <c r="Z28" s="646">
        <v>0.8</v>
      </c>
      <c r="AA28" s="646"/>
      <c r="AB28" s="646"/>
      <c r="AC28" s="646"/>
      <c r="AD28" s="647">
        <v>164049</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18381071</v>
      </c>
      <c r="CS28" s="609"/>
      <c r="CT28" s="609"/>
      <c r="CU28" s="609"/>
      <c r="CV28" s="609"/>
      <c r="CW28" s="609"/>
      <c r="CX28" s="609"/>
      <c r="CY28" s="610"/>
      <c r="CZ28" s="611">
        <v>10.3</v>
      </c>
      <c r="DA28" s="623"/>
      <c r="DB28" s="623"/>
      <c r="DC28" s="624"/>
      <c r="DD28" s="614">
        <v>18316555</v>
      </c>
      <c r="DE28" s="609"/>
      <c r="DF28" s="609"/>
      <c r="DG28" s="609"/>
      <c r="DH28" s="609"/>
      <c r="DI28" s="609"/>
      <c r="DJ28" s="609"/>
      <c r="DK28" s="610"/>
      <c r="DL28" s="614">
        <v>18316555</v>
      </c>
      <c r="DM28" s="609"/>
      <c r="DN28" s="609"/>
      <c r="DO28" s="609"/>
      <c r="DP28" s="609"/>
      <c r="DQ28" s="609"/>
      <c r="DR28" s="609"/>
      <c r="DS28" s="609"/>
      <c r="DT28" s="609"/>
      <c r="DU28" s="609"/>
      <c r="DV28" s="610"/>
      <c r="DW28" s="611">
        <v>17.100000000000001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1786652</v>
      </c>
      <c r="S29" s="609"/>
      <c r="T29" s="609"/>
      <c r="U29" s="609"/>
      <c r="V29" s="609"/>
      <c r="W29" s="609"/>
      <c r="X29" s="609"/>
      <c r="Y29" s="610"/>
      <c r="Z29" s="646">
        <v>1</v>
      </c>
      <c r="AA29" s="646"/>
      <c r="AB29" s="646"/>
      <c r="AC29" s="646"/>
      <c r="AD29" s="647">
        <v>123892</v>
      </c>
      <c r="AE29" s="647"/>
      <c r="AF29" s="647"/>
      <c r="AG29" s="647"/>
      <c r="AH29" s="647"/>
      <c r="AI29" s="647"/>
      <c r="AJ29" s="647"/>
      <c r="AK29" s="647"/>
      <c r="AL29" s="611">
        <v>0.1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18381069</v>
      </c>
      <c r="CS29" s="621"/>
      <c r="CT29" s="621"/>
      <c r="CU29" s="621"/>
      <c r="CV29" s="621"/>
      <c r="CW29" s="621"/>
      <c r="CX29" s="621"/>
      <c r="CY29" s="622"/>
      <c r="CZ29" s="611">
        <v>10.3</v>
      </c>
      <c r="DA29" s="623"/>
      <c r="DB29" s="623"/>
      <c r="DC29" s="624"/>
      <c r="DD29" s="614">
        <v>18316553</v>
      </c>
      <c r="DE29" s="621"/>
      <c r="DF29" s="621"/>
      <c r="DG29" s="621"/>
      <c r="DH29" s="621"/>
      <c r="DI29" s="621"/>
      <c r="DJ29" s="621"/>
      <c r="DK29" s="622"/>
      <c r="DL29" s="614">
        <v>18316553</v>
      </c>
      <c r="DM29" s="621"/>
      <c r="DN29" s="621"/>
      <c r="DO29" s="621"/>
      <c r="DP29" s="621"/>
      <c r="DQ29" s="621"/>
      <c r="DR29" s="621"/>
      <c r="DS29" s="621"/>
      <c r="DT29" s="621"/>
      <c r="DU29" s="621"/>
      <c r="DV29" s="622"/>
      <c r="DW29" s="611">
        <v>17.100000000000001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35963773</v>
      </c>
      <c r="S30" s="609"/>
      <c r="T30" s="609"/>
      <c r="U30" s="609"/>
      <c r="V30" s="609"/>
      <c r="W30" s="609"/>
      <c r="X30" s="609"/>
      <c r="Y30" s="610"/>
      <c r="Z30" s="646">
        <v>19.600000000000001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17702936</v>
      </c>
      <c r="CS30" s="609"/>
      <c r="CT30" s="609"/>
      <c r="CU30" s="609"/>
      <c r="CV30" s="609"/>
      <c r="CW30" s="609"/>
      <c r="CX30" s="609"/>
      <c r="CY30" s="610"/>
      <c r="CZ30" s="611">
        <v>10</v>
      </c>
      <c r="DA30" s="623"/>
      <c r="DB30" s="623"/>
      <c r="DC30" s="624"/>
      <c r="DD30" s="614">
        <v>17638420</v>
      </c>
      <c r="DE30" s="609"/>
      <c r="DF30" s="609"/>
      <c r="DG30" s="609"/>
      <c r="DH30" s="609"/>
      <c r="DI30" s="609"/>
      <c r="DJ30" s="609"/>
      <c r="DK30" s="610"/>
      <c r="DL30" s="614">
        <v>17638420</v>
      </c>
      <c r="DM30" s="609"/>
      <c r="DN30" s="609"/>
      <c r="DO30" s="609"/>
      <c r="DP30" s="609"/>
      <c r="DQ30" s="609"/>
      <c r="DR30" s="609"/>
      <c r="DS30" s="609"/>
      <c r="DT30" s="609"/>
      <c r="DU30" s="609"/>
      <c r="DV30" s="610"/>
      <c r="DW30" s="611">
        <v>16.5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838</v>
      </c>
      <c r="S31" s="609"/>
      <c r="T31" s="609"/>
      <c r="U31" s="609"/>
      <c r="V31" s="609"/>
      <c r="W31" s="609"/>
      <c r="X31" s="609"/>
      <c r="Y31" s="610"/>
      <c r="Z31" s="646">
        <v>0</v>
      </c>
      <c r="AA31" s="646"/>
      <c r="AB31" s="646"/>
      <c r="AC31" s="646"/>
      <c r="AD31" s="647">
        <v>838</v>
      </c>
      <c r="AE31" s="647"/>
      <c r="AF31" s="647"/>
      <c r="AG31" s="647"/>
      <c r="AH31" s="647"/>
      <c r="AI31" s="647"/>
      <c r="AJ31" s="647"/>
      <c r="AK31" s="647"/>
      <c r="AL31" s="611">
        <v>0</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99.4</v>
      </c>
      <c r="BH31" s="671"/>
      <c r="BI31" s="671"/>
      <c r="BJ31" s="671"/>
      <c r="BK31" s="671"/>
      <c r="BL31" s="671"/>
      <c r="BM31" s="672">
        <v>97.9</v>
      </c>
      <c r="BN31" s="671"/>
      <c r="BO31" s="671"/>
      <c r="BP31" s="671"/>
      <c r="BQ31" s="673"/>
      <c r="BR31" s="670">
        <v>99.3</v>
      </c>
      <c r="BS31" s="671"/>
      <c r="BT31" s="671"/>
      <c r="BU31" s="671"/>
      <c r="BV31" s="671"/>
      <c r="BW31" s="671"/>
      <c r="BX31" s="672">
        <v>97.8</v>
      </c>
      <c r="BY31" s="671"/>
      <c r="BZ31" s="671"/>
      <c r="CA31" s="671"/>
      <c r="CB31" s="673"/>
      <c r="CD31" s="629"/>
      <c r="CE31" s="630"/>
      <c r="CF31" s="605" t="s">
        <v>300</v>
      </c>
      <c r="CG31" s="606"/>
      <c r="CH31" s="606"/>
      <c r="CI31" s="606"/>
      <c r="CJ31" s="606"/>
      <c r="CK31" s="606"/>
      <c r="CL31" s="606"/>
      <c r="CM31" s="606"/>
      <c r="CN31" s="606"/>
      <c r="CO31" s="606"/>
      <c r="CP31" s="606"/>
      <c r="CQ31" s="607"/>
      <c r="CR31" s="608">
        <v>678133</v>
      </c>
      <c r="CS31" s="621"/>
      <c r="CT31" s="621"/>
      <c r="CU31" s="621"/>
      <c r="CV31" s="621"/>
      <c r="CW31" s="621"/>
      <c r="CX31" s="621"/>
      <c r="CY31" s="622"/>
      <c r="CZ31" s="611">
        <v>0.4</v>
      </c>
      <c r="DA31" s="623"/>
      <c r="DB31" s="623"/>
      <c r="DC31" s="624"/>
      <c r="DD31" s="614">
        <v>678133</v>
      </c>
      <c r="DE31" s="621"/>
      <c r="DF31" s="621"/>
      <c r="DG31" s="621"/>
      <c r="DH31" s="621"/>
      <c r="DI31" s="621"/>
      <c r="DJ31" s="621"/>
      <c r="DK31" s="622"/>
      <c r="DL31" s="614">
        <v>678133</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13168379</v>
      </c>
      <c r="S32" s="609"/>
      <c r="T32" s="609"/>
      <c r="U32" s="609"/>
      <c r="V32" s="609"/>
      <c r="W32" s="609"/>
      <c r="X32" s="609"/>
      <c r="Y32" s="610"/>
      <c r="Z32" s="646">
        <v>7.2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99.4</v>
      </c>
      <c r="BH32" s="621"/>
      <c r="BI32" s="621"/>
      <c r="BJ32" s="621"/>
      <c r="BK32" s="621"/>
      <c r="BL32" s="621"/>
      <c r="BM32" s="612">
        <v>98</v>
      </c>
      <c r="BN32" s="621"/>
      <c r="BO32" s="621"/>
      <c r="BP32" s="621"/>
      <c r="BQ32" s="644"/>
      <c r="BR32" s="674">
        <v>99.3</v>
      </c>
      <c r="BS32" s="621"/>
      <c r="BT32" s="621"/>
      <c r="BU32" s="621"/>
      <c r="BV32" s="621"/>
      <c r="BW32" s="621"/>
      <c r="BX32" s="612">
        <v>98</v>
      </c>
      <c r="BY32" s="621"/>
      <c r="BZ32" s="621"/>
      <c r="CA32" s="621"/>
      <c r="CB32" s="644"/>
      <c r="CD32" s="631"/>
      <c r="CE32" s="632"/>
      <c r="CF32" s="605" t="s">
        <v>304</v>
      </c>
      <c r="CG32" s="606"/>
      <c r="CH32" s="606"/>
      <c r="CI32" s="606"/>
      <c r="CJ32" s="606"/>
      <c r="CK32" s="606"/>
      <c r="CL32" s="606"/>
      <c r="CM32" s="606"/>
      <c r="CN32" s="606"/>
      <c r="CO32" s="606"/>
      <c r="CP32" s="606"/>
      <c r="CQ32" s="607"/>
      <c r="CR32" s="608">
        <v>2</v>
      </c>
      <c r="CS32" s="609"/>
      <c r="CT32" s="609"/>
      <c r="CU32" s="609"/>
      <c r="CV32" s="609"/>
      <c r="CW32" s="609"/>
      <c r="CX32" s="609"/>
      <c r="CY32" s="610"/>
      <c r="CZ32" s="611">
        <v>0</v>
      </c>
      <c r="DA32" s="623"/>
      <c r="DB32" s="623"/>
      <c r="DC32" s="624"/>
      <c r="DD32" s="614">
        <v>2</v>
      </c>
      <c r="DE32" s="609"/>
      <c r="DF32" s="609"/>
      <c r="DG32" s="609"/>
      <c r="DH32" s="609"/>
      <c r="DI32" s="609"/>
      <c r="DJ32" s="609"/>
      <c r="DK32" s="610"/>
      <c r="DL32" s="614">
        <v>2</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1981959</v>
      </c>
      <c r="S33" s="609"/>
      <c r="T33" s="609"/>
      <c r="U33" s="609"/>
      <c r="V33" s="609"/>
      <c r="W33" s="609"/>
      <c r="X33" s="609"/>
      <c r="Y33" s="610"/>
      <c r="Z33" s="646">
        <v>1.1000000000000001</v>
      </c>
      <c r="AA33" s="646"/>
      <c r="AB33" s="646"/>
      <c r="AC33" s="646"/>
      <c r="AD33" s="647">
        <v>107155</v>
      </c>
      <c r="AE33" s="647"/>
      <c r="AF33" s="647"/>
      <c r="AG33" s="647"/>
      <c r="AH33" s="647"/>
      <c r="AI33" s="647"/>
      <c r="AJ33" s="647"/>
      <c r="AK33" s="647"/>
      <c r="AL33" s="611">
        <v>0.1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99.3</v>
      </c>
      <c r="BH33" s="593"/>
      <c r="BI33" s="593"/>
      <c r="BJ33" s="593"/>
      <c r="BK33" s="593"/>
      <c r="BL33" s="593"/>
      <c r="BM33" s="639">
        <v>97.5</v>
      </c>
      <c r="BN33" s="593"/>
      <c r="BO33" s="593"/>
      <c r="BP33" s="593"/>
      <c r="BQ33" s="656"/>
      <c r="BR33" s="669">
        <v>99.3</v>
      </c>
      <c r="BS33" s="593"/>
      <c r="BT33" s="593"/>
      <c r="BU33" s="593"/>
      <c r="BV33" s="593"/>
      <c r="BW33" s="593"/>
      <c r="BX33" s="639">
        <v>97.3</v>
      </c>
      <c r="BY33" s="593"/>
      <c r="BZ33" s="593"/>
      <c r="CA33" s="593"/>
      <c r="CB33" s="656"/>
      <c r="CD33" s="605" t="s">
        <v>307</v>
      </c>
      <c r="CE33" s="606"/>
      <c r="CF33" s="606"/>
      <c r="CG33" s="606"/>
      <c r="CH33" s="606"/>
      <c r="CI33" s="606"/>
      <c r="CJ33" s="606"/>
      <c r="CK33" s="606"/>
      <c r="CL33" s="606"/>
      <c r="CM33" s="606"/>
      <c r="CN33" s="606"/>
      <c r="CO33" s="606"/>
      <c r="CP33" s="606"/>
      <c r="CQ33" s="607"/>
      <c r="CR33" s="608">
        <v>57961633</v>
      </c>
      <c r="CS33" s="621"/>
      <c r="CT33" s="621"/>
      <c r="CU33" s="621"/>
      <c r="CV33" s="621"/>
      <c r="CW33" s="621"/>
      <c r="CX33" s="621"/>
      <c r="CY33" s="622"/>
      <c r="CZ33" s="611">
        <v>32.6</v>
      </c>
      <c r="DA33" s="623"/>
      <c r="DB33" s="623"/>
      <c r="DC33" s="624"/>
      <c r="DD33" s="614">
        <v>45306356</v>
      </c>
      <c r="DE33" s="621"/>
      <c r="DF33" s="621"/>
      <c r="DG33" s="621"/>
      <c r="DH33" s="621"/>
      <c r="DI33" s="621"/>
      <c r="DJ33" s="621"/>
      <c r="DK33" s="622"/>
      <c r="DL33" s="614">
        <v>37987176</v>
      </c>
      <c r="DM33" s="621"/>
      <c r="DN33" s="621"/>
      <c r="DO33" s="621"/>
      <c r="DP33" s="621"/>
      <c r="DQ33" s="621"/>
      <c r="DR33" s="621"/>
      <c r="DS33" s="621"/>
      <c r="DT33" s="621"/>
      <c r="DU33" s="621"/>
      <c r="DV33" s="622"/>
      <c r="DW33" s="611">
        <v>35.5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1053220</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23628668</v>
      </c>
      <c r="CS34" s="609"/>
      <c r="CT34" s="609"/>
      <c r="CU34" s="609"/>
      <c r="CV34" s="609"/>
      <c r="CW34" s="609"/>
      <c r="CX34" s="609"/>
      <c r="CY34" s="610"/>
      <c r="CZ34" s="611">
        <v>13.3</v>
      </c>
      <c r="DA34" s="623"/>
      <c r="DB34" s="623"/>
      <c r="DC34" s="624"/>
      <c r="DD34" s="614">
        <v>16628661</v>
      </c>
      <c r="DE34" s="609"/>
      <c r="DF34" s="609"/>
      <c r="DG34" s="609"/>
      <c r="DH34" s="609"/>
      <c r="DI34" s="609"/>
      <c r="DJ34" s="609"/>
      <c r="DK34" s="610"/>
      <c r="DL34" s="614">
        <v>15657409</v>
      </c>
      <c r="DM34" s="609"/>
      <c r="DN34" s="609"/>
      <c r="DO34" s="609"/>
      <c r="DP34" s="609"/>
      <c r="DQ34" s="609"/>
      <c r="DR34" s="609"/>
      <c r="DS34" s="609"/>
      <c r="DT34" s="609"/>
      <c r="DU34" s="609"/>
      <c r="DV34" s="610"/>
      <c r="DW34" s="611">
        <v>14.6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4569157</v>
      </c>
      <c r="S35" s="609"/>
      <c r="T35" s="609"/>
      <c r="U35" s="609"/>
      <c r="V35" s="609"/>
      <c r="W35" s="609"/>
      <c r="X35" s="609"/>
      <c r="Y35" s="610"/>
      <c r="Z35" s="646">
        <v>2.5</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2196603</v>
      </c>
      <c r="CS35" s="621"/>
      <c r="CT35" s="621"/>
      <c r="CU35" s="621"/>
      <c r="CV35" s="621"/>
      <c r="CW35" s="621"/>
      <c r="CX35" s="621"/>
      <c r="CY35" s="622"/>
      <c r="CZ35" s="611">
        <v>1.2</v>
      </c>
      <c r="DA35" s="623"/>
      <c r="DB35" s="623"/>
      <c r="DC35" s="624"/>
      <c r="DD35" s="614">
        <v>1541155</v>
      </c>
      <c r="DE35" s="621"/>
      <c r="DF35" s="621"/>
      <c r="DG35" s="621"/>
      <c r="DH35" s="621"/>
      <c r="DI35" s="621"/>
      <c r="DJ35" s="621"/>
      <c r="DK35" s="622"/>
      <c r="DL35" s="614">
        <v>1495948</v>
      </c>
      <c r="DM35" s="621"/>
      <c r="DN35" s="621"/>
      <c r="DO35" s="621"/>
      <c r="DP35" s="621"/>
      <c r="DQ35" s="621"/>
      <c r="DR35" s="621"/>
      <c r="DS35" s="621"/>
      <c r="DT35" s="621"/>
      <c r="DU35" s="621"/>
      <c r="DV35" s="622"/>
      <c r="DW35" s="611">
        <v>1.4</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2880117</v>
      </c>
      <c r="S36" s="609"/>
      <c r="T36" s="609"/>
      <c r="U36" s="609"/>
      <c r="V36" s="609"/>
      <c r="W36" s="609"/>
      <c r="X36" s="609"/>
      <c r="Y36" s="610"/>
      <c r="Z36" s="646">
        <v>1.6</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22835953</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48789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11823164</v>
      </c>
      <c r="CS36" s="609"/>
      <c r="CT36" s="609"/>
      <c r="CU36" s="609"/>
      <c r="CV36" s="609"/>
      <c r="CW36" s="609"/>
      <c r="CX36" s="609"/>
      <c r="CY36" s="610"/>
      <c r="CZ36" s="611">
        <v>6.7</v>
      </c>
      <c r="DA36" s="623"/>
      <c r="DB36" s="623"/>
      <c r="DC36" s="624"/>
      <c r="DD36" s="614">
        <v>10543250</v>
      </c>
      <c r="DE36" s="609"/>
      <c r="DF36" s="609"/>
      <c r="DG36" s="609"/>
      <c r="DH36" s="609"/>
      <c r="DI36" s="609"/>
      <c r="DJ36" s="609"/>
      <c r="DK36" s="610"/>
      <c r="DL36" s="614">
        <v>7939846</v>
      </c>
      <c r="DM36" s="609"/>
      <c r="DN36" s="609"/>
      <c r="DO36" s="609"/>
      <c r="DP36" s="609"/>
      <c r="DQ36" s="609"/>
      <c r="DR36" s="609"/>
      <c r="DS36" s="609"/>
      <c r="DT36" s="609"/>
      <c r="DU36" s="609"/>
      <c r="DV36" s="610"/>
      <c r="DW36" s="611">
        <v>7.4</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3130395</v>
      </c>
      <c r="S37" s="609"/>
      <c r="T37" s="609"/>
      <c r="U37" s="609"/>
      <c r="V37" s="609"/>
      <c r="W37" s="609"/>
      <c r="X37" s="609"/>
      <c r="Y37" s="610"/>
      <c r="Z37" s="646">
        <v>1.7</v>
      </c>
      <c r="AA37" s="646"/>
      <c r="AB37" s="646"/>
      <c r="AC37" s="646"/>
      <c r="AD37" s="647">
        <v>11656</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4203320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-381136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25208</v>
      </c>
      <c r="CS37" s="621"/>
      <c r="CT37" s="621"/>
      <c r="CU37" s="621"/>
      <c r="CV37" s="621"/>
      <c r="CW37" s="621"/>
      <c r="CX37" s="621"/>
      <c r="CY37" s="622"/>
      <c r="CZ37" s="611">
        <v>0</v>
      </c>
      <c r="DA37" s="623"/>
      <c r="DB37" s="623"/>
      <c r="DC37" s="624"/>
      <c r="DD37" s="614">
        <v>25208</v>
      </c>
      <c r="DE37" s="621"/>
      <c r="DF37" s="621"/>
      <c r="DG37" s="621"/>
      <c r="DH37" s="621"/>
      <c r="DI37" s="621"/>
      <c r="DJ37" s="621"/>
      <c r="DK37" s="622"/>
      <c r="DL37" s="614">
        <v>25208</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8703496</v>
      </c>
      <c r="S38" s="609"/>
      <c r="T38" s="609"/>
      <c r="U38" s="609"/>
      <c r="V38" s="609"/>
      <c r="W38" s="609"/>
      <c r="X38" s="609"/>
      <c r="Y38" s="610"/>
      <c r="Z38" s="646">
        <v>4.8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1839873</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46012</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16758662</v>
      </c>
      <c r="CS38" s="609"/>
      <c r="CT38" s="609"/>
      <c r="CU38" s="609"/>
      <c r="CV38" s="609"/>
      <c r="CW38" s="609"/>
      <c r="CX38" s="609"/>
      <c r="CY38" s="610"/>
      <c r="CZ38" s="611">
        <v>9.4</v>
      </c>
      <c r="DA38" s="623"/>
      <c r="DB38" s="623"/>
      <c r="DC38" s="624"/>
      <c r="DD38" s="614">
        <v>13656474</v>
      </c>
      <c r="DE38" s="609"/>
      <c r="DF38" s="609"/>
      <c r="DG38" s="609"/>
      <c r="DH38" s="609"/>
      <c r="DI38" s="609"/>
      <c r="DJ38" s="609"/>
      <c r="DK38" s="610"/>
      <c r="DL38" s="614">
        <v>12893415</v>
      </c>
      <c r="DM38" s="609"/>
      <c r="DN38" s="609"/>
      <c r="DO38" s="609"/>
      <c r="DP38" s="609"/>
      <c r="DQ38" s="609"/>
      <c r="DR38" s="609"/>
      <c r="DS38" s="609"/>
      <c r="DT38" s="609"/>
      <c r="DU38" s="609"/>
      <c r="DV38" s="610"/>
      <c r="DW38" s="611">
        <v>12.1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257633</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65073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1970322</v>
      </c>
      <c r="CS39" s="621"/>
      <c r="CT39" s="621"/>
      <c r="CU39" s="621"/>
      <c r="CV39" s="621"/>
      <c r="CW39" s="621"/>
      <c r="CX39" s="621"/>
      <c r="CY39" s="622"/>
      <c r="CZ39" s="611">
        <v>1.1000000000000001</v>
      </c>
      <c r="DA39" s="623"/>
      <c r="DB39" s="623"/>
      <c r="DC39" s="624"/>
      <c r="DD39" s="614">
        <v>1928995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1225796</v>
      </c>
      <c r="S40" s="609"/>
      <c r="T40" s="609"/>
      <c r="U40" s="609"/>
      <c r="V40" s="609"/>
      <c r="W40" s="609"/>
      <c r="X40" s="609"/>
      <c r="Y40" s="610"/>
      <c r="Z40" s="646">
        <v>0.7</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34098</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112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1584214</v>
      </c>
      <c r="CS40" s="609"/>
      <c r="CT40" s="609"/>
      <c r="CU40" s="609"/>
      <c r="CV40" s="609"/>
      <c r="CW40" s="609"/>
      <c r="CX40" s="609"/>
      <c r="CY40" s="610"/>
      <c r="CZ40" s="611">
        <v>0.9</v>
      </c>
      <c r="DA40" s="623"/>
      <c r="DB40" s="623"/>
      <c r="DC40" s="624"/>
      <c r="DD40" s="614">
        <v>1007821</v>
      </c>
      <c r="DE40" s="609"/>
      <c r="DF40" s="609"/>
      <c r="DG40" s="609"/>
      <c r="DH40" s="609"/>
      <c r="DI40" s="609"/>
      <c r="DJ40" s="609"/>
      <c r="DK40" s="610"/>
      <c r="DL40" s="614">
        <v>558</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183044839</v>
      </c>
      <c r="S41" s="633"/>
      <c r="T41" s="633"/>
      <c r="U41" s="633"/>
      <c r="V41" s="633"/>
      <c r="W41" s="633"/>
      <c r="X41" s="633"/>
      <c r="Y41" s="636"/>
      <c r="Z41" s="637">
        <v>100</v>
      </c>
      <c r="AA41" s="637"/>
      <c r="AB41" s="637"/>
      <c r="AC41" s="637"/>
      <c r="AD41" s="638">
        <v>105704664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3296541</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13204488</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444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11570590</v>
      </c>
      <c r="CS42" s="621"/>
      <c r="CT42" s="621"/>
      <c r="CU42" s="621"/>
      <c r="CV42" s="621"/>
      <c r="CW42" s="621"/>
      <c r="CX42" s="621"/>
      <c r="CY42" s="622"/>
      <c r="CZ42" s="611">
        <v>6.5</v>
      </c>
      <c r="DA42" s="623"/>
      <c r="DB42" s="623"/>
      <c r="DC42" s="624"/>
      <c r="DD42" s="614">
        <v>1527284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33859</v>
      </c>
      <c r="CS43" s="621"/>
      <c r="CT43" s="621"/>
      <c r="CU43" s="621"/>
      <c r="CV43" s="621"/>
      <c r="CW43" s="621"/>
      <c r="CX43" s="621"/>
      <c r="CY43" s="622"/>
      <c r="CZ43" s="611">
        <v>0</v>
      </c>
      <c r="DA43" s="623"/>
      <c r="DB43" s="623"/>
      <c r="DC43" s="624"/>
      <c r="DD43" s="614">
        <v>32602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11425898</v>
      </c>
      <c r="CS44" s="609"/>
      <c r="CT44" s="609"/>
      <c r="CU44" s="609"/>
      <c r="CV44" s="609"/>
      <c r="CW44" s="609"/>
      <c r="CX44" s="609"/>
      <c r="CY44" s="610"/>
      <c r="CZ44" s="611">
        <v>6.4</v>
      </c>
      <c r="DA44" s="612"/>
      <c r="DB44" s="612"/>
      <c r="DC44" s="613"/>
      <c r="DD44" s="614">
        <v>1526503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2823905</v>
      </c>
      <c r="CS45" s="621"/>
      <c r="CT45" s="621"/>
      <c r="CU45" s="621"/>
      <c r="CV45" s="621"/>
      <c r="CW45" s="621"/>
      <c r="CX45" s="621"/>
      <c r="CY45" s="622"/>
      <c r="CZ45" s="611">
        <v>1.6</v>
      </c>
      <c r="DA45" s="623"/>
      <c r="DB45" s="623"/>
      <c r="DC45" s="624"/>
      <c r="DD45" s="614">
        <v>192249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7681034</v>
      </c>
      <c r="CS46" s="609"/>
      <c r="CT46" s="609"/>
      <c r="CU46" s="609"/>
      <c r="CV46" s="609"/>
      <c r="CW46" s="609"/>
      <c r="CX46" s="609"/>
      <c r="CY46" s="610"/>
      <c r="CZ46" s="611">
        <v>4.3</v>
      </c>
      <c r="DA46" s="612"/>
      <c r="DB46" s="612"/>
      <c r="DC46" s="613"/>
      <c r="DD46" s="614">
        <v>1279030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144692</v>
      </c>
      <c r="CS47" s="621"/>
      <c r="CT47" s="621"/>
      <c r="CU47" s="621"/>
      <c r="CV47" s="621"/>
      <c r="CW47" s="621"/>
      <c r="CX47" s="621"/>
      <c r="CY47" s="622"/>
      <c r="CZ47" s="611">
        <v>0.1</v>
      </c>
      <c r="DA47" s="623"/>
      <c r="DB47" s="623"/>
      <c r="DC47" s="624"/>
      <c r="DD47" s="614">
        <v>781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177753103</v>
      </c>
      <c r="CS49" s="593"/>
      <c r="CT49" s="593"/>
      <c r="CU49" s="593"/>
      <c r="CV49" s="593"/>
      <c r="CW49" s="593"/>
      <c r="CX49" s="593"/>
      <c r="CY49" s="594"/>
      <c r="CZ49" s="595">
        <v>100</v>
      </c>
      <c r="DA49" s="596"/>
      <c r="DB49" s="596"/>
      <c r="DC49" s="597"/>
      <c r="DD49" s="598">
        <v>117657319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Kia/kJG/c1wXgO4YBpscNdMy2byJRjN/KHz9js3MSlflho+/fZ2+Wia5eHuj1JBFQimVHQ0MhTt0Mb4igX9mAw==" saltValue="3ChbbqJofZmVCsakjB5pk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183160</v>
      </c>
      <c r="R7" s="1090"/>
      <c r="S7" s="1090"/>
      <c r="T7" s="1090"/>
      <c r="U7" s="1090"/>
      <c r="V7" s="1090">
        <v>177908</v>
      </c>
      <c r="W7" s="1090"/>
      <c r="X7" s="1090"/>
      <c r="Y7" s="1090"/>
      <c r="Z7" s="1090"/>
      <c r="AA7" s="1090">
        <v>5252</v>
      </c>
      <c r="AB7" s="1090"/>
      <c r="AC7" s="1090"/>
      <c r="AD7" s="1090"/>
      <c r="AE7" s="1091"/>
      <c r="AF7" s="1092">
        <v>4060</v>
      </c>
      <c r="AG7" s="1093"/>
      <c r="AH7" s="1093"/>
      <c r="AI7" s="1093"/>
      <c r="AJ7" s="1094"/>
      <c r="AK7" s="1095">
        <v>4565</v>
      </c>
      <c r="AL7" s="1096"/>
      <c r="AM7" s="1096"/>
      <c r="AN7" s="1096"/>
      <c r="AO7" s="1096"/>
      <c r="AP7" s="1096">
        <v>169447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t="s">
        <v>570</v>
      </c>
      <c r="BS7" s="1086" t="s">
        <v>561</v>
      </c>
      <c r="BT7" s="1087"/>
      <c r="BU7" s="1087"/>
      <c r="BV7" s="1087"/>
      <c r="BW7" s="1087"/>
      <c r="BX7" s="1087"/>
      <c r="BY7" s="1087"/>
      <c r="BZ7" s="1087"/>
      <c r="CA7" s="1087"/>
      <c r="CB7" s="1087"/>
      <c r="CC7" s="1087"/>
      <c r="CD7" s="1087"/>
      <c r="CE7" s="1087"/>
      <c r="CF7" s="1087"/>
      <c r="CG7" s="1099"/>
      <c r="CH7" s="1083">
        <v>0</v>
      </c>
      <c r="CI7" s="1084"/>
      <c r="CJ7" s="1084"/>
      <c r="CK7" s="1084"/>
      <c r="CL7" s="1085"/>
      <c r="CM7" s="1083">
        <v>50</v>
      </c>
      <c r="CN7" s="1084"/>
      <c r="CO7" s="1084"/>
      <c r="CP7" s="1084"/>
      <c r="CQ7" s="1085"/>
      <c r="CR7" s="1083">
        <v>5</v>
      </c>
      <c r="CS7" s="1084"/>
      <c r="CT7" s="1084"/>
      <c r="CU7" s="1084"/>
      <c r="CV7" s="1085"/>
      <c r="CW7" s="1083" t="s">
        <v>577</v>
      </c>
      <c r="CX7" s="1084"/>
      <c r="CY7" s="1084"/>
      <c r="CZ7" s="1084"/>
      <c r="DA7" s="1085"/>
      <c r="DB7" s="1083">
        <v>703</v>
      </c>
      <c r="DC7" s="1084"/>
      <c r="DD7" s="1084"/>
      <c r="DE7" s="1084"/>
      <c r="DF7" s="1085"/>
      <c r="DG7" s="1083" t="s">
        <v>493</v>
      </c>
      <c r="DH7" s="1084"/>
      <c r="DI7" s="1084"/>
      <c r="DJ7" s="1084"/>
      <c r="DK7" s="1085"/>
      <c r="DL7" s="1083" t="s">
        <v>493</v>
      </c>
      <c r="DM7" s="1084"/>
      <c r="DN7" s="1084"/>
      <c r="DO7" s="1084"/>
      <c r="DP7" s="1085"/>
      <c r="DQ7" s="1083">
        <v>653</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118</v>
      </c>
      <c r="R8" s="1026"/>
      <c r="S8" s="1026"/>
      <c r="T8" s="1026"/>
      <c r="U8" s="1026"/>
      <c r="V8" s="1026">
        <v>79</v>
      </c>
      <c r="W8" s="1026"/>
      <c r="X8" s="1026"/>
      <c r="Y8" s="1026"/>
      <c r="Z8" s="1026"/>
      <c r="AA8" s="1026">
        <v>38</v>
      </c>
      <c r="AB8" s="1026"/>
      <c r="AC8" s="1026"/>
      <c r="AD8" s="1026"/>
      <c r="AE8" s="1027"/>
      <c r="AF8" s="1022">
        <v>0</v>
      </c>
      <c r="AG8" s="1023"/>
      <c r="AH8" s="1023"/>
      <c r="AI8" s="1023"/>
      <c r="AJ8" s="1024"/>
      <c r="AK8" s="1067">
        <v>1</v>
      </c>
      <c r="AL8" s="1068"/>
      <c r="AM8" s="1068"/>
      <c r="AN8" s="1068"/>
      <c r="AO8" s="1068"/>
      <c r="AP8" s="1068" t="s">
        <v>577</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562</v>
      </c>
      <c r="BT8" s="980"/>
      <c r="BU8" s="980"/>
      <c r="BV8" s="980"/>
      <c r="BW8" s="980"/>
      <c r="BX8" s="980"/>
      <c r="BY8" s="980"/>
      <c r="BZ8" s="980"/>
      <c r="CA8" s="980"/>
      <c r="CB8" s="980"/>
      <c r="CC8" s="980"/>
      <c r="CD8" s="980"/>
      <c r="CE8" s="980"/>
      <c r="CF8" s="980"/>
      <c r="CG8" s="1001"/>
      <c r="CH8" s="976">
        <v>1</v>
      </c>
      <c r="CI8" s="977"/>
      <c r="CJ8" s="977"/>
      <c r="CK8" s="977"/>
      <c r="CL8" s="978"/>
      <c r="CM8" s="976">
        <v>11</v>
      </c>
      <c r="CN8" s="977"/>
      <c r="CO8" s="977"/>
      <c r="CP8" s="977"/>
      <c r="CQ8" s="978"/>
      <c r="CR8" s="976">
        <v>10</v>
      </c>
      <c r="CS8" s="977"/>
      <c r="CT8" s="977"/>
      <c r="CU8" s="977"/>
      <c r="CV8" s="978"/>
      <c r="CW8" s="976">
        <v>32</v>
      </c>
      <c r="CX8" s="977"/>
      <c r="CY8" s="977"/>
      <c r="CZ8" s="977"/>
      <c r="DA8" s="978"/>
      <c r="DB8" s="976" t="s">
        <v>577</v>
      </c>
      <c r="DC8" s="977"/>
      <c r="DD8" s="977"/>
      <c r="DE8" s="977"/>
      <c r="DF8" s="978"/>
      <c r="DG8" s="976" t="s">
        <v>493</v>
      </c>
      <c r="DH8" s="977"/>
      <c r="DI8" s="977"/>
      <c r="DJ8" s="977"/>
      <c r="DK8" s="978"/>
      <c r="DL8" s="976" t="s">
        <v>493</v>
      </c>
      <c r="DM8" s="977"/>
      <c r="DN8" s="977"/>
      <c r="DO8" s="977"/>
      <c r="DP8" s="978"/>
      <c r="DQ8" s="976" t="s">
        <v>577</v>
      </c>
      <c r="DR8" s="977"/>
      <c r="DS8" s="977"/>
      <c r="DT8" s="977"/>
      <c r="DU8" s="978"/>
      <c r="DV8" s="979"/>
      <c r="DW8" s="980"/>
      <c r="DX8" s="980"/>
      <c r="DY8" s="980"/>
      <c r="DZ8" s="981"/>
      <c r="EA8" s="217"/>
    </row>
    <row r="9" spans="1:131" s="218" customFormat="1" ht="26.25" customHeight="1" x14ac:dyDescent="0.2">
      <c r="A9" s="221">
        <v>3</v>
      </c>
      <c r="B9" s="1017" t="s">
        <v>376</v>
      </c>
      <c r="C9" s="1018"/>
      <c r="D9" s="1018"/>
      <c r="E9" s="1018"/>
      <c r="F9" s="1018"/>
      <c r="G9" s="1018"/>
      <c r="H9" s="1018"/>
      <c r="I9" s="1018"/>
      <c r="J9" s="1018"/>
      <c r="K9" s="1018"/>
      <c r="L9" s="1018"/>
      <c r="M9" s="1018"/>
      <c r="N9" s="1018"/>
      <c r="O9" s="1018"/>
      <c r="P9" s="1019"/>
      <c r="Q9" s="1025">
        <v>109</v>
      </c>
      <c r="R9" s="1026"/>
      <c r="S9" s="1026"/>
      <c r="T9" s="1026"/>
      <c r="U9" s="1026"/>
      <c r="V9" s="1026">
        <v>107</v>
      </c>
      <c r="W9" s="1026"/>
      <c r="X9" s="1026"/>
      <c r="Y9" s="1026"/>
      <c r="Z9" s="1026"/>
      <c r="AA9" s="1026">
        <v>1</v>
      </c>
      <c r="AB9" s="1026"/>
      <c r="AC9" s="1026"/>
      <c r="AD9" s="1026"/>
      <c r="AE9" s="1027"/>
      <c r="AF9" s="1022">
        <v>1</v>
      </c>
      <c r="AG9" s="1023"/>
      <c r="AH9" s="1023"/>
      <c r="AI9" s="1023"/>
      <c r="AJ9" s="1024"/>
      <c r="AK9" s="1067">
        <v>15</v>
      </c>
      <c r="AL9" s="1068"/>
      <c r="AM9" s="1068"/>
      <c r="AN9" s="1068"/>
      <c r="AO9" s="1068"/>
      <c r="AP9" s="1068" t="s">
        <v>579</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t="s">
        <v>563</v>
      </c>
      <c r="BT9" s="980"/>
      <c r="BU9" s="980"/>
      <c r="BV9" s="980"/>
      <c r="BW9" s="980"/>
      <c r="BX9" s="980"/>
      <c r="BY9" s="980"/>
      <c r="BZ9" s="980"/>
      <c r="CA9" s="980"/>
      <c r="CB9" s="980"/>
      <c r="CC9" s="980"/>
      <c r="CD9" s="980"/>
      <c r="CE9" s="980"/>
      <c r="CF9" s="980"/>
      <c r="CG9" s="1001"/>
      <c r="CH9" s="976">
        <v>2</v>
      </c>
      <c r="CI9" s="977"/>
      <c r="CJ9" s="977"/>
      <c r="CK9" s="977"/>
      <c r="CL9" s="978"/>
      <c r="CM9" s="976">
        <v>29</v>
      </c>
      <c r="CN9" s="977"/>
      <c r="CO9" s="977"/>
      <c r="CP9" s="977"/>
      <c r="CQ9" s="978"/>
      <c r="CR9" s="976">
        <v>10</v>
      </c>
      <c r="CS9" s="977"/>
      <c r="CT9" s="977"/>
      <c r="CU9" s="977"/>
      <c r="CV9" s="978"/>
      <c r="CW9" s="976">
        <v>7</v>
      </c>
      <c r="CX9" s="977"/>
      <c r="CY9" s="977"/>
      <c r="CZ9" s="977"/>
      <c r="DA9" s="978"/>
      <c r="DB9" s="976" t="s">
        <v>577</v>
      </c>
      <c r="DC9" s="977"/>
      <c r="DD9" s="977"/>
      <c r="DE9" s="977"/>
      <c r="DF9" s="978"/>
      <c r="DG9" s="976" t="s">
        <v>493</v>
      </c>
      <c r="DH9" s="977"/>
      <c r="DI9" s="977"/>
      <c r="DJ9" s="977"/>
      <c r="DK9" s="978"/>
      <c r="DL9" s="976" t="s">
        <v>493</v>
      </c>
      <c r="DM9" s="977"/>
      <c r="DN9" s="977"/>
      <c r="DO9" s="977"/>
      <c r="DP9" s="978"/>
      <c r="DQ9" s="976" t="s">
        <v>577</v>
      </c>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t="s">
        <v>564</v>
      </c>
      <c r="BT10" s="980"/>
      <c r="BU10" s="980"/>
      <c r="BV10" s="980"/>
      <c r="BW10" s="980"/>
      <c r="BX10" s="980"/>
      <c r="BY10" s="980"/>
      <c r="BZ10" s="980"/>
      <c r="CA10" s="980"/>
      <c r="CB10" s="980"/>
      <c r="CC10" s="980"/>
      <c r="CD10" s="980"/>
      <c r="CE10" s="980"/>
      <c r="CF10" s="980"/>
      <c r="CG10" s="1001"/>
      <c r="CH10" s="976">
        <v>-34</v>
      </c>
      <c r="CI10" s="977"/>
      <c r="CJ10" s="977"/>
      <c r="CK10" s="977"/>
      <c r="CL10" s="978"/>
      <c r="CM10" s="976">
        <v>327</v>
      </c>
      <c r="CN10" s="977"/>
      <c r="CO10" s="977"/>
      <c r="CP10" s="977"/>
      <c r="CQ10" s="978"/>
      <c r="CR10" s="976">
        <v>30</v>
      </c>
      <c r="CS10" s="977"/>
      <c r="CT10" s="977"/>
      <c r="CU10" s="977"/>
      <c r="CV10" s="978"/>
      <c r="CW10" s="976">
        <v>3</v>
      </c>
      <c r="CX10" s="977"/>
      <c r="CY10" s="977"/>
      <c r="CZ10" s="977"/>
      <c r="DA10" s="978"/>
      <c r="DB10" s="976" t="s">
        <v>577</v>
      </c>
      <c r="DC10" s="977"/>
      <c r="DD10" s="977"/>
      <c r="DE10" s="977"/>
      <c r="DF10" s="978"/>
      <c r="DG10" s="976" t="s">
        <v>493</v>
      </c>
      <c r="DH10" s="977"/>
      <c r="DI10" s="977"/>
      <c r="DJ10" s="977"/>
      <c r="DK10" s="978"/>
      <c r="DL10" s="976" t="s">
        <v>493</v>
      </c>
      <c r="DM10" s="977"/>
      <c r="DN10" s="977"/>
      <c r="DO10" s="977"/>
      <c r="DP10" s="978"/>
      <c r="DQ10" s="976" t="s">
        <v>577</v>
      </c>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t="s">
        <v>565</v>
      </c>
      <c r="BT11" s="980"/>
      <c r="BU11" s="980"/>
      <c r="BV11" s="980"/>
      <c r="BW11" s="980"/>
      <c r="BX11" s="980"/>
      <c r="BY11" s="980"/>
      <c r="BZ11" s="980"/>
      <c r="CA11" s="980"/>
      <c r="CB11" s="980"/>
      <c r="CC11" s="980"/>
      <c r="CD11" s="980"/>
      <c r="CE11" s="980"/>
      <c r="CF11" s="980"/>
      <c r="CG11" s="1001"/>
      <c r="CH11" s="976">
        <v>-1</v>
      </c>
      <c r="CI11" s="977"/>
      <c r="CJ11" s="977"/>
      <c r="CK11" s="977"/>
      <c r="CL11" s="978"/>
      <c r="CM11" s="976">
        <v>622</v>
      </c>
      <c r="CN11" s="977"/>
      <c r="CO11" s="977"/>
      <c r="CP11" s="977"/>
      <c r="CQ11" s="978"/>
      <c r="CR11" s="976">
        <v>392</v>
      </c>
      <c r="CS11" s="977"/>
      <c r="CT11" s="977"/>
      <c r="CU11" s="977"/>
      <c r="CV11" s="978"/>
      <c r="CW11" s="976">
        <v>107</v>
      </c>
      <c r="CX11" s="977"/>
      <c r="CY11" s="977"/>
      <c r="CZ11" s="977"/>
      <c r="DA11" s="978"/>
      <c r="DB11" s="976" t="s">
        <v>577</v>
      </c>
      <c r="DC11" s="977"/>
      <c r="DD11" s="977"/>
      <c r="DE11" s="977"/>
      <c r="DF11" s="978"/>
      <c r="DG11" s="976" t="s">
        <v>493</v>
      </c>
      <c r="DH11" s="977"/>
      <c r="DI11" s="977"/>
      <c r="DJ11" s="977"/>
      <c r="DK11" s="978"/>
      <c r="DL11" s="976" t="s">
        <v>493</v>
      </c>
      <c r="DM11" s="977"/>
      <c r="DN11" s="977"/>
      <c r="DO11" s="977"/>
      <c r="DP11" s="978"/>
      <c r="DQ11" s="976" t="s">
        <v>577</v>
      </c>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t="s">
        <v>566</v>
      </c>
      <c r="BT12" s="980"/>
      <c r="BU12" s="980"/>
      <c r="BV12" s="980"/>
      <c r="BW12" s="980"/>
      <c r="BX12" s="980"/>
      <c r="BY12" s="980"/>
      <c r="BZ12" s="980"/>
      <c r="CA12" s="980"/>
      <c r="CB12" s="980"/>
      <c r="CC12" s="980"/>
      <c r="CD12" s="980"/>
      <c r="CE12" s="980"/>
      <c r="CF12" s="980"/>
      <c r="CG12" s="1001"/>
      <c r="CH12" s="976">
        <v>1</v>
      </c>
      <c r="CI12" s="977"/>
      <c r="CJ12" s="977"/>
      <c r="CK12" s="977"/>
      <c r="CL12" s="978"/>
      <c r="CM12" s="976">
        <v>35</v>
      </c>
      <c r="CN12" s="977"/>
      <c r="CO12" s="977"/>
      <c r="CP12" s="977"/>
      <c r="CQ12" s="978"/>
      <c r="CR12" s="976">
        <v>15</v>
      </c>
      <c r="CS12" s="977"/>
      <c r="CT12" s="977"/>
      <c r="CU12" s="977"/>
      <c r="CV12" s="978"/>
      <c r="CW12" s="976" t="s">
        <v>577</v>
      </c>
      <c r="CX12" s="977"/>
      <c r="CY12" s="977"/>
      <c r="CZ12" s="977"/>
      <c r="DA12" s="978"/>
      <c r="DB12" s="976" t="s">
        <v>577</v>
      </c>
      <c r="DC12" s="977"/>
      <c r="DD12" s="977"/>
      <c r="DE12" s="977"/>
      <c r="DF12" s="978"/>
      <c r="DG12" s="976" t="s">
        <v>493</v>
      </c>
      <c r="DH12" s="977"/>
      <c r="DI12" s="977"/>
      <c r="DJ12" s="977"/>
      <c r="DK12" s="978"/>
      <c r="DL12" s="976" t="s">
        <v>493</v>
      </c>
      <c r="DM12" s="977"/>
      <c r="DN12" s="977"/>
      <c r="DO12" s="977"/>
      <c r="DP12" s="978"/>
      <c r="DQ12" s="976" t="s">
        <v>577</v>
      </c>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t="s">
        <v>567</v>
      </c>
      <c r="BT13" s="980"/>
      <c r="BU13" s="980"/>
      <c r="BV13" s="980"/>
      <c r="BW13" s="980"/>
      <c r="BX13" s="980"/>
      <c r="BY13" s="980"/>
      <c r="BZ13" s="980"/>
      <c r="CA13" s="980"/>
      <c r="CB13" s="980"/>
      <c r="CC13" s="980"/>
      <c r="CD13" s="980"/>
      <c r="CE13" s="980"/>
      <c r="CF13" s="980"/>
      <c r="CG13" s="1001"/>
      <c r="CH13" s="976">
        <v>-25</v>
      </c>
      <c r="CI13" s="977"/>
      <c r="CJ13" s="977"/>
      <c r="CK13" s="977"/>
      <c r="CL13" s="978"/>
      <c r="CM13" s="976">
        <v>51</v>
      </c>
      <c r="CN13" s="977"/>
      <c r="CO13" s="977"/>
      <c r="CP13" s="977"/>
      <c r="CQ13" s="978"/>
      <c r="CR13" s="976">
        <v>10</v>
      </c>
      <c r="CS13" s="977"/>
      <c r="CT13" s="977"/>
      <c r="CU13" s="977"/>
      <c r="CV13" s="978"/>
      <c r="CW13" s="976">
        <v>24</v>
      </c>
      <c r="CX13" s="977"/>
      <c r="CY13" s="977"/>
      <c r="CZ13" s="977"/>
      <c r="DA13" s="978"/>
      <c r="DB13" s="976" t="s">
        <v>577</v>
      </c>
      <c r="DC13" s="977"/>
      <c r="DD13" s="977"/>
      <c r="DE13" s="977"/>
      <c r="DF13" s="978"/>
      <c r="DG13" s="976" t="s">
        <v>493</v>
      </c>
      <c r="DH13" s="977"/>
      <c r="DI13" s="977"/>
      <c r="DJ13" s="977"/>
      <c r="DK13" s="978"/>
      <c r="DL13" s="976" t="s">
        <v>493</v>
      </c>
      <c r="DM13" s="977"/>
      <c r="DN13" s="977"/>
      <c r="DO13" s="977"/>
      <c r="DP13" s="978"/>
      <c r="DQ13" s="976" t="s">
        <v>577</v>
      </c>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t="s">
        <v>568</v>
      </c>
      <c r="BT14" s="980"/>
      <c r="BU14" s="980"/>
      <c r="BV14" s="980"/>
      <c r="BW14" s="980"/>
      <c r="BX14" s="980"/>
      <c r="BY14" s="980"/>
      <c r="BZ14" s="980"/>
      <c r="CA14" s="980"/>
      <c r="CB14" s="980"/>
      <c r="CC14" s="980"/>
      <c r="CD14" s="980"/>
      <c r="CE14" s="980"/>
      <c r="CF14" s="980"/>
      <c r="CG14" s="1001"/>
      <c r="CH14" s="976">
        <v>5</v>
      </c>
      <c r="CI14" s="977"/>
      <c r="CJ14" s="977"/>
      <c r="CK14" s="977"/>
      <c r="CL14" s="978"/>
      <c r="CM14" s="976">
        <v>15</v>
      </c>
      <c r="CN14" s="977"/>
      <c r="CO14" s="977"/>
      <c r="CP14" s="977"/>
      <c r="CQ14" s="978"/>
      <c r="CR14" s="976">
        <v>2</v>
      </c>
      <c r="CS14" s="977"/>
      <c r="CT14" s="977"/>
      <c r="CU14" s="977"/>
      <c r="CV14" s="978"/>
      <c r="CW14" s="976" t="s">
        <v>577</v>
      </c>
      <c r="CX14" s="977"/>
      <c r="CY14" s="977"/>
      <c r="CZ14" s="977"/>
      <c r="DA14" s="978"/>
      <c r="DB14" s="976" t="s">
        <v>577</v>
      </c>
      <c r="DC14" s="977"/>
      <c r="DD14" s="977"/>
      <c r="DE14" s="977"/>
      <c r="DF14" s="978"/>
      <c r="DG14" s="976" t="s">
        <v>493</v>
      </c>
      <c r="DH14" s="977"/>
      <c r="DI14" s="977"/>
      <c r="DJ14" s="977"/>
      <c r="DK14" s="978"/>
      <c r="DL14" s="976" t="s">
        <v>493</v>
      </c>
      <c r="DM14" s="977"/>
      <c r="DN14" s="977"/>
      <c r="DO14" s="977"/>
      <c r="DP14" s="978"/>
      <c r="DQ14" s="976" t="s">
        <v>577</v>
      </c>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t="s">
        <v>569</v>
      </c>
      <c r="BT15" s="980"/>
      <c r="BU15" s="980"/>
      <c r="BV15" s="980"/>
      <c r="BW15" s="980"/>
      <c r="BX15" s="980"/>
      <c r="BY15" s="980"/>
      <c r="BZ15" s="980"/>
      <c r="CA15" s="980"/>
      <c r="CB15" s="980"/>
      <c r="CC15" s="980"/>
      <c r="CD15" s="980"/>
      <c r="CE15" s="980"/>
      <c r="CF15" s="980"/>
      <c r="CG15" s="1001"/>
      <c r="CH15" s="976">
        <v>0</v>
      </c>
      <c r="CI15" s="977"/>
      <c r="CJ15" s="977"/>
      <c r="CK15" s="977"/>
      <c r="CL15" s="978"/>
      <c r="CM15" s="976">
        <v>0</v>
      </c>
      <c r="CN15" s="977"/>
      <c r="CO15" s="977"/>
      <c r="CP15" s="977"/>
      <c r="CQ15" s="978"/>
      <c r="CR15" s="976">
        <v>10</v>
      </c>
      <c r="CS15" s="977"/>
      <c r="CT15" s="977"/>
      <c r="CU15" s="977"/>
      <c r="CV15" s="978"/>
      <c r="CW15" s="976" t="s">
        <v>577</v>
      </c>
      <c r="CX15" s="977"/>
      <c r="CY15" s="977"/>
      <c r="CZ15" s="977"/>
      <c r="DA15" s="978"/>
      <c r="DB15" s="976" t="s">
        <v>577</v>
      </c>
      <c r="DC15" s="977"/>
      <c r="DD15" s="977"/>
      <c r="DE15" s="977"/>
      <c r="DF15" s="978"/>
      <c r="DG15" s="976" t="s">
        <v>493</v>
      </c>
      <c r="DH15" s="977"/>
      <c r="DI15" s="977"/>
      <c r="DJ15" s="977"/>
      <c r="DK15" s="978"/>
      <c r="DL15" s="976" t="s">
        <v>493</v>
      </c>
      <c r="DM15" s="977"/>
      <c r="DN15" s="977"/>
      <c r="DO15" s="977"/>
      <c r="DP15" s="978"/>
      <c r="DQ15" s="976" t="s">
        <v>577</v>
      </c>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183347</v>
      </c>
      <c r="R23" s="1048"/>
      <c r="S23" s="1048"/>
      <c r="T23" s="1048"/>
      <c r="U23" s="1048"/>
      <c r="V23" s="1048">
        <v>178055</v>
      </c>
      <c r="W23" s="1048"/>
      <c r="X23" s="1048"/>
      <c r="Y23" s="1048"/>
      <c r="Z23" s="1048"/>
      <c r="AA23" s="1048">
        <v>5292</v>
      </c>
      <c r="AB23" s="1048"/>
      <c r="AC23" s="1048"/>
      <c r="AD23" s="1048"/>
      <c r="AE23" s="1055"/>
      <c r="AF23" s="1056">
        <v>4062</v>
      </c>
      <c r="AG23" s="1048"/>
      <c r="AH23" s="1048"/>
      <c r="AI23" s="1048"/>
      <c r="AJ23" s="1057"/>
      <c r="AK23" s="1058"/>
      <c r="AL23" s="1059"/>
      <c r="AM23" s="1059"/>
      <c r="AN23" s="1059"/>
      <c r="AO23" s="1059"/>
      <c r="AP23" s="1048">
        <v>169447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40271</v>
      </c>
      <c r="R28" s="1038"/>
      <c r="S28" s="1038"/>
      <c r="T28" s="1038"/>
      <c r="U28" s="1038"/>
      <c r="V28" s="1038">
        <v>40223</v>
      </c>
      <c r="W28" s="1038"/>
      <c r="X28" s="1038"/>
      <c r="Y28" s="1038"/>
      <c r="Z28" s="1038"/>
      <c r="AA28" s="1038">
        <v>49</v>
      </c>
      <c r="AB28" s="1038"/>
      <c r="AC28" s="1038"/>
      <c r="AD28" s="1038"/>
      <c r="AE28" s="1039"/>
      <c r="AF28" s="1040">
        <v>49</v>
      </c>
      <c r="AG28" s="1038"/>
      <c r="AH28" s="1038"/>
      <c r="AI28" s="1038"/>
      <c r="AJ28" s="1041"/>
      <c r="AK28" s="1029">
        <v>3297</v>
      </c>
      <c r="AL28" s="1030"/>
      <c r="AM28" s="1030"/>
      <c r="AN28" s="1030"/>
      <c r="AO28" s="1030"/>
      <c r="AP28" s="1030" t="s">
        <v>578</v>
      </c>
      <c r="AQ28" s="1030"/>
      <c r="AR28" s="1030"/>
      <c r="AS28" s="1030"/>
      <c r="AT28" s="1030"/>
      <c r="AU28" s="1030" t="s">
        <v>578</v>
      </c>
      <c r="AV28" s="1030"/>
      <c r="AW28" s="1030"/>
      <c r="AX28" s="1030"/>
      <c r="AY28" s="1030"/>
      <c r="AZ28" s="1031" t="s">
        <v>122</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44724</v>
      </c>
      <c r="R29" s="1026"/>
      <c r="S29" s="1026"/>
      <c r="T29" s="1026"/>
      <c r="U29" s="1026"/>
      <c r="V29" s="1026">
        <v>44069</v>
      </c>
      <c r="W29" s="1026"/>
      <c r="X29" s="1026"/>
      <c r="Y29" s="1026"/>
      <c r="Z29" s="1026"/>
      <c r="AA29" s="1026">
        <v>656</v>
      </c>
      <c r="AB29" s="1026"/>
      <c r="AC29" s="1026"/>
      <c r="AD29" s="1026"/>
      <c r="AE29" s="1027"/>
      <c r="AF29" s="1022">
        <v>656</v>
      </c>
      <c r="AG29" s="1023"/>
      <c r="AH29" s="1023"/>
      <c r="AI29" s="1023"/>
      <c r="AJ29" s="1024"/>
      <c r="AK29" s="967">
        <v>6365</v>
      </c>
      <c r="AL29" s="958"/>
      <c r="AM29" s="958"/>
      <c r="AN29" s="958"/>
      <c r="AO29" s="958"/>
      <c r="AP29" s="958" t="s">
        <v>578</v>
      </c>
      <c r="AQ29" s="958"/>
      <c r="AR29" s="958"/>
      <c r="AS29" s="958"/>
      <c r="AT29" s="958"/>
      <c r="AU29" s="958" t="s">
        <v>578</v>
      </c>
      <c r="AV29" s="958"/>
      <c r="AW29" s="958"/>
      <c r="AX29" s="958"/>
      <c r="AY29" s="958"/>
      <c r="AZ29" s="1028" t="s">
        <v>122</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7894</v>
      </c>
      <c r="R30" s="1026"/>
      <c r="S30" s="1026"/>
      <c r="T30" s="1026"/>
      <c r="U30" s="1026"/>
      <c r="V30" s="1026">
        <v>7805</v>
      </c>
      <c r="W30" s="1026"/>
      <c r="X30" s="1026"/>
      <c r="Y30" s="1026"/>
      <c r="Z30" s="1026"/>
      <c r="AA30" s="1026">
        <v>89</v>
      </c>
      <c r="AB30" s="1026"/>
      <c r="AC30" s="1026"/>
      <c r="AD30" s="1026"/>
      <c r="AE30" s="1027"/>
      <c r="AF30" s="1022">
        <v>89</v>
      </c>
      <c r="AG30" s="1023"/>
      <c r="AH30" s="1023"/>
      <c r="AI30" s="1023"/>
      <c r="AJ30" s="1024"/>
      <c r="AK30" s="967">
        <v>1599</v>
      </c>
      <c r="AL30" s="958"/>
      <c r="AM30" s="958"/>
      <c r="AN30" s="958"/>
      <c r="AO30" s="958"/>
      <c r="AP30" s="958" t="s">
        <v>578</v>
      </c>
      <c r="AQ30" s="958"/>
      <c r="AR30" s="958"/>
      <c r="AS30" s="958"/>
      <c r="AT30" s="958"/>
      <c r="AU30" s="958" t="s">
        <v>578</v>
      </c>
      <c r="AV30" s="958"/>
      <c r="AW30" s="958"/>
      <c r="AX30" s="958"/>
      <c r="AY30" s="958"/>
      <c r="AZ30" s="1028" t="s">
        <v>122</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182</v>
      </c>
      <c r="R31" s="1026"/>
      <c r="S31" s="1026"/>
      <c r="T31" s="1026"/>
      <c r="U31" s="1026"/>
      <c r="V31" s="1026">
        <v>182</v>
      </c>
      <c r="W31" s="1026"/>
      <c r="X31" s="1026"/>
      <c r="Y31" s="1026"/>
      <c r="Z31" s="1026"/>
      <c r="AA31" s="1026" t="s">
        <v>571</v>
      </c>
      <c r="AB31" s="1026"/>
      <c r="AC31" s="1026"/>
      <c r="AD31" s="1026"/>
      <c r="AE31" s="1027"/>
      <c r="AF31" s="1022" t="s">
        <v>122</v>
      </c>
      <c r="AG31" s="1023"/>
      <c r="AH31" s="1023"/>
      <c r="AI31" s="1023"/>
      <c r="AJ31" s="1024"/>
      <c r="AK31" s="967">
        <v>15</v>
      </c>
      <c r="AL31" s="958"/>
      <c r="AM31" s="958"/>
      <c r="AN31" s="958"/>
      <c r="AO31" s="958"/>
      <c r="AP31" s="958" t="s">
        <v>578</v>
      </c>
      <c r="AQ31" s="958"/>
      <c r="AR31" s="958"/>
      <c r="AS31" s="958"/>
      <c r="AT31" s="958"/>
      <c r="AU31" s="958" t="s">
        <v>578</v>
      </c>
      <c r="AV31" s="958"/>
      <c r="AW31" s="958"/>
      <c r="AX31" s="958"/>
      <c r="AY31" s="958"/>
      <c r="AZ31" s="1028" t="s">
        <v>122</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394</v>
      </c>
      <c r="C32" s="1018"/>
      <c r="D32" s="1018"/>
      <c r="E32" s="1018"/>
      <c r="F32" s="1018"/>
      <c r="G32" s="1018"/>
      <c r="H32" s="1018"/>
      <c r="I32" s="1018"/>
      <c r="J32" s="1018"/>
      <c r="K32" s="1018"/>
      <c r="L32" s="1018"/>
      <c r="M32" s="1018"/>
      <c r="N32" s="1018"/>
      <c r="O32" s="1018"/>
      <c r="P32" s="1019"/>
      <c r="Q32" s="1025">
        <v>689</v>
      </c>
      <c r="R32" s="1026"/>
      <c r="S32" s="1026"/>
      <c r="T32" s="1026"/>
      <c r="U32" s="1026"/>
      <c r="V32" s="1026">
        <v>689</v>
      </c>
      <c r="W32" s="1026"/>
      <c r="X32" s="1026"/>
      <c r="Y32" s="1026"/>
      <c r="Z32" s="1026"/>
      <c r="AA32" s="1026" t="s">
        <v>571</v>
      </c>
      <c r="AB32" s="1026"/>
      <c r="AC32" s="1026"/>
      <c r="AD32" s="1026"/>
      <c r="AE32" s="1027"/>
      <c r="AF32" s="1022" t="s">
        <v>122</v>
      </c>
      <c r="AG32" s="1023"/>
      <c r="AH32" s="1023"/>
      <c r="AI32" s="1023"/>
      <c r="AJ32" s="1024"/>
      <c r="AK32" s="967" t="s">
        <v>578</v>
      </c>
      <c r="AL32" s="958"/>
      <c r="AM32" s="958"/>
      <c r="AN32" s="958"/>
      <c r="AO32" s="958"/>
      <c r="AP32" s="958">
        <v>402</v>
      </c>
      <c r="AQ32" s="958"/>
      <c r="AR32" s="958"/>
      <c r="AS32" s="958"/>
      <c r="AT32" s="958"/>
      <c r="AU32" s="958">
        <v>9</v>
      </c>
      <c r="AV32" s="958"/>
      <c r="AW32" s="958"/>
      <c r="AX32" s="958"/>
      <c r="AY32" s="958"/>
      <c r="AZ32" s="1028" t="s">
        <v>122</v>
      </c>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30595</v>
      </c>
      <c r="R33" s="1026"/>
      <c r="S33" s="1026"/>
      <c r="T33" s="1026"/>
      <c r="U33" s="1026"/>
      <c r="V33" s="1026">
        <v>30131</v>
      </c>
      <c r="W33" s="1026"/>
      <c r="X33" s="1026"/>
      <c r="Y33" s="1026"/>
      <c r="Z33" s="1026"/>
      <c r="AA33" s="1026">
        <v>464</v>
      </c>
      <c r="AB33" s="1026"/>
      <c r="AC33" s="1026"/>
      <c r="AD33" s="1026"/>
      <c r="AE33" s="1027"/>
      <c r="AF33" s="1022">
        <v>464</v>
      </c>
      <c r="AG33" s="1023"/>
      <c r="AH33" s="1023"/>
      <c r="AI33" s="1023"/>
      <c r="AJ33" s="1024"/>
      <c r="AK33" s="967">
        <v>215</v>
      </c>
      <c r="AL33" s="958"/>
      <c r="AM33" s="958"/>
      <c r="AN33" s="958"/>
      <c r="AO33" s="958"/>
      <c r="AP33" s="958" t="s">
        <v>578</v>
      </c>
      <c r="AQ33" s="958"/>
      <c r="AR33" s="958"/>
      <c r="AS33" s="958"/>
      <c r="AT33" s="958"/>
      <c r="AU33" s="958" t="s">
        <v>578</v>
      </c>
      <c r="AV33" s="958"/>
      <c r="AW33" s="958"/>
      <c r="AX33" s="958"/>
      <c r="AY33" s="958"/>
      <c r="AZ33" s="1028" t="s">
        <v>122</v>
      </c>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396</v>
      </c>
      <c r="C34" s="1018"/>
      <c r="D34" s="1018"/>
      <c r="E34" s="1018"/>
      <c r="F34" s="1018"/>
      <c r="G34" s="1018"/>
      <c r="H34" s="1018"/>
      <c r="I34" s="1018"/>
      <c r="J34" s="1018"/>
      <c r="K34" s="1018"/>
      <c r="L34" s="1018"/>
      <c r="M34" s="1018"/>
      <c r="N34" s="1018"/>
      <c r="O34" s="1018"/>
      <c r="P34" s="1019"/>
      <c r="Q34" s="1025">
        <v>10227</v>
      </c>
      <c r="R34" s="1026"/>
      <c r="S34" s="1026"/>
      <c r="T34" s="1026"/>
      <c r="U34" s="1026"/>
      <c r="V34" s="1026">
        <v>10231</v>
      </c>
      <c r="W34" s="1026"/>
      <c r="X34" s="1026"/>
      <c r="Y34" s="1026"/>
      <c r="Z34" s="1026"/>
      <c r="AA34" s="1026">
        <v>-3</v>
      </c>
      <c r="AB34" s="1026"/>
      <c r="AC34" s="1026"/>
      <c r="AD34" s="1026"/>
      <c r="AE34" s="1027"/>
      <c r="AF34" s="1022">
        <v>1463</v>
      </c>
      <c r="AG34" s="1023"/>
      <c r="AH34" s="1023"/>
      <c r="AI34" s="1023"/>
      <c r="AJ34" s="1024"/>
      <c r="AK34" s="967">
        <v>3196</v>
      </c>
      <c r="AL34" s="958"/>
      <c r="AM34" s="958"/>
      <c r="AN34" s="958"/>
      <c r="AO34" s="958"/>
      <c r="AP34" s="958">
        <v>74694</v>
      </c>
      <c r="AQ34" s="958"/>
      <c r="AR34" s="958"/>
      <c r="AS34" s="958"/>
      <c r="AT34" s="958"/>
      <c r="AU34" s="958">
        <v>32268</v>
      </c>
      <c r="AV34" s="958"/>
      <c r="AW34" s="958"/>
      <c r="AX34" s="958"/>
      <c r="AY34" s="958"/>
      <c r="AZ34" s="1028" t="s">
        <v>122</v>
      </c>
      <c r="BA34" s="1028"/>
      <c r="BB34" s="1028"/>
      <c r="BC34" s="1028"/>
      <c r="BD34" s="1028"/>
      <c r="BE34" s="959" t="s">
        <v>397</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398</v>
      </c>
      <c r="C35" s="1018"/>
      <c r="D35" s="1018"/>
      <c r="E35" s="1018"/>
      <c r="F35" s="1018"/>
      <c r="G35" s="1018"/>
      <c r="H35" s="1018"/>
      <c r="I35" s="1018"/>
      <c r="J35" s="1018"/>
      <c r="K35" s="1018"/>
      <c r="L35" s="1018"/>
      <c r="M35" s="1018"/>
      <c r="N35" s="1018"/>
      <c r="O35" s="1018"/>
      <c r="P35" s="1019"/>
      <c r="Q35" s="1025">
        <v>9652</v>
      </c>
      <c r="R35" s="1026"/>
      <c r="S35" s="1026"/>
      <c r="T35" s="1026"/>
      <c r="U35" s="1026"/>
      <c r="V35" s="1026">
        <v>10520</v>
      </c>
      <c r="W35" s="1026"/>
      <c r="X35" s="1026"/>
      <c r="Y35" s="1026"/>
      <c r="Z35" s="1026"/>
      <c r="AA35" s="1026">
        <v>-868</v>
      </c>
      <c r="AB35" s="1026"/>
      <c r="AC35" s="1026"/>
      <c r="AD35" s="1026"/>
      <c r="AE35" s="1027"/>
      <c r="AF35" s="1022">
        <v>3727</v>
      </c>
      <c r="AG35" s="1023"/>
      <c r="AH35" s="1023"/>
      <c r="AI35" s="1023"/>
      <c r="AJ35" s="1024"/>
      <c r="AK35" s="967">
        <v>1376</v>
      </c>
      <c r="AL35" s="958"/>
      <c r="AM35" s="958"/>
      <c r="AN35" s="958"/>
      <c r="AO35" s="958"/>
      <c r="AP35" s="958">
        <v>12106</v>
      </c>
      <c r="AQ35" s="958"/>
      <c r="AR35" s="958"/>
      <c r="AS35" s="958"/>
      <c r="AT35" s="958"/>
      <c r="AU35" s="958">
        <v>8256</v>
      </c>
      <c r="AV35" s="958"/>
      <c r="AW35" s="958"/>
      <c r="AX35" s="958"/>
      <c r="AY35" s="958"/>
      <c r="AZ35" s="1028" t="s">
        <v>122</v>
      </c>
      <c r="BA35" s="1028"/>
      <c r="BB35" s="1028"/>
      <c r="BC35" s="1028"/>
      <c r="BD35" s="1028"/>
      <c r="BE35" s="959" t="s">
        <v>397</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t="s">
        <v>399</v>
      </c>
      <c r="C36" s="1018"/>
      <c r="D36" s="1018"/>
      <c r="E36" s="1018"/>
      <c r="F36" s="1018"/>
      <c r="G36" s="1018"/>
      <c r="H36" s="1018"/>
      <c r="I36" s="1018"/>
      <c r="J36" s="1018"/>
      <c r="K36" s="1018"/>
      <c r="L36" s="1018"/>
      <c r="M36" s="1018"/>
      <c r="N36" s="1018"/>
      <c r="O36" s="1018"/>
      <c r="P36" s="1019"/>
      <c r="Q36" s="1025">
        <v>6478</v>
      </c>
      <c r="R36" s="1026"/>
      <c r="S36" s="1026"/>
      <c r="T36" s="1026"/>
      <c r="U36" s="1026"/>
      <c r="V36" s="1026">
        <v>6469</v>
      </c>
      <c r="W36" s="1026"/>
      <c r="X36" s="1026"/>
      <c r="Y36" s="1026"/>
      <c r="Z36" s="1026"/>
      <c r="AA36" s="1026">
        <v>10</v>
      </c>
      <c r="AB36" s="1026"/>
      <c r="AC36" s="1026"/>
      <c r="AD36" s="1026"/>
      <c r="AE36" s="1027"/>
      <c r="AF36" s="1022">
        <v>5547</v>
      </c>
      <c r="AG36" s="1023"/>
      <c r="AH36" s="1023"/>
      <c r="AI36" s="1023"/>
      <c r="AJ36" s="1024"/>
      <c r="AK36" s="967" t="s">
        <v>578</v>
      </c>
      <c r="AL36" s="958"/>
      <c r="AM36" s="958"/>
      <c r="AN36" s="958"/>
      <c r="AO36" s="958"/>
      <c r="AP36" s="958">
        <v>7959</v>
      </c>
      <c r="AQ36" s="958"/>
      <c r="AR36" s="958"/>
      <c r="AS36" s="958"/>
      <c r="AT36" s="958"/>
      <c r="AU36" s="958">
        <v>2897</v>
      </c>
      <c r="AV36" s="958"/>
      <c r="AW36" s="958"/>
      <c r="AX36" s="958"/>
      <c r="AY36" s="958"/>
      <c r="AZ36" s="1028" t="s">
        <v>122</v>
      </c>
      <c r="BA36" s="1028"/>
      <c r="BB36" s="1028"/>
      <c r="BC36" s="1028"/>
      <c r="BD36" s="1028"/>
      <c r="BE36" s="959" t="s">
        <v>400</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t="s">
        <v>401</v>
      </c>
      <c r="C37" s="1018"/>
      <c r="D37" s="1018"/>
      <c r="E37" s="1018"/>
      <c r="F37" s="1018"/>
      <c r="G37" s="1018"/>
      <c r="H37" s="1018"/>
      <c r="I37" s="1018"/>
      <c r="J37" s="1018"/>
      <c r="K37" s="1018"/>
      <c r="L37" s="1018"/>
      <c r="M37" s="1018"/>
      <c r="N37" s="1018"/>
      <c r="O37" s="1018"/>
      <c r="P37" s="1019"/>
      <c r="Q37" s="1025">
        <v>386</v>
      </c>
      <c r="R37" s="1026"/>
      <c r="S37" s="1026"/>
      <c r="T37" s="1026"/>
      <c r="U37" s="1026"/>
      <c r="V37" s="1026">
        <v>386</v>
      </c>
      <c r="W37" s="1026"/>
      <c r="X37" s="1026"/>
      <c r="Y37" s="1026"/>
      <c r="Z37" s="1026"/>
      <c r="AA37" s="1026" t="s">
        <v>577</v>
      </c>
      <c r="AB37" s="1026"/>
      <c r="AC37" s="1026"/>
      <c r="AD37" s="1026"/>
      <c r="AE37" s="1027"/>
      <c r="AF37" s="1022" t="s">
        <v>122</v>
      </c>
      <c r="AG37" s="1023"/>
      <c r="AH37" s="1023"/>
      <c r="AI37" s="1023"/>
      <c r="AJ37" s="1024"/>
      <c r="AK37" s="967">
        <v>258</v>
      </c>
      <c r="AL37" s="958"/>
      <c r="AM37" s="958"/>
      <c r="AN37" s="958"/>
      <c r="AO37" s="958"/>
      <c r="AP37" s="958">
        <v>151</v>
      </c>
      <c r="AQ37" s="958"/>
      <c r="AR37" s="958"/>
      <c r="AS37" s="958"/>
      <c r="AT37" s="958"/>
      <c r="AU37" s="958">
        <v>115</v>
      </c>
      <c r="AV37" s="958"/>
      <c r="AW37" s="958"/>
      <c r="AX37" s="958"/>
      <c r="AY37" s="958"/>
      <c r="AZ37" s="1028" t="s">
        <v>122</v>
      </c>
      <c r="BA37" s="1028"/>
      <c r="BB37" s="1028"/>
      <c r="BC37" s="1028"/>
      <c r="BD37" s="1028"/>
      <c r="BE37" s="959" t="s">
        <v>400</v>
      </c>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402</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403</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11995</v>
      </c>
      <c r="AG63" s="946"/>
      <c r="AH63" s="946"/>
      <c r="AI63" s="946"/>
      <c r="AJ63" s="1009"/>
      <c r="AK63" s="1010"/>
      <c r="AL63" s="950"/>
      <c r="AM63" s="950"/>
      <c r="AN63" s="950"/>
      <c r="AO63" s="950"/>
      <c r="AP63" s="946">
        <v>95312</v>
      </c>
      <c r="AQ63" s="946"/>
      <c r="AR63" s="946"/>
      <c r="AS63" s="946"/>
      <c r="AT63" s="946"/>
      <c r="AU63" s="946">
        <v>43545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405</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406</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572</v>
      </c>
      <c r="C68" s="973"/>
      <c r="D68" s="973"/>
      <c r="E68" s="973"/>
      <c r="F68" s="973"/>
      <c r="G68" s="973"/>
      <c r="H68" s="973"/>
      <c r="I68" s="973"/>
      <c r="J68" s="973"/>
      <c r="K68" s="973"/>
      <c r="L68" s="973"/>
      <c r="M68" s="973"/>
      <c r="N68" s="973"/>
      <c r="O68" s="973"/>
      <c r="P68" s="974"/>
      <c r="Q68" s="975">
        <v>820</v>
      </c>
      <c r="R68" s="969"/>
      <c r="S68" s="969"/>
      <c r="T68" s="969"/>
      <c r="U68" s="969"/>
      <c r="V68" s="969">
        <v>797</v>
      </c>
      <c r="W68" s="969"/>
      <c r="X68" s="969"/>
      <c r="Y68" s="969"/>
      <c r="Z68" s="969"/>
      <c r="AA68" s="969">
        <v>23</v>
      </c>
      <c r="AB68" s="969"/>
      <c r="AC68" s="969"/>
      <c r="AD68" s="969"/>
      <c r="AE68" s="969"/>
      <c r="AF68" s="969">
        <v>23</v>
      </c>
      <c r="AG68" s="969"/>
      <c r="AH68" s="969"/>
      <c r="AI68" s="969"/>
      <c r="AJ68" s="969"/>
      <c r="AK68" s="969">
        <v>152</v>
      </c>
      <c r="AL68" s="969"/>
      <c r="AM68" s="969"/>
      <c r="AN68" s="969"/>
      <c r="AO68" s="969"/>
      <c r="AP68" s="969" t="s">
        <v>578</v>
      </c>
      <c r="AQ68" s="969"/>
      <c r="AR68" s="969"/>
      <c r="AS68" s="969"/>
      <c r="AT68" s="969"/>
      <c r="AU68" s="969" t="s">
        <v>578</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573</v>
      </c>
      <c r="C69" s="962"/>
      <c r="D69" s="962"/>
      <c r="E69" s="962"/>
      <c r="F69" s="962"/>
      <c r="G69" s="962"/>
      <c r="H69" s="962"/>
      <c r="I69" s="962"/>
      <c r="J69" s="962"/>
      <c r="K69" s="962"/>
      <c r="L69" s="962"/>
      <c r="M69" s="962"/>
      <c r="N69" s="962"/>
      <c r="O69" s="962"/>
      <c r="P69" s="963"/>
      <c r="Q69" s="964">
        <v>162866</v>
      </c>
      <c r="R69" s="958"/>
      <c r="S69" s="958"/>
      <c r="T69" s="958"/>
      <c r="U69" s="958"/>
      <c r="V69" s="958">
        <v>159925</v>
      </c>
      <c r="W69" s="958"/>
      <c r="X69" s="958"/>
      <c r="Y69" s="958"/>
      <c r="Z69" s="958"/>
      <c r="AA69" s="958">
        <v>2941</v>
      </c>
      <c r="AB69" s="958"/>
      <c r="AC69" s="958"/>
      <c r="AD69" s="958"/>
      <c r="AE69" s="958"/>
      <c r="AF69" s="958">
        <v>2941</v>
      </c>
      <c r="AG69" s="958"/>
      <c r="AH69" s="958"/>
      <c r="AI69" s="958"/>
      <c r="AJ69" s="958"/>
      <c r="AK69" s="958">
        <v>1620</v>
      </c>
      <c r="AL69" s="958"/>
      <c r="AM69" s="958"/>
      <c r="AN69" s="958"/>
      <c r="AO69" s="958"/>
      <c r="AP69" s="958" t="s">
        <v>578</v>
      </c>
      <c r="AQ69" s="958"/>
      <c r="AR69" s="958"/>
      <c r="AS69" s="958"/>
      <c r="AT69" s="958"/>
      <c r="AU69" s="958" t="s">
        <v>578</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574</v>
      </c>
      <c r="C70" s="962"/>
      <c r="D70" s="962"/>
      <c r="E70" s="962"/>
      <c r="F70" s="962"/>
      <c r="G70" s="962"/>
      <c r="H70" s="962"/>
      <c r="I70" s="962"/>
      <c r="J70" s="962"/>
      <c r="K70" s="962"/>
      <c r="L70" s="962"/>
      <c r="M70" s="962"/>
      <c r="N70" s="962"/>
      <c r="O70" s="962"/>
      <c r="P70" s="963"/>
      <c r="Q70" s="964">
        <v>21549</v>
      </c>
      <c r="R70" s="958"/>
      <c r="S70" s="958"/>
      <c r="T70" s="958"/>
      <c r="U70" s="958"/>
      <c r="V70" s="958">
        <v>21154</v>
      </c>
      <c r="W70" s="958"/>
      <c r="X70" s="958"/>
      <c r="Y70" s="958"/>
      <c r="Z70" s="958"/>
      <c r="AA70" s="958">
        <v>395</v>
      </c>
      <c r="AB70" s="958"/>
      <c r="AC70" s="958"/>
      <c r="AD70" s="958"/>
      <c r="AE70" s="958"/>
      <c r="AF70" s="958">
        <v>28145</v>
      </c>
      <c r="AG70" s="958"/>
      <c r="AH70" s="958"/>
      <c r="AI70" s="958"/>
      <c r="AJ70" s="958"/>
      <c r="AK70" s="958" t="s">
        <v>578</v>
      </c>
      <c r="AL70" s="958"/>
      <c r="AM70" s="958"/>
      <c r="AN70" s="958"/>
      <c r="AO70" s="958"/>
      <c r="AP70" s="958">
        <v>52844</v>
      </c>
      <c r="AQ70" s="958"/>
      <c r="AR70" s="958"/>
      <c r="AS70" s="958"/>
      <c r="AT70" s="958"/>
      <c r="AU70" s="958">
        <v>106</v>
      </c>
      <c r="AV70" s="958"/>
      <c r="AW70" s="958"/>
      <c r="AX70" s="958"/>
      <c r="AY70" s="958"/>
      <c r="AZ70" s="959" t="s">
        <v>576</v>
      </c>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575</v>
      </c>
      <c r="C71" s="962"/>
      <c r="D71" s="962"/>
      <c r="E71" s="962"/>
      <c r="F71" s="962"/>
      <c r="G71" s="962"/>
      <c r="H71" s="962"/>
      <c r="I71" s="962"/>
      <c r="J71" s="962"/>
      <c r="K71" s="962"/>
      <c r="L71" s="962"/>
      <c r="M71" s="962"/>
      <c r="N71" s="962"/>
      <c r="O71" s="962"/>
      <c r="P71" s="963"/>
      <c r="Q71" s="964">
        <v>736</v>
      </c>
      <c r="R71" s="958"/>
      <c r="S71" s="958"/>
      <c r="T71" s="958"/>
      <c r="U71" s="958"/>
      <c r="V71" s="958">
        <v>587</v>
      </c>
      <c r="W71" s="958"/>
      <c r="X71" s="958"/>
      <c r="Y71" s="958"/>
      <c r="Z71" s="958"/>
      <c r="AA71" s="958">
        <v>149</v>
      </c>
      <c r="AB71" s="958"/>
      <c r="AC71" s="958"/>
      <c r="AD71" s="958"/>
      <c r="AE71" s="958"/>
      <c r="AF71" s="958">
        <v>2079</v>
      </c>
      <c r="AG71" s="958"/>
      <c r="AH71" s="958"/>
      <c r="AI71" s="958"/>
      <c r="AJ71" s="958"/>
      <c r="AK71" s="958" t="s">
        <v>578</v>
      </c>
      <c r="AL71" s="958"/>
      <c r="AM71" s="958"/>
      <c r="AN71" s="958"/>
      <c r="AO71" s="958"/>
      <c r="AP71" s="958">
        <v>1074</v>
      </c>
      <c r="AQ71" s="958"/>
      <c r="AR71" s="958"/>
      <c r="AS71" s="958"/>
      <c r="AT71" s="958"/>
      <c r="AU71" s="958" t="s">
        <v>578</v>
      </c>
      <c r="AV71" s="958"/>
      <c r="AW71" s="958"/>
      <c r="AX71" s="958"/>
      <c r="AY71" s="958"/>
      <c r="AZ71" s="959" t="s">
        <v>576</v>
      </c>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407</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33188</v>
      </c>
      <c r="AG88" s="946"/>
      <c r="AH88" s="946"/>
      <c r="AI88" s="946"/>
      <c r="AJ88" s="946"/>
      <c r="AK88" s="950"/>
      <c r="AL88" s="950"/>
      <c r="AM88" s="950"/>
      <c r="AN88" s="950"/>
      <c r="AO88" s="950"/>
      <c r="AP88" s="946">
        <v>53918</v>
      </c>
      <c r="AQ88" s="946"/>
      <c r="AR88" s="946"/>
      <c r="AS88" s="946"/>
      <c r="AT88" s="946"/>
      <c r="AU88" s="946">
        <v>106</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408</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484</v>
      </c>
      <c r="CS102" s="940"/>
      <c r="CT102" s="940"/>
      <c r="CU102" s="940"/>
      <c r="CV102" s="941"/>
      <c r="CW102" s="939">
        <v>173</v>
      </c>
      <c r="CX102" s="940"/>
      <c r="CY102" s="940"/>
      <c r="CZ102" s="940"/>
      <c r="DA102" s="941"/>
      <c r="DB102" s="939">
        <v>703</v>
      </c>
      <c r="DC102" s="940"/>
      <c r="DD102" s="940"/>
      <c r="DE102" s="940"/>
      <c r="DF102" s="941"/>
      <c r="DG102" s="939" t="s">
        <v>578</v>
      </c>
      <c r="DH102" s="940"/>
      <c r="DI102" s="940"/>
      <c r="DJ102" s="940"/>
      <c r="DK102" s="941"/>
      <c r="DL102" s="939" t="s">
        <v>578</v>
      </c>
      <c r="DM102" s="940"/>
      <c r="DN102" s="940"/>
      <c r="DO102" s="940"/>
      <c r="DP102" s="941"/>
      <c r="DQ102" s="939">
        <v>653</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409</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410</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413</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414</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415</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416</v>
      </c>
      <c r="AB109" s="883"/>
      <c r="AC109" s="883"/>
      <c r="AD109" s="883"/>
      <c r="AE109" s="884"/>
      <c r="AF109" s="885" t="s">
        <v>417</v>
      </c>
      <c r="AG109" s="883"/>
      <c r="AH109" s="883"/>
      <c r="AI109" s="883"/>
      <c r="AJ109" s="884"/>
      <c r="AK109" s="885" t="s">
        <v>294</v>
      </c>
      <c r="AL109" s="883"/>
      <c r="AM109" s="883"/>
      <c r="AN109" s="883"/>
      <c r="AO109" s="884"/>
      <c r="AP109" s="885" t="s">
        <v>418</v>
      </c>
      <c r="AQ109" s="883"/>
      <c r="AR109" s="883"/>
      <c r="AS109" s="883"/>
      <c r="AT109" s="916"/>
      <c r="AU109" s="882" t="s">
        <v>415</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416</v>
      </c>
      <c r="BR109" s="883"/>
      <c r="BS109" s="883"/>
      <c r="BT109" s="883"/>
      <c r="BU109" s="884"/>
      <c r="BV109" s="885" t="s">
        <v>417</v>
      </c>
      <c r="BW109" s="883"/>
      <c r="BX109" s="883"/>
      <c r="BY109" s="883"/>
      <c r="BZ109" s="884"/>
      <c r="CA109" s="885" t="s">
        <v>294</v>
      </c>
      <c r="CB109" s="883"/>
      <c r="CC109" s="883"/>
      <c r="CD109" s="883"/>
      <c r="CE109" s="884"/>
      <c r="CF109" s="923" t="s">
        <v>418</v>
      </c>
      <c r="CG109" s="923"/>
      <c r="CH109" s="923"/>
      <c r="CI109" s="923"/>
      <c r="CJ109" s="923"/>
      <c r="CK109" s="885" t="s">
        <v>419</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416</v>
      </c>
      <c r="DH109" s="883"/>
      <c r="DI109" s="883"/>
      <c r="DJ109" s="883"/>
      <c r="DK109" s="884"/>
      <c r="DL109" s="885" t="s">
        <v>417</v>
      </c>
      <c r="DM109" s="883"/>
      <c r="DN109" s="883"/>
      <c r="DO109" s="883"/>
      <c r="DP109" s="884"/>
      <c r="DQ109" s="885" t="s">
        <v>294</v>
      </c>
      <c r="DR109" s="883"/>
      <c r="DS109" s="883"/>
      <c r="DT109" s="883"/>
      <c r="DU109" s="884"/>
      <c r="DV109" s="885" t="s">
        <v>418</v>
      </c>
      <c r="DW109" s="883"/>
      <c r="DX109" s="883"/>
      <c r="DY109" s="883"/>
      <c r="DZ109" s="916"/>
    </row>
    <row r="110" spans="1:131" s="212" customFormat="1" ht="26.25" customHeight="1" x14ac:dyDescent="0.2">
      <c r="A110" s="794" t="s">
        <v>420</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17508788</v>
      </c>
      <c r="AB110" s="876"/>
      <c r="AC110" s="876"/>
      <c r="AD110" s="876"/>
      <c r="AE110" s="877"/>
      <c r="AF110" s="878">
        <v>15859145</v>
      </c>
      <c r="AG110" s="876"/>
      <c r="AH110" s="876"/>
      <c r="AI110" s="876"/>
      <c r="AJ110" s="877"/>
      <c r="AK110" s="878">
        <v>18381069</v>
      </c>
      <c r="AL110" s="876"/>
      <c r="AM110" s="876"/>
      <c r="AN110" s="876"/>
      <c r="AO110" s="877"/>
      <c r="AP110" s="879">
        <v>20.9</v>
      </c>
      <c r="AQ110" s="880"/>
      <c r="AR110" s="880"/>
      <c r="AS110" s="880"/>
      <c r="AT110" s="881"/>
      <c r="AU110" s="917" t="s">
        <v>69</v>
      </c>
      <c r="AV110" s="918"/>
      <c r="AW110" s="918"/>
      <c r="AX110" s="918"/>
      <c r="AY110" s="918"/>
      <c r="AZ110" s="847" t="s">
        <v>421</v>
      </c>
      <c r="BA110" s="795"/>
      <c r="BB110" s="795"/>
      <c r="BC110" s="795"/>
      <c r="BD110" s="795"/>
      <c r="BE110" s="795"/>
      <c r="BF110" s="795"/>
      <c r="BG110" s="795"/>
      <c r="BH110" s="795"/>
      <c r="BI110" s="795"/>
      <c r="BJ110" s="795"/>
      <c r="BK110" s="795"/>
      <c r="BL110" s="795"/>
      <c r="BM110" s="795"/>
      <c r="BN110" s="795"/>
      <c r="BO110" s="795"/>
      <c r="BP110" s="796"/>
      <c r="BQ110" s="848">
        <v>176614202</v>
      </c>
      <c r="BR110" s="829"/>
      <c r="BS110" s="829"/>
      <c r="BT110" s="829"/>
      <c r="BU110" s="829"/>
      <c r="BV110" s="829">
        <v>178647026</v>
      </c>
      <c r="BW110" s="829"/>
      <c r="BX110" s="829"/>
      <c r="BY110" s="829"/>
      <c r="BZ110" s="829"/>
      <c r="CA110" s="829">
        <v>169446681</v>
      </c>
      <c r="CB110" s="829"/>
      <c r="CC110" s="829"/>
      <c r="CD110" s="829"/>
      <c r="CE110" s="829"/>
      <c r="CF110" s="853">
        <v>192.3</v>
      </c>
      <c r="CG110" s="854"/>
      <c r="CH110" s="854"/>
      <c r="CI110" s="854"/>
      <c r="CJ110" s="854"/>
      <c r="CK110" s="913" t="s">
        <v>422</v>
      </c>
      <c r="CL110" s="806"/>
      <c r="CM110" s="847" t="s">
        <v>423</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424</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425</v>
      </c>
      <c r="BA111" s="739"/>
      <c r="BB111" s="739"/>
      <c r="BC111" s="739"/>
      <c r="BD111" s="739"/>
      <c r="BE111" s="739"/>
      <c r="BF111" s="739"/>
      <c r="BG111" s="739"/>
      <c r="BH111" s="739"/>
      <c r="BI111" s="739"/>
      <c r="BJ111" s="739"/>
      <c r="BK111" s="739"/>
      <c r="BL111" s="739"/>
      <c r="BM111" s="739"/>
      <c r="BN111" s="739"/>
      <c r="BO111" s="739"/>
      <c r="BP111" s="740"/>
      <c r="BQ111" s="803">
        <v>115956</v>
      </c>
      <c r="BR111" s="804"/>
      <c r="BS111" s="804"/>
      <c r="BT111" s="804"/>
      <c r="BU111" s="804"/>
      <c r="BV111" s="804">
        <v>16858</v>
      </c>
      <c r="BW111" s="804"/>
      <c r="BX111" s="804"/>
      <c r="BY111" s="804"/>
      <c r="BZ111" s="804"/>
      <c r="CA111" s="804" t="s">
        <v>122</v>
      </c>
      <c r="CB111" s="804"/>
      <c r="CC111" s="804"/>
      <c r="CD111" s="804"/>
      <c r="CE111" s="804"/>
      <c r="CF111" s="862" t="s">
        <v>122</v>
      </c>
      <c r="CG111" s="863"/>
      <c r="CH111" s="863"/>
      <c r="CI111" s="863"/>
      <c r="CJ111" s="863"/>
      <c r="CK111" s="914"/>
      <c r="CL111" s="808"/>
      <c r="CM111" s="802" t="s">
        <v>426</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427</v>
      </c>
      <c r="B112" s="900"/>
      <c r="C112" s="739" t="s">
        <v>428</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66667</v>
      </c>
      <c r="AB112" s="767"/>
      <c r="AC112" s="767"/>
      <c r="AD112" s="767"/>
      <c r="AE112" s="768"/>
      <c r="AF112" s="769">
        <v>66667</v>
      </c>
      <c r="AG112" s="767"/>
      <c r="AH112" s="767"/>
      <c r="AI112" s="767"/>
      <c r="AJ112" s="768"/>
      <c r="AK112" s="769">
        <v>66667</v>
      </c>
      <c r="AL112" s="767"/>
      <c r="AM112" s="767"/>
      <c r="AN112" s="767"/>
      <c r="AO112" s="768"/>
      <c r="AP112" s="811">
        <v>0.1</v>
      </c>
      <c r="AQ112" s="812"/>
      <c r="AR112" s="812"/>
      <c r="AS112" s="812"/>
      <c r="AT112" s="813"/>
      <c r="AU112" s="919"/>
      <c r="AV112" s="920"/>
      <c r="AW112" s="920"/>
      <c r="AX112" s="920"/>
      <c r="AY112" s="920"/>
      <c r="AZ112" s="802" t="s">
        <v>429</v>
      </c>
      <c r="BA112" s="739"/>
      <c r="BB112" s="739"/>
      <c r="BC112" s="739"/>
      <c r="BD112" s="739"/>
      <c r="BE112" s="739"/>
      <c r="BF112" s="739"/>
      <c r="BG112" s="739"/>
      <c r="BH112" s="739"/>
      <c r="BI112" s="739"/>
      <c r="BJ112" s="739"/>
      <c r="BK112" s="739"/>
      <c r="BL112" s="739"/>
      <c r="BM112" s="739"/>
      <c r="BN112" s="739"/>
      <c r="BO112" s="739"/>
      <c r="BP112" s="740"/>
      <c r="BQ112" s="803">
        <v>44211374</v>
      </c>
      <c r="BR112" s="804"/>
      <c r="BS112" s="804"/>
      <c r="BT112" s="804"/>
      <c r="BU112" s="804"/>
      <c r="BV112" s="804">
        <v>42911349</v>
      </c>
      <c r="BW112" s="804"/>
      <c r="BX112" s="804"/>
      <c r="BY112" s="804"/>
      <c r="BZ112" s="804"/>
      <c r="CA112" s="804">
        <v>43545475</v>
      </c>
      <c r="CB112" s="804"/>
      <c r="CC112" s="804"/>
      <c r="CD112" s="804"/>
      <c r="CE112" s="804"/>
      <c r="CF112" s="862">
        <v>49.4</v>
      </c>
      <c r="CG112" s="863"/>
      <c r="CH112" s="863"/>
      <c r="CI112" s="863"/>
      <c r="CJ112" s="863"/>
      <c r="CK112" s="914"/>
      <c r="CL112" s="808"/>
      <c r="CM112" s="802" t="s">
        <v>430</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431</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2780584</v>
      </c>
      <c r="AB113" s="906"/>
      <c r="AC113" s="906"/>
      <c r="AD113" s="906"/>
      <c r="AE113" s="907"/>
      <c r="AF113" s="908">
        <v>2990523</v>
      </c>
      <c r="AG113" s="906"/>
      <c r="AH113" s="906"/>
      <c r="AI113" s="906"/>
      <c r="AJ113" s="907"/>
      <c r="AK113" s="908">
        <v>3072690</v>
      </c>
      <c r="AL113" s="906"/>
      <c r="AM113" s="906"/>
      <c r="AN113" s="906"/>
      <c r="AO113" s="907"/>
      <c r="AP113" s="909">
        <v>3.5</v>
      </c>
      <c r="AQ113" s="910"/>
      <c r="AR113" s="910"/>
      <c r="AS113" s="910"/>
      <c r="AT113" s="911"/>
      <c r="AU113" s="919"/>
      <c r="AV113" s="920"/>
      <c r="AW113" s="920"/>
      <c r="AX113" s="920"/>
      <c r="AY113" s="920"/>
      <c r="AZ113" s="802" t="s">
        <v>432</v>
      </c>
      <c r="BA113" s="739"/>
      <c r="BB113" s="739"/>
      <c r="BC113" s="739"/>
      <c r="BD113" s="739"/>
      <c r="BE113" s="739"/>
      <c r="BF113" s="739"/>
      <c r="BG113" s="739"/>
      <c r="BH113" s="739"/>
      <c r="BI113" s="739"/>
      <c r="BJ113" s="739"/>
      <c r="BK113" s="739"/>
      <c r="BL113" s="739"/>
      <c r="BM113" s="739"/>
      <c r="BN113" s="739"/>
      <c r="BO113" s="739"/>
      <c r="BP113" s="740"/>
      <c r="BQ113" s="803">
        <v>105960</v>
      </c>
      <c r="BR113" s="804"/>
      <c r="BS113" s="804"/>
      <c r="BT113" s="804"/>
      <c r="BU113" s="804"/>
      <c r="BV113" s="804">
        <v>105440</v>
      </c>
      <c r="BW113" s="804"/>
      <c r="BX113" s="804"/>
      <c r="BY113" s="804"/>
      <c r="BZ113" s="804"/>
      <c r="CA113" s="804">
        <v>105688</v>
      </c>
      <c r="CB113" s="804"/>
      <c r="CC113" s="804"/>
      <c r="CD113" s="804"/>
      <c r="CE113" s="804"/>
      <c r="CF113" s="862">
        <v>0.1</v>
      </c>
      <c r="CG113" s="863"/>
      <c r="CH113" s="863"/>
      <c r="CI113" s="863"/>
      <c r="CJ113" s="863"/>
      <c r="CK113" s="914"/>
      <c r="CL113" s="808"/>
      <c r="CM113" s="802" t="s">
        <v>433</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434</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7670</v>
      </c>
      <c r="AB114" s="767"/>
      <c r="AC114" s="767"/>
      <c r="AD114" s="767"/>
      <c r="AE114" s="768"/>
      <c r="AF114" s="769">
        <v>8328</v>
      </c>
      <c r="AG114" s="767"/>
      <c r="AH114" s="767"/>
      <c r="AI114" s="767"/>
      <c r="AJ114" s="768"/>
      <c r="AK114" s="769">
        <v>8533</v>
      </c>
      <c r="AL114" s="767"/>
      <c r="AM114" s="767"/>
      <c r="AN114" s="767"/>
      <c r="AO114" s="768"/>
      <c r="AP114" s="811">
        <v>0</v>
      </c>
      <c r="AQ114" s="812"/>
      <c r="AR114" s="812"/>
      <c r="AS114" s="812"/>
      <c r="AT114" s="813"/>
      <c r="AU114" s="919"/>
      <c r="AV114" s="920"/>
      <c r="AW114" s="920"/>
      <c r="AX114" s="920"/>
      <c r="AY114" s="920"/>
      <c r="AZ114" s="802" t="s">
        <v>435</v>
      </c>
      <c r="BA114" s="739"/>
      <c r="BB114" s="739"/>
      <c r="BC114" s="739"/>
      <c r="BD114" s="739"/>
      <c r="BE114" s="739"/>
      <c r="BF114" s="739"/>
      <c r="BG114" s="739"/>
      <c r="BH114" s="739"/>
      <c r="BI114" s="739"/>
      <c r="BJ114" s="739"/>
      <c r="BK114" s="739"/>
      <c r="BL114" s="739"/>
      <c r="BM114" s="739"/>
      <c r="BN114" s="739"/>
      <c r="BO114" s="739"/>
      <c r="BP114" s="740"/>
      <c r="BQ114" s="803">
        <v>22851876</v>
      </c>
      <c r="BR114" s="804"/>
      <c r="BS114" s="804"/>
      <c r="BT114" s="804"/>
      <c r="BU114" s="804"/>
      <c r="BV114" s="804">
        <v>21182618</v>
      </c>
      <c r="BW114" s="804"/>
      <c r="BX114" s="804"/>
      <c r="BY114" s="804"/>
      <c r="BZ114" s="804"/>
      <c r="CA114" s="804">
        <v>21472847</v>
      </c>
      <c r="CB114" s="804"/>
      <c r="CC114" s="804"/>
      <c r="CD114" s="804"/>
      <c r="CE114" s="804"/>
      <c r="CF114" s="862">
        <v>24.4</v>
      </c>
      <c r="CG114" s="863"/>
      <c r="CH114" s="863"/>
      <c r="CI114" s="863"/>
      <c r="CJ114" s="863"/>
      <c r="CK114" s="914"/>
      <c r="CL114" s="808"/>
      <c r="CM114" s="802" t="s">
        <v>436</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437</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16858</v>
      </c>
      <c r="AB115" s="906"/>
      <c r="AC115" s="906"/>
      <c r="AD115" s="906"/>
      <c r="AE115" s="907"/>
      <c r="AF115" s="908">
        <v>16858</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438</v>
      </c>
      <c r="BA115" s="739"/>
      <c r="BB115" s="739"/>
      <c r="BC115" s="739"/>
      <c r="BD115" s="739"/>
      <c r="BE115" s="739"/>
      <c r="BF115" s="739"/>
      <c r="BG115" s="739"/>
      <c r="BH115" s="739"/>
      <c r="BI115" s="739"/>
      <c r="BJ115" s="739"/>
      <c r="BK115" s="739"/>
      <c r="BL115" s="739"/>
      <c r="BM115" s="739"/>
      <c r="BN115" s="739"/>
      <c r="BO115" s="739"/>
      <c r="BP115" s="740"/>
      <c r="BQ115" s="803">
        <v>652872</v>
      </c>
      <c r="BR115" s="804"/>
      <c r="BS115" s="804"/>
      <c r="BT115" s="804"/>
      <c r="BU115" s="804"/>
      <c r="BV115" s="804">
        <v>655380</v>
      </c>
      <c r="BW115" s="804"/>
      <c r="BX115" s="804"/>
      <c r="BY115" s="804"/>
      <c r="BZ115" s="804"/>
      <c r="CA115" s="804">
        <v>652891</v>
      </c>
      <c r="CB115" s="804"/>
      <c r="CC115" s="804"/>
      <c r="CD115" s="804"/>
      <c r="CE115" s="804"/>
      <c r="CF115" s="862">
        <v>0.7</v>
      </c>
      <c r="CG115" s="863"/>
      <c r="CH115" s="863"/>
      <c r="CI115" s="863"/>
      <c r="CJ115" s="863"/>
      <c r="CK115" s="914"/>
      <c r="CL115" s="808"/>
      <c r="CM115" s="802" t="s">
        <v>439</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440</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441</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442</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443</v>
      </c>
      <c r="Z117" s="884"/>
      <c r="AA117" s="889">
        <v>20380567</v>
      </c>
      <c r="AB117" s="890"/>
      <c r="AC117" s="890"/>
      <c r="AD117" s="890"/>
      <c r="AE117" s="891"/>
      <c r="AF117" s="892">
        <v>18941521</v>
      </c>
      <c r="AG117" s="890"/>
      <c r="AH117" s="890"/>
      <c r="AI117" s="890"/>
      <c r="AJ117" s="891"/>
      <c r="AK117" s="892">
        <v>21528959</v>
      </c>
      <c r="AL117" s="890"/>
      <c r="AM117" s="890"/>
      <c r="AN117" s="890"/>
      <c r="AO117" s="891"/>
      <c r="AP117" s="893"/>
      <c r="AQ117" s="894"/>
      <c r="AR117" s="894"/>
      <c r="AS117" s="894"/>
      <c r="AT117" s="895"/>
      <c r="AU117" s="919"/>
      <c r="AV117" s="920"/>
      <c r="AW117" s="920"/>
      <c r="AX117" s="920"/>
      <c r="AY117" s="920"/>
      <c r="AZ117" s="850" t="s">
        <v>444</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445</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419</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416</v>
      </c>
      <c r="AB118" s="883"/>
      <c r="AC118" s="883"/>
      <c r="AD118" s="883"/>
      <c r="AE118" s="884"/>
      <c r="AF118" s="885" t="s">
        <v>417</v>
      </c>
      <c r="AG118" s="883"/>
      <c r="AH118" s="883"/>
      <c r="AI118" s="883"/>
      <c r="AJ118" s="884"/>
      <c r="AK118" s="885" t="s">
        <v>294</v>
      </c>
      <c r="AL118" s="883"/>
      <c r="AM118" s="883"/>
      <c r="AN118" s="883"/>
      <c r="AO118" s="884"/>
      <c r="AP118" s="886" t="s">
        <v>418</v>
      </c>
      <c r="AQ118" s="887"/>
      <c r="AR118" s="887"/>
      <c r="AS118" s="887"/>
      <c r="AT118" s="888"/>
      <c r="AU118" s="919"/>
      <c r="AV118" s="920"/>
      <c r="AW118" s="920"/>
      <c r="AX118" s="920"/>
      <c r="AY118" s="920"/>
      <c r="AZ118" s="825" t="s">
        <v>446</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447</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422</v>
      </c>
      <c r="B119" s="806"/>
      <c r="C119" s="847" t="s">
        <v>423</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448</v>
      </c>
      <c r="BP119" s="865"/>
      <c r="BQ119" s="866">
        <v>244552240</v>
      </c>
      <c r="BR119" s="832"/>
      <c r="BS119" s="832"/>
      <c r="BT119" s="832"/>
      <c r="BU119" s="832"/>
      <c r="BV119" s="832">
        <v>243518671</v>
      </c>
      <c r="BW119" s="832"/>
      <c r="BX119" s="832"/>
      <c r="BY119" s="832"/>
      <c r="BZ119" s="832"/>
      <c r="CA119" s="832">
        <v>235223582</v>
      </c>
      <c r="CB119" s="832"/>
      <c r="CC119" s="832"/>
      <c r="CD119" s="832"/>
      <c r="CE119" s="832"/>
      <c r="CF119" s="735"/>
      <c r="CG119" s="736"/>
      <c r="CH119" s="736"/>
      <c r="CI119" s="736"/>
      <c r="CJ119" s="821"/>
      <c r="CK119" s="915"/>
      <c r="CL119" s="810"/>
      <c r="CM119" s="825" t="s">
        <v>449</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115956</v>
      </c>
      <c r="DH119" s="751"/>
      <c r="DI119" s="751"/>
      <c r="DJ119" s="751"/>
      <c r="DK119" s="752"/>
      <c r="DL119" s="753">
        <v>16858</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426</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450</v>
      </c>
      <c r="AV120" s="868"/>
      <c r="AW120" s="868"/>
      <c r="AX120" s="868"/>
      <c r="AY120" s="869"/>
      <c r="AZ120" s="847" t="s">
        <v>451</v>
      </c>
      <c r="BA120" s="795"/>
      <c r="BB120" s="795"/>
      <c r="BC120" s="795"/>
      <c r="BD120" s="795"/>
      <c r="BE120" s="795"/>
      <c r="BF120" s="795"/>
      <c r="BG120" s="795"/>
      <c r="BH120" s="795"/>
      <c r="BI120" s="795"/>
      <c r="BJ120" s="795"/>
      <c r="BK120" s="795"/>
      <c r="BL120" s="795"/>
      <c r="BM120" s="795"/>
      <c r="BN120" s="795"/>
      <c r="BO120" s="795"/>
      <c r="BP120" s="796"/>
      <c r="BQ120" s="848">
        <v>22895508</v>
      </c>
      <c r="BR120" s="829"/>
      <c r="BS120" s="829"/>
      <c r="BT120" s="829"/>
      <c r="BU120" s="829"/>
      <c r="BV120" s="829">
        <v>25125841</v>
      </c>
      <c r="BW120" s="829"/>
      <c r="BX120" s="829"/>
      <c r="BY120" s="829"/>
      <c r="BZ120" s="829"/>
      <c r="CA120" s="829">
        <v>24658058</v>
      </c>
      <c r="CB120" s="829"/>
      <c r="CC120" s="829"/>
      <c r="CD120" s="829"/>
      <c r="CE120" s="829"/>
      <c r="CF120" s="853">
        <v>28</v>
      </c>
      <c r="CG120" s="854"/>
      <c r="CH120" s="854"/>
      <c r="CI120" s="854"/>
      <c r="CJ120" s="854"/>
      <c r="CK120" s="855" t="s">
        <v>452</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34606840</v>
      </c>
      <c r="DH120" s="829"/>
      <c r="DI120" s="829"/>
      <c r="DJ120" s="829"/>
      <c r="DK120" s="829"/>
      <c r="DL120" s="829">
        <v>32862111</v>
      </c>
      <c r="DM120" s="829"/>
      <c r="DN120" s="829"/>
      <c r="DO120" s="829"/>
      <c r="DP120" s="829"/>
      <c r="DQ120" s="829">
        <v>32267914</v>
      </c>
      <c r="DR120" s="829"/>
      <c r="DS120" s="829"/>
      <c r="DT120" s="829"/>
      <c r="DU120" s="829"/>
      <c r="DV120" s="830">
        <v>36.6</v>
      </c>
      <c r="DW120" s="830"/>
      <c r="DX120" s="830"/>
      <c r="DY120" s="830"/>
      <c r="DZ120" s="831"/>
    </row>
    <row r="121" spans="1:130" s="212" customFormat="1" ht="26.25" customHeight="1" x14ac:dyDescent="0.2">
      <c r="A121" s="807"/>
      <c r="B121" s="808"/>
      <c r="C121" s="850" t="s">
        <v>453</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454</v>
      </c>
      <c r="BA121" s="739"/>
      <c r="BB121" s="739"/>
      <c r="BC121" s="739"/>
      <c r="BD121" s="739"/>
      <c r="BE121" s="739"/>
      <c r="BF121" s="739"/>
      <c r="BG121" s="739"/>
      <c r="BH121" s="739"/>
      <c r="BI121" s="739"/>
      <c r="BJ121" s="739"/>
      <c r="BK121" s="739"/>
      <c r="BL121" s="739"/>
      <c r="BM121" s="739"/>
      <c r="BN121" s="739"/>
      <c r="BO121" s="739"/>
      <c r="BP121" s="740"/>
      <c r="BQ121" s="803">
        <v>1327684</v>
      </c>
      <c r="BR121" s="804"/>
      <c r="BS121" s="804"/>
      <c r="BT121" s="804"/>
      <c r="BU121" s="804"/>
      <c r="BV121" s="804">
        <v>1467133</v>
      </c>
      <c r="BW121" s="804"/>
      <c r="BX121" s="804"/>
      <c r="BY121" s="804"/>
      <c r="BZ121" s="804"/>
      <c r="CA121" s="804">
        <v>1080177</v>
      </c>
      <c r="CB121" s="804"/>
      <c r="CC121" s="804"/>
      <c r="CD121" s="804"/>
      <c r="CE121" s="804"/>
      <c r="CF121" s="862">
        <v>1.2</v>
      </c>
      <c r="CG121" s="863"/>
      <c r="CH121" s="863"/>
      <c r="CI121" s="863"/>
      <c r="CJ121" s="863"/>
      <c r="CK121" s="856"/>
      <c r="CL121" s="842"/>
      <c r="CM121" s="842"/>
      <c r="CN121" s="842"/>
      <c r="CO121" s="843"/>
      <c r="CP121" s="822" t="s">
        <v>398</v>
      </c>
      <c r="CQ121" s="823"/>
      <c r="CR121" s="823"/>
      <c r="CS121" s="823"/>
      <c r="CT121" s="823"/>
      <c r="CU121" s="823"/>
      <c r="CV121" s="823"/>
      <c r="CW121" s="823"/>
      <c r="CX121" s="823"/>
      <c r="CY121" s="823"/>
      <c r="CZ121" s="823"/>
      <c r="DA121" s="823"/>
      <c r="DB121" s="823"/>
      <c r="DC121" s="823"/>
      <c r="DD121" s="823"/>
      <c r="DE121" s="823"/>
      <c r="DF121" s="824"/>
      <c r="DG121" s="803">
        <v>9121371</v>
      </c>
      <c r="DH121" s="804"/>
      <c r="DI121" s="804"/>
      <c r="DJ121" s="804"/>
      <c r="DK121" s="804"/>
      <c r="DL121" s="804">
        <v>8647317</v>
      </c>
      <c r="DM121" s="804"/>
      <c r="DN121" s="804"/>
      <c r="DO121" s="804"/>
      <c r="DP121" s="804"/>
      <c r="DQ121" s="804">
        <v>8256422</v>
      </c>
      <c r="DR121" s="804"/>
      <c r="DS121" s="804"/>
      <c r="DT121" s="804"/>
      <c r="DU121" s="804"/>
      <c r="DV121" s="781">
        <v>9.4</v>
      </c>
      <c r="DW121" s="781"/>
      <c r="DX121" s="781"/>
      <c r="DY121" s="781"/>
      <c r="DZ121" s="782"/>
    </row>
    <row r="122" spans="1:130" s="212" customFormat="1" ht="26.25" customHeight="1" x14ac:dyDescent="0.2">
      <c r="A122" s="807"/>
      <c r="B122" s="808"/>
      <c r="C122" s="802" t="s">
        <v>436</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455</v>
      </c>
      <c r="BA122" s="826"/>
      <c r="BB122" s="826"/>
      <c r="BC122" s="826"/>
      <c r="BD122" s="826"/>
      <c r="BE122" s="826"/>
      <c r="BF122" s="826"/>
      <c r="BG122" s="826"/>
      <c r="BH122" s="826"/>
      <c r="BI122" s="826"/>
      <c r="BJ122" s="826"/>
      <c r="BK122" s="826"/>
      <c r="BL122" s="826"/>
      <c r="BM122" s="826"/>
      <c r="BN122" s="826"/>
      <c r="BO122" s="826"/>
      <c r="BP122" s="827"/>
      <c r="BQ122" s="866">
        <v>163556697</v>
      </c>
      <c r="BR122" s="832"/>
      <c r="BS122" s="832"/>
      <c r="BT122" s="832"/>
      <c r="BU122" s="832"/>
      <c r="BV122" s="832">
        <v>158070863</v>
      </c>
      <c r="BW122" s="832"/>
      <c r="BX122" s="832"/>
      <c r="BY122" s="832"/>
      <c r="BZ122" s="832"/>
      <c r="CA122" s="832">
        <v>149318607</v>
      </c>
      <c r="CB122" s="832"/>
      <c r="CC122" s="832"/>
      <c r="CD122" s="832"/>
      <c r="CE122" s="832"/>
      <c r="CF122" s="833">
        <v>169.4</v>
      </c>
      <c r="CG122" s="834"/>
      <c r="CH122" s="834"/>
      <c r="CI122" s="834"/>
      <c r="CJ122" s="834"/>
      <c r="CK122" s="856"/>
      <c r="CL122" s="842"/>
      <c r="CM122" s="842"/>
      <c r="CN122" s="842"/>
      <c r="CO122" s="843"/>
      <c r="CP122" s="822" t="s">
        <v>399</v>
      </c>
      <c r="CQ122" s="823"/>
      <c r="CR122" s="823"/>
      <c r="CS122" s="823"/>
      <c r="CT122" s="823"/>
      <c r="CU122" s="823"/>
      <c r="CV122" s="823"/>
      <c r="CW122" s="823"/>
      <c r="CX122" s="823"/>
      <c r="CY122" s="823"/>
      <c r="CZ122" s="823"/>
      <c r="DA122" s="823"/>
      <c r="DB122" s="823"/>
      <c r="DC122" s="823"/>
      <c r="DD122" s="823"/>
      <c r="DE122" s="823"/>
      <c r="DF122" s="824"/>
      <c r="DG122" s="803">
        <v>319824</v>
      </c>
      <c r="DH122" s="804"/>
      <c r="DI122" s="804"/>
      <c r="DJ122" s="804"/>
      <c r="DK122" s="804"/>
      <c r="DL122" s="804">
        <v>1281753</v>
      </c>
      <c r="DM122" s="804"/>
      <c r="DN122" s="804"/>
      <c r="DO122" s="804"/>
      <c r="DP122" s="804"/>
      <c r="DQ122" s="804">
        <v>2897210</v>
      </c>
      <c r="DR122" s="804"/>
      <c r="DS122" s="804"/>
      <c r="DT122" s="804"/>
      <c r="DU122" s="804"/>
      <c r="DV122" s="781">
        <v>3.3</v>
      </c>
      <c r="DW122" s="781"/>
      <c r="DX122" s="781"/>
      <c r="DY122" s="781"/>
      <c r="DZ122" s="782"/>
    </row>
    <row r="123" spans="1:130" s="212" customFormat="1" ht="26.25" customHeight="1" x14ac:dyDescent="0.2">
      <c r="A123" s="807"/>
      <c r="B123" s="808"/>
      <c r="C123" s="802" t="s">
        <v>442</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456</v>
      </c>
      <c r="BP123" s="865"/>
      <c r="BQ123" s="819">
        <v>187779889</v>
      </c>
      <c r="BR123" s="820"/>
      <c r="BS123" s="820"/>
      <c r="BT123" s="820"/>
      <c r="BU123" s="820"/>
      <c r="BV123" s="820">
        <v>184663837</v>
      </c>
      <c r="BW123" s="820"/>
      <c r="BX123" s="820"/>
      <c r="BY123" s="820"/>
      <c r="BZ123" s="820"/>
      <c r="CA123" s="820">
        <v>175056842</v>
      </c>
      <c r="CB123" s="820"/>
      <c r="CC123" s="820"/>
      <c r="CD123" s="820"/>
      <c r="CE123" s="820"/>
      <c r="CF123" s="735"/>
      <c r="CG123" s="736"/>
      <c r="CH123" s="736"/>
      <c r="CI123" s="736"/>
      <c r="CJ123" s="821"/>
      <c r="CK123" s="856"/>
      <c r="CL123" s="842"/>
      <c r="CM123" s="842"/>
      <c r="CN123" s="842"/>
      <c r="CO123" s="843"/>
      <c r="CP123" s="822" t="s">
        <v>401</v>
      </c>
      <c r="CQ123" s="823"/>
      <c r="CR123" s="823"/>
      <c r="CS123" s="823"/>
      <c r="CT123" s="823"/>
      <c r="CU123" s="823"/>
      <c r="CV123" s="823"/>
      <c r="CW123" s="823"/>
      <c r="CX123" s="823"/>
      <c r="CY123" s="823"/>
      <c r="CZ123" s="823"/>
      <c r="DA123" s="823"/>
      <c r="DB123" s="823"/>
      <c r="DC123" s="823"/>
      <c r="DD123" s="823"/>
      <c r="DE123" s="823"/>
      <c r="DF123" s="824"/>
      <c r="DG123" s="766">
        <v>84018</v>
      </c>
      <c r="DH123" s="767"/>
      <c r="DI123" s="767"/>
      <c r="DJ123" s="767"/>
      <c r="DK123" s="768"/>
      <c r="DL123" s="769">
        <v>89194</v>
      </c>
      <c r="DM123" s="767"/>
      <c r="DN123" s="767"/>
      <c r="DO123" s="767"/>
      <c r="DP123" s="768"/>
      <c r="DQ123" s="769">
        <v>115095</v>
      </c>
      <c r="DR123" s="767"/>
      <c r="DS123" s="767"/>
      <c r="DT123" s="767"/>
      <c r="DU123" s="768"/>
      <c r="DV123" s="811">
        <v>0.1</v>
      </c>
      <c r="DW123" s="812"/>
      <c r="DX123" s="812"/>
      <c r="DY123" s="812"/>
      <c r="DZ123" s="813"/>
    </row>
    <row r="124" spans="1:130" s="212" customFormat="1" ht="26.25" customHeight="1" thickBot="1" x14ac:dyDescent="0.25">
      <c r="A124" s="807"/>
      <c r="B124" s="808"/>
      <c r="C124" s="802" t="s">
        <v>445</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457</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66.8</v>
      </c>
      <c r="BR124" s="818"/>
      <c r="BS124" s="818"/>
      <c r="BT124" s="818"/>
      <c r="BU124" s="818"/>
      <c r="BV124" s="818">
        <v>68.099999999999994</v>
      </c>
      <c r="BW124" s="818"/>
      <c r="BX124" s="818"/>
      <c r="BY124" s="818"/>
      <c r="BZ124" s="818"/>
      <c r="CA124" s="818">
        <v>68.2</v>
      </c>
      <c r="CB124" s="818"/>
      <c r="CC124" s="818"/>
      <c r="CD124" s="818"/>
      <c r="CE124" s="818"/>
      <c r="CF124" s="713"/>
      <c r="CG124" s="714"/>
      <c r="CH124" s="714"/>
      <c r="CI124" s="714"/>
      <c r="CJ124" s="849"/>
      <c r="CK124" s="857"/>
      <c r="CL124" s="857"/>
      <c r="CM124" s="857"/>
      <c r="CN124" s="857"/>
      <c r="CO124" s="858"/>
      <c r="CP124" s="822" t="s">
        <v>458</v>
      </c>
      <c r="CQ124" s="823"/>
      <c r="CR124" s="823"/>
      <c r="CS124" s="823"/>
      <c r="CT124" s="823"/>
      <c r="CU124" s="823"/>
      <c r="CV124" s="823"/>
      <c r="CW124" s="823"/>
      <c r="CX124" s="823"/>
      <c r="CY124" s="823"/>
      <c r="CZ124" s="823"/>
      <c r="DA124" s="823"/>
      <c r="DB124" s="823"/>
      <c r="DC124" s="823"/>
      <c r="DD124" s="823"/>
      <c r="DE124" s="823"/>
      <c r="DF124" s="824"/>
      <c r="DG124" s="750">
        <v>79321</v>
      </c>
      <c r="DH124" s="751"/>
      <c r="DI124" s="751"/>
      <c r="DJ124" s="751"/>
      <c r="DK124" s="752"/>
      <c r="DL124" s="753">
        <v>30974</v>
      </c>
      <c r="DM124" s="751"/>
      <c r="DN124" s="751"/>
      <c r="DO124" s="751"/>
      <c r="DP124" s="752"/>
      <c r="DQ124" s="753">
        <v>8834</v>
      </c>
      <c r="DR124" s="751"/>
      <c r="DS124" s="751"/>
      <c r="DT124" s="751"/>
      <c r="DU124" s="752"/>
      <c r="DV124" s="835">
        <v>0</v>
      </c>
      <c r="DW124" s="836"/>
      <c r="DX124" s="836"/>
      <c r="DY124" s="836"/>
      <c r="DZ124" s="837"/>
    </row>
    <row r="125" spans="1:130" s="212" customFormat="1" ht="26.25" customHeight="1" x14ac:dyDescent="0.2">
      <c r="A125" s="807"/>
      <c r="B125" s="808"/>
      <c r="C125" s="802" t="s">
        <v>447</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459</v>
      </c>
      <c r="CL125" s="839"/>
      <c r="CM125" s="839"/>
      <c r="CN125" s="839"/>
      <c r="CO125" s="840"/>
      <c r="CP125" s="847" t="s">
        <v>460</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449</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16858</v>
      </c>
      <c r="AB126" s="767"/>
      <c r="AC126" s="767"/>
      <c r="AD126" s="767"/>
      <c r="AE126" s="768"/>
      <c r="AF126" s="769">
        <v>16858</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461</v>
      </c>
      <c r="CQ126" s="739"/>
      <c r="CR126" s="739"/>
      <c r="CS126" s="739"/>
      <c r="CT126" s="739"/>
      <c r="CU126" s="739"/>
      <c r="CV126" s="739"/>
      <c r="CW126" s="739"/>
      <c r="CX126" s="739"/>
      <c r="CY126" s="739"/>
      <c r="CZ126" s="739"/>
      <c r="DA126" s="739"/>
      <c r="DB126" s="739"/>
      <c r="DC126" s="739"/>
      <c r="DD126" s="739"/>
      <c r="DE126" s="739"/>
      <c r="DF126" s="740"/>
      <c r="DG126" s="803">
        <v>652872</v>
      </c>
      <c r="DH126" s="804"/>
      <c r="DI126" s="804"/>
      <c r="DJ126" s="804"/>
      <c r="DK126" s="804"/>
      <c r="DL126" s="804">
        <v>655380</v>
      </c>
      <c r="DM126" s="804"/>
      <c r="DN126" s="804"/>
      <c r="DO126" s="804"/>
      <c r="DP126" s="804"/>
      <c r="DQ126" s="804">
        <v>652891</v>
      </c>
      <c r="DR126" s="804"/>
      <c r="DS126" s="804"/>
      <c r="DT126" s="804"/>
      <c r="DU126" s="804"/>
      <c r="DV126" s="781">
        <v>0.7</v>
      </c>
      <c r="DW126" s="781"/>
      <c r="DX126" s="781"/>
      <c r="DY126" s="781"/>
      <c r="DZ126" s="782"/>
    </row>
    <row r="127" spans="1:130" s="212" customFormat="1" ht="26.25" customHeight="1" x14ac:dyDescent="0.2">
      <c r="A127" s="809"/>
      <c r="B127" s="810"/>
      <c r="C127" s="825" t="s">
        <v>462</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463</v>
      </c>
      <c r="AY127" s="799"/>
      <c r="AZ127" s="799"/>
      <c r="BA127" s="799"/>
      <c r="BB127" s="799"/>
      <c r="BC127" s="799"/>
      <c r="BD127" s="799"/>
      <c r="BE127" s="800"/>
      <c r="BF127" s="798" t="s">
        <v>464</v>
      </c>
      <c r="BG127" s="799"/>
      <c r="BH127" s="799"/>
      <c r="BI127" s="799"/>
      <c r="BJ127" s="799"/>
      <c r="BK127" s="799"/>
      <c r="BL127" s="800"/>
      <c r="BM127" s="798" t="s">
        <v>465</v>
      </c>
      <c r="BN127" s="799"/>
      <c r="BO127" s="799"/>
      <c r="BP127" s="799"/>
      <c r="BQ127" s="799"/>
      <c r="BR127" s="799"/>
      <c r="BS127" s="800"/>
      <c r="BT127" s="798" t="s">
        <v>466</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467</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468</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469</v>
      </c>
      <c r="X128" s="785"/>
      <c r="Y128" s="785"/>
      <c r="Z128" s="786"/>
      <c r="AA128" s="787">
        <v>96896</v>
      </c>
      <c r="AB128" s="788"/>
      <c r="AC128" s="788"/>
      <c r="AD128" s="788"/>
      <c r="AE128" s="789"/>
      <c r="AF128" s="790">
        <v>129644</v>
      </c>
      <c r="AG128" s="788"/>
      <c r="AH128" s="788"/>
      <c r="AI128" s="788"/>
      <c r="AJ128" s="789"/>
      <c r="AK128" s="790">
        <v>64516</v>
      </c>
      <c r="AL128" s="788"/>
      <c r="AM128" s="788"/>
      <c r="AN128" s="788"/>
      <c r="AO128" s="789"/>
      <c r="AP128" s="791"/>
      <c r="AQ128" s="792"/>
      <c r="AR128" s="792"/>
      <c r="AS128" s="792"/>
      <c r="AT128" s="793"/>
      <c r="AU128" s="214"/>
      <c r="AV128" s="214"/>
      <c r="AW128" s="214"/>
      <c r="AX128" s="794" t="s">
        <v>470</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471</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472</v>
      </c>
      <c r="X129" s="764"/>
      <c r="Y129" s="764"/>
      <c r="Z129" s="765"/>
      <c r="AA129" s="766">
        <v>99165011</v>
      </c>
      <c r="AB129" s="767"/>
      <c r="AC129" s="767"/>
      <c r="AD129" s="767"/>
      <c r="AE129" s="768"/>
      <c r="AF129" s="769">
        <v>100485007</v>
      </c>
      <c r="AG129" s="767"/>
      <c r="AH129" s="767"/>
      <c r="AI129" s="767"/>
      <c r="AJ129" s="768"/>
      <c r="AK129" s="769">
        <v>101928418</v>
      </c>
      <c r="AL129" s="767"/>
      <c r="AM129" s="767"/>
      <c r="AN129" s="767"/>
      <c r="AO129" s="768"/>
      <c r="AP129" s="770"/>
      <c r="AQ129" s="771"/>
      <c r="AR129" s="771"/>
      <c r="AS129" s="771"/>
      <c r="AT129" s="772"/>
      <c r="AU129" s="215"/>
      <c r="AV129" s="215"/>
      <c r="AW129" s="215"/>
      <c r="AX129" s="738" t="s">
        <v>473</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474</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475</v>
      </c>
      <c r="X130" s="764"/>
      <c r="Y130" s="764"/>
      <c r="Z130" s="765"/>
      <c r="AA130" s="766">
        <v>14287962</v>
      </c>
      <c r="AB130" s="767"/>
      <c r="AC130" s="767"/>
      <c r="AD130" s="767"/>
      <c r="AE130" s="768"/>
      <c r="AF130" s="769">
        <v>14082851</v>
      </c>
      <c r="AG130" s="767"/>
      <c r="AH130" s="767"/>
      <c r="AI130" s="767"/>
      <c r="AJ130" s="768"/>
      <c r="AK130" s="769">
        <v>13795236</v>
      </c>
      <c r="AL130" s="767"/>
      <c r="AM130" s="767"/>
      <c r="AN130" s="767"/>
      <c r="AO130" s="768"/>
      <c r="AP130" s="770"/>
      <c r="AQ130" s="771"/>
      <c r="AR130" s="771"/>
      <c r="AS130" s="771"/>
      <c r="AT130" s="772"/>
      <c r="AU130" s="215"/>
      <c r="AV130" s="215"/>
      <c r="AW130" s="215"/>
      <c r="AX130" s="738" t="s">
        <v>476</v>
      </c>
      <c r="AY130" s="739"/>
      <c r="AZ130" s="739"/>
      <c r="BA130" s="739"/>
      <c r="BB130" s="739"/>
      <c r="BC130" s="739"/>
      <c r="BD130" s="739"/>
      <c r="BE130" s="740"/>
      <c r="BF130" s="741">
        <v>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477</v>
      </c>
      <c r="X131" s="748"/>
      <c r="Y131" s="748"/>
      <c r="Z131" s="749"/>
      <c r="AA131" s="750">
        <v>84877049</v>
      </c>
      <c r="AB131" s="751"/>
      <c r="AC131" s="751"/>
      <c r="AD131" s="751"/>
      <c r="AE131" s="752"/>
      <c r="AF131" s="753">
        <v>86402156</v>
      </c>
      <c r="AG131" s="751"/>
      <c r="AH131" s="751"/>
      <c r="AI131" s="751"/>
      <c r="AJ131" s="752"/>
      <c r="AK131" s="753">
        <v>88133182</v>
      </c>
      <c r="AL131" s="751"/>
      <c r="AM131" s="751"/>
      <c r="AN131" s="751"/>
      <c r="AO131" s="752"/>
      <c r="AP131" s="754"/>
      <c r="AQ131" s="755"/>
      <c r="AR131" s="755"/>
      <c r="AS131" s="755"/>
      <c r="AT131" s="756"/>
      <c r="AU131" s="215"/>
      <c r="AV131" s="215"/>
      <c r="AW131" s="215"/>
      <c r="AX131" s="716" t="s">
        <v>478</v>
      </c>
      <c r="AY131" s="717"/>
      <c r="AZ131" s="717"/>
      <c r="BA131" s="717"/>
      <c r="BB131" s="717"/>
      <c r="BC131" s="717"/>
      <c r="BD131" s="717"/>
      <c r="BE131" s="718"/>
      <c r="BF131" s="719">
        <v>68.2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479</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480</v>
      </c>
      <c r="W132" s="729"/>
      <c r="X132" s="729"/>
      <c r="Y132" s="729"/>
      <c r="Z132" s="730"/>
      <c r="AA132" s="731">
        <v>7.063993236</v>
      </c>
      <c r="AB132" s="732"/>
      <c r="AC132" s="732"/>
      <c r="AD132" s="732"/>
      <c r="AE132" s="733"/>
      <c r="AF132" s="734">
        <v>5.4732731440000002</v>
      </c>
      <c r="AG132" s="732"/>
      <c r="AH132" s="732"/>
      <c r="AI132" s="732"/>
      <c r="AJ132" s="733"/>
      <c r="AK132" s="734">
        <v>8.7018380979999996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481</v>
      </c>
      <c r="W133" s="708"/>
      <c r="X133" s="708"/>
      <c r="Y133" s="708"/>
      <c r="Z133" s="709"/>
      <c r="AA133" s="710">
        <v>7</v>
      </c>
      <c r="AB133" s="711"/>
      <c r="AC133" s="711"/>
      <c r="AD133" s="711"/>
      <c r="AE133" s="712"/>
      <c r="AF133" s="710">
        <v>6.4</v>
      </c>
      <c r="AG133" s="711"/>
      <c r="AH133" s="711"/>
      <c r="AI133" s="711"/>
      <c r="AJ133" s="712"/>
      <c r="AK133" s="710">
        <v>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DvfkJYNMMUdy6wEOghZ99szfmgU27OlQuYBaEt37qCX1lV6KwLVYk8LtQ2WZ0G3BdYUahQ5kIfYNXuuDudsyQ==" saltValue="zf0oml5K7Gs2rqRI+eVHK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482</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Iykt4g3dugEghDCUv9wdO561LU5SyHHwADnNXaBehj01Lc3XZNa9UwZddSr76BJaQA1uw9kZHWY6ACkxUzCg==" saltValue="WXIR4z+Ba4XNtnzNU1HDG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tRtErlpr9bUz1t6fXBrCVka7dLTXq2nv8zzAlfIWX6+WqaRfJ2NXbK4TXlDKfhaFC9HjEb0s8q8sO5HoC2dPTA==" saltValue="yWflsj1xOacwwy3uD5HxgQ=="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484</v>
      </c>
      <c r="AL6" s="248"/>
      <c r="AM6" s="248"/>
      <c r="AN6" s="248"/>
    </row>
    <row r="7" spans="1:46" ht="13.5" customHeight="1" x14ac:dyDescent="0.2">
      <c r="A7" s="247"/>
      <c r="AK7" s="250"/>
      <c r="AL7" s="251"/>
      <c r="AM7" s="251"/>
      <c r="AN7" s="252"/>
      <c r="AO7" s="1105" t="s">
        <v>485</v>
      </c>
      <c r="AP7" s="253"/>
      <c r="AQ7" s="254" t="s">
        <v>486</v>
      </c>
      <c r="AR7" s="255"/>
    </row>
    <row r="8" spans="1:46" ht="13.2" x14ac:dyDescent="0.2">
      <c r="A8" s="247"/>
      <c r="AK8" s="256"/>
      <c r="AL8" s="257"/>
      <c r="AM8" s="257"/>
      <c r="AN8" s="258"/>
      <c r="AO8" s="1106"/>
      <c r="AP8" s="259" t="s">
        <v>487</v>
      </c>
      <c r="AQ8" s="260" t="s">
        <v>488</v>
      </c>
      <c r="AR8" s="261" t="s">
        <v>489</v>
      </c>
    </row>
    <row r="9" spans="1:46" ht="13.2" x14ac:dyDescent="0.2">
      <c r="A9" s="247"/>
      <c r="AK9" s="1117" t="s">
        <v>490</v>
      </c>
      <c r="AL9" s="1118"/>
      <c r="AM9" s="1118"/>
      <c r="AN9" s="1119"/>
      <c r="AO9" s="262">
        <v>34481209</v>
      </c>
      <c r="AP9" s="262">
        <v>82558</v>
      </c>
      <c r="AQ9" s="263">
        <v>69190</v>
      </c>
      <c r="AR9" s="264">
        <v>19.3</v>
      </c>
    </row>
    <row r="10" spans="1:46" ht="13.5" customHeight="1" x14ac:dyDescent="0.2">
      <c r="A10" s="247"/>
      <c r="AK10" s="1117" t="s">
        <v>491</v>
      </c>
      <c r="AL10" s="1118"/>
      <c r="AM10" s="1118"/>
      <c r="AN10" s="1119"/>
      <c r="AO10" s="265">
        <v>267</v>
      </c>
      <c r="AP10" s="265">
        <v>1</v>
      </c>
      <c r="AQ10" s="266">
        <v>1817</v>
      </c>
      <c r="AR10" s="267">
        <v>-99.9</v>
      </c>
    </row>
    <row r="11" spans="1:46" ht="13.5" customHeight="1" x14ac:dyDescent="0.2">
      <c r="A11" s="247"/>
      <c r="AK11" s="1117" t="s">
        <v>492</v>
      </c>
      <c r="AL11" s="1118"/>
      <c r="AM11" s="1118"/>
      <c r="AN11" s="1119"/>
      <c r="AO11" s="265" t="s">
        <v>493</v>
      </c>
      <c r="AP11" s="265" t="s">
        <v>493</v>
      </c>
      <c r="AQ11" s="266">
        <v>711</v>
      </c>
      <c r="AR11" s="267" t="s">
        <v>493</v>
      </c>
    </row>
    <row r="12" spans="1:46" ht="13.5" customHeight="1" x14ac:dyDescent="0.2">
      <c r="A12" s="247"/>
      <c r="AK12" s="1117" t="s">
        <v>494</v>
      </c>
      <c r="AL12" s="1118"/>
      <c r="AM12" s="1118"/>
      <c r="AN12" s="1119"/>
      <c r="AO12" s="265" t="s">
        <v>493</v>
      </c>
      <c r="AP12" s="265" t="s">
        <v>493</v>
      </c>
      <c r="AQ12" s="266">
        <v>19</v>
      </c>
      <c r="AR12" s="267" t="s">
        <v>493</v>
      </c>
    </row>
    <row r="13" spans="1:46" ht="13.5" customHeight="1" x14ac:dyDescent="0.2">
      <c r="A13" s="247"/>
      <c r="AK13" s="1117" t="s">
        <v>495</v>
      </c>
      <c r="AL13" s="1118"/>
      <c r="AM13" s="1118"/>
      <c r="AN13" s="1119"/>
      <c r="AO13" s="265">
        <v>944703</v>
      </c>
      <c r="AP13" s="265">
        <v>2262</v>
      </c>
      <c r="AQ13" s="266">
        <v>2094</v>
      </c>
      <c r="AR13" s="267">
        <v>8</v>
      </c>
    </row>
    <row r="14" spans="1:46" ht="13.5" customHeight="1" x14ac:dyDescent="0.2">
      <c r="A14" s="247"/>
      <c r="AK14" s="1117" t="s">
        <v>496</v>
      </c>
      <c r="AL14" s="1118"/>
      <c r="AM14" s="1118"/>
      <c r="AN14" s="1119"/>
      <c r="AO14" s="265">
        <v>33859</v>
      </c>
      <c r="AP14" s="265">
        <v>81</v>
      </c>
      <c r="AQ14" s="266">
        <v>1351</v>
      </c>
      <c r="AR14" s="267">
        <v>-94</v>
      </c>
    </row>
    <row r="15" spans="1:46" ht="13.5" customHeight="1" x14ac:dyDescent="0.2">
      <c r="A15" s="247"/>
      <c r="AK15" s="1120" t="s">
        <v>497</v>
      </c>
      <c r="AL15" s="1121"/>
      <c r="AM15" s="1121"/>
      <c r="AN15" s="1122"/>
      <c r="AO15" s="265">
        <v>-1730778</v>
      </c>
      <c r="AP15" s="265">
        <v>-4144</v>
      </c>
      <c r="AQ15" s="266">
        <v>-3935</v>
      </c>
      <c r="AR15" s="267">
        <v>5.3</v>
      </c>
    </row>
    <row r="16" spans="1:46" ht="13.2" x14ac:dyDescent="0.2">
      <c r="A16" s="247"/>
      <c r="AK16" s="1120" t="s">
        <v>177</v>
      </c>
      <c r="AL16" s="1121"/>
      <c r="AM16" s="1121"/>
      <c r="AN16" s="1122"/>
      <c r="AO16" s="265">
        <v>33729260</v>
      </c>
      <c r="AP16" s="265">
        <v>80758</v>
      </c>
      <c r="AQ16" s="266">
        <v>71247</v>
      </c>
      <c r="AR16" s="267">
        <v>13.3</v>
      </c>
    </row>
    <row r="17" spans="1:46" ht="13.2" x14ac:dyDescent="0.2">
      <c r="A17" s="247"/>
    </row>
    <row r="18" spans="1:46" ht="13.2" x14ac:dyDescent="0.2">
      <c r="A18" s="247"/>
      <c r="AQ18" s="268"/>
      <c r="AR18" s="268"/>
    </row>
    <row r="19" spans="1:46" ht="13.2" x14ac:dyDescent="0.2">
      <c r="A19" s="247"/>
      <c r="AK19" s="243" t="s">
        <v>498</v>
      </c>
    </row>
    <row r="20" spans="1:46" ht="13.2" x14ac:dyDescent="0.2">
      <c r="A20" s="247"/>
      <c r="AK20" s="269"/>
      <c r="AL20" s="270"/>
      <c r="AM20" s="270"/>
      <c r="AN20" s="271"/>
      <c r="AO20" s="272" t="s">
        <v>499</v>
      </c>
      <c r="AP20" s="273" t="s">
        <v>500</v>
      </c>
      <c r="AQ20" s="274" t="s">
        <v>501</v>
      </c>
      <c r="AR20" s="275"/>
    </row>
    <row r="21" spans="1:46" s="248" customFormat="1" ht="13.2" x14ac:dyDescent="0.2">
      <c r="A21" s="276"/>
      <c r="AK21" s="1123" t="s">
        <v>502</v>
      </c>
      <c r="AL21" s="1124"/>
      <c r="AM21" s="1124"/>
      <c r="AN21" s="1125"/>
      <c r="AO21" s="277">
        <v>7.5</v>
      </c>
      <c r="AP21" s="278">
        <v>6.59</v>
      </c>
      <c r="AQ21" s="279">
        <v>0.91</v>
      </c>
      <c r="AS21" s="280"/>
      <c r="AT21" s="276"/>
    </row>
    <row r="22" spans="1:46" s="248" customFormat="1" ht="13.2" x14ac:dyDescent="0.2">
      <c r="A22" s="276"/>
      <c r="AK22" s="1123" t="s">
        <v>503</v>
      </c>
      <c r="AL22" s="1124"/>
      <c r="AM22" s="1124"/>
      <c r="AN22" s="1125"/>
      <c r="AO22" s="281">
        <v>100.2</v>
      </c>
      <c r="AP22" s="282">
        <v>99.2</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504</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506</v>
      </c>
      <c r="AL29" s="248"/>
      <c r="AM29" s="248"/>
      <c r="AN29" s="248"/>
      <c r="AS29" s="290"/>
    </row>
    <row r="30" spans="1:46" ht="13.5" customHeight="1" x14ac:dyDescent="0.2">
      <c r="A30" s="247"/>
      <c r="AK30" s="250"/>
      <c r="AL30" s="251"/>
      <c r="AM30" s="251"/>
      <c r="AN30" s="252"/>
      <c r="AO30" s="1105" t="s">
        <v>485</v>
      </c>
      <c r="AP30" s="253"/>
      <c r="AQ30" s="254" t="s">
        <v>486</v>
      </c>
      <c r="AR30" s="255"/>
    </row>
    <row r="31" spans="1:46" ht="13.2" x14ac:dyDescent="0.2">
      <c r="A31" s="247"/>
      <c r="AK31" s="256"/>
      <c r="AL31" s="257"/>
      <c r="AM31" s="257"/>
      <c r="AN31" s="258"/>
      <c r="AO31" s="1106"/>
      <c r="AP31" s="259" t="s">
        <v>487</v>
      </c>
      <c r="AQ31" s="260" t="s">
        <v>488</v>
      </c>
      <c r="AR31" s="261" t="s">
        <v>489</v>
      </c>
    </row>
    <row r="32" spans="1:46" ht="27" customHeight="1" x14ac:dyDescent="0.2">
      <c r="A32" s="247"/>
      <c r="AK32" s="1107" t="s">
        <v>507</v>
      </c>
      <c r="AL32" s="1108"/>
      <c r="AM32" s="1108"/>
      <c r="AN32" s="1109"/>
      <c r="AO32" s="291">
        <v>18381069</v>
      </c>
      <c r="AP32" s="291">
        <v>44010</v>
      </c>
      <c r="AQ32" s="292">
        <v>37151</v>
      </c>
      <c r="AR32" s="293">
        <v>18.5</v>
      </c>
    </row>
    <row r="33" spans="1:46" ht="13.5" customHeight="1" x14ac:dyDescent="0.2">
      <c r="A33" s="247"/>
      <c r="AK33" s="1107" t="s">
        <v>508</v>
      </c>
      <c r="AL33" s="1108"/>
      <c r="AM33" s="1108"/>
      <c r="AN33" s="1109"/>
      <c r="AO33" s="291" t="s">
        <v>493</v>
      </c>
      <c r="AP33" s="291" t="s">
        <v>493</v>
      </c>
      <c r="AQ33" s="292">
        <v>1</v>
      </c>
      <c r="AR33" s="293" t="s">
        <v>493</v>
      </c>
    </row>
    <row r="34" spans="1:46" ht="27" customHeight="1" x14ac:dyDescent="0.2">
      <c r="A34" s="247"/>
      <c r="AK34" s="1107" t="s">
        <v>509</v>
      </c>
      <c r="AL34" s="1108"/>
      <c r="AM34" s="1108"/>
      <c r="AN34" s="1109"/>
      <c r="AO34" s="291">
        <v>66667</v>
      </c>
      <c r="AP34" s="291">
        <v>160</v>
      </c>
      <c r="AQ34" s="292">
        <v>48</v>
      </c>
      <c r="AR34" s="293">
        <v>233.3</v>
      </c>
    </row>
    <row r="35" spans="1:46" ht="27" customHeight="1" x14ac:dyDescent="0.2">
      <c r="A35" s="247"/>
      <c r="AK35" s="1107" t="s">
        <v>510</v>
      </c>
      <c r="AL35" s="1108"/>
      <c r="AM35" s="1108"/>
      <c r="AN35" s="1109"/>
      <c r="AO35" s="291">
        <v>3072690</v>
      </c>
      <c r="AP35" s="291">
        <v>7357</v>
      </c>
      <c r="AQ35" s="292">
        <v>8181</v>
      </c>
      <c r="AR35" s="293">
        <v>-10.1</v>
      </c>
    </row>
    <row r="36" spans="1:46" ht="27" customHeight="1" x14ac:dyDescent="0.2">
      <c r="A36" s="247"/>
      <c r="AK36" s="1107" t="s">
        <v>511</v>
      </c>
      <c r="AL36" s="1108"/>
      <c r="AM36" s="1108"/>
      <c r="AN36" s="1109"/>
      <c r="AO36" s="291">
        <v>8533</v>
      </c>
      <c r="AP36" s="291">
        <v>20</v>
      </c>
      <c r="AQ36" s="292">
        <v>473</v>
      </c>
      <c r="AR36" s="293">
        <v>-95.8</v>
      </c>
    </row>
    <row r="37" spans="1:46" ht="13.5" customHeight="1" x14ac:dyDescent="0.2">
      <c r="A37" s="247"/>
      <c r="AK37" s="1107" t="s">
        <v>512</v>
      </c>
      <c r="AL37" s="1108"/>
      <c r="AM37" s="1108"/>
      <c r="AN37" s="1109"/>
      <c r="AO37" s="291" t="s">
        <v>493</v>
      </c>
      <c r="AP37" s="291" t="s">
        <v>493</v>
      </c>
      <c r="AQ37" s="292">
        <v>499</v>
      </c>
      <c r="AR37" s="293" t="s">
        <v>493</v>
      </c>
    </row>
    <row r="38" spans="1:46" ht="27" customHeight="1" x14ac:dyDescent="0.2">
      <c r="A38" s="247"/>
      <c r="AK38" s="1110" t="s">
        <v>513</v>
      </c>
      <c r="AL38" s="1111"/>
      <c r="AM38" s="1111"/>
      <c r="AN38" s="1112"/>
      <c r="AO38" s="294" t="s">
        <v>493</v>
      </c>
      <c r="AP38" s="294" t="s">
        <v>493</v>
      </c>
      <c r="AQ38" s="295">
        <v>1</v>
      </c>
      <c r="AR38" s="283" t="s">
        <v>493</v>
      </c>
      <c r="AS38" s="290"/>
    </row>
    <row r="39" spans="1:46" ht="13.2" x14ac:dyDescent="0.2">
      <c r="A39" s="247"/>
      <c r="AK39" s="1110" t="s">
        <v>514</v>
      </c>
      <c r="AL39" s="1111"/>
      <c r="AM39" s="1111"/>
      <c r="AN39" s="1112"/>
      <c r="AO39" s="291">
        <v>-64516</v>
      </c>
      <c r="AP39" s="291">
        <v>-154</v>
      </c>
      <c r="AQ39" s="292">
        <v>-8269</v>
      </c>
      <c r="AR39" s="293">
        <v>-98.1</v>
      </c>
      <c r="AS39" s="290"/>
    </row>
    <row r="40" spans="1:46" ht="27" customHeight="1" x14ac:dyDescent="0.2">
      <c r="A40" s="247"/>
      <c r="AK40" s="1107" t="s">
        <v>515</v>
      </c>
      <c r="AL40" s="1108"/>
      <c r="AM40" s="1108"/>
      <c r="AN40" s="1109"/>
      <c r="AO40" s="291">
        <v>-13795236</v>
      </c>
      <c r="AP40" s="291">
        <v>-33030</v>
      </c>
      <c r="AQ40" s="292">
        <v>-27482</v>
      </c>
      <c r="AR40" s="293">
        <v>20.2</v>
      </c>
      <c r="AS40" s="290"/>
    </row>
    <row r="41" spans="1:46" ht="13.2" x14ac:dyDescent="0.2">
      <c r="A41" s="247"/>
      <c r="AK41" s="1113" t="s">
        <v>287</v>
      </c>
      <c r="AL41" s="1114"/>
      <c r="AM41" s="1114"/>
      <c r="AN41" s="1115"/>
      <c r="AO41" s="291">
        <v>7669207</v>
      </c>
      <c r="AP41" s="291">
        <v>18362</v>
      </c>
      <c r="AQ41" s="292">
        <v>10602</v>
      </c>
      <c r="AR41" s="293">
        <v>73.2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2" x14ac:dyDescent="0.2">
      <c r="A48" s="247"/>
      <c r="AK48" s="301" t="s">
        <v>517</v>
      </c>
      <c r="AL48" s="301"/>
      <c r="AM48" s="301"/>
      <c r="AN48" s="301"/>
      <c r="AO48" s="301"/>
      <c r="AP48" s="301"/>
      <c r="AQ48" s="302"/>
      <c r="AR48" s="301"/>
    </row>
    <row r="49" spans="1:44" ht="13.5" customHeight="1" x14ac:dyDescent="0.2">
      <c r="A49" s="247"/>
      <c r="AK49" s="303"/>
      <c r="AL49" s="304"/>
      <c r="AM49" s="1100" t="s">
        <v>485</v>
      </c>
      <c r="AN49" s="1102" t="s">
        <v>518</v>
      </c>
      <c r="AO49" s="1103"/>
      <c r="AP49" s="1103"/>
      <c r="AQ49" s="1103"/>
      <c r="AR49" s="1104"/>
    </row>
    <row r="50" spans="1:44" ht="13.2" x14ac:dyDescent="0.2">
      <c r="A50" s="247"/>
      <c r="AK50" s="305"/>
      <c r="AL50" s="306"/>
      <c r="AM50" s="1101"/>
      <c r="AN50" s="307" t="s">
        <v>519</v>
      </c>
      <c r="AO50" s="308" t="s">
        <v>520</v>
      </c>
      <c r="AP50" s="309" t="s">
        <v>521</v>
      </c>
      <c r="AQ50" s="310" t="s">
        <v>522</v>
      </c>
      <c r="AR50" s="311" t="s">
        <v>523</v>
      </c>
    </row>
    <row r="51" spans="1:44" ht="13.2" x14ac:dyDescent="0.2">
      <c r="A51" s="247"/>
      <c r="AK51" s="303" t="s">
        <v>524</v>
      </c>
      <c r="AL51" s="304"/>
      <c r="AM51" s="312">
        <v>23330126</v>
      </c>
      <c r="AN51" s="313">
        <v>54732</v>
      </c>
      <c r="AO51" s="314">
        <v>49.9</v>
      </c>
      <c r="AP51" s="315">
        <v>52191</v>
      </c>
      <c r="AQ51" s="316">
        <v>0.7</v>
      </c>
      <c r="AR51" s="317">
        <v>49.2</v>
      </c>
    </row>
    <row r="52" spans="1:44" ht="13.2" x14ac:dyDescent="0.2">
      <c r="A52" s="247"/>
      <c r="AK52" s="318"/>
      <c r="AL52" s="319" t="s">
        <v>525</v>
      </c>
      <c r="AM52" s="320">
        <v>14921508</v>
      </c>
      <c r="AN52" s="321">
        <v>35006</v>
      </c>
      <c r="AO52" s="322">
        <v>61.2</v>
      </c>
      <c r="AP52" s="323">
        <v>26807</v>
      </c>
      <c r="AQ52" s="324">
        <v>1.8</v>
      </c>
      <c r="AR52" s="325">
        <v>59.4</v>
      </c>
    </row>
    <row r="53" spans="1:44" ht="13.2" x14ac:dyDescent="0.2">
      <c r="A53" s="247"/>
      <c r="AK53" s="303" t="s">
        <v>526</v>
      </c>
      <c r="AL53" s="304"/>
      <c r="AM53" s="312">
        <v>21977934</v>
      </c>
      <c r="AN53" s="313">
        <v>51784</v>
      </c>
      <c r="AO53" s="314">
        <v>-5.4</v>
      </c>
      <c r="AP53" s="315">
        <v>48105</v>
      </c>
      <c r="AQ53" s="316">
        <v>-7.8</v>
      </c>
      <c r="AR53" s="317">
        <v>2.4</v>
      </c>
    </row>
    <row r="54" spans="1:44" ht="13.2" x14ac:dyDescent="0.2">
      <c r="A54" s="247"/>
      <c r="AK54" s="318"/>
      <c r="AL54" s="319" t="s">
        <v>525</v>
      </c>
      <c r="AM54" s="320">
        <v>11263906</v>
      </c>
      <c r="AN54" s="321">
        <v>26540</v>
      </c>
      <c r="AO54" s="322">
        <v>-24.2</v>
      </c>
      <c r="AP54" s="323">
        <v>24072</v>
      </c>
      <c r="AQ54" s="324">
        <v>-10.199999999999999</v>
      </c>
      <c r="AR54" s="325">
        <v>-14</v>
      </c>
    </row>
    <row r="55" spans="1:44" ht="13.2" x14ac:dyDescent="0.2">
      <c r="A55" s="247"/>
      <c r="AK55" s="303" t="s">
        <v>527</v>
      </c>
      <c r="AL55" s="304"/>
      <c r="AM55" s="312">
        <v>15108574</v>
      </c>
      <c r="AN55" s="313">
        <v>35766</v>
      </c>
      <c r="AO55" s="314">
        <v>-30.9</v>
      </c>
      <c r="AP55" s="315">
        <v>47446</v>
      </c>
      <c r="AQ55" s="316">
        <v>-1.4</v>
      </c>
      <c r="AR55" s="317">
        <v>-29.5</v>
      </c>
    </row>
    <row r="56" spans="1:44" ht="13.2" x14ac:dyDescent="0.2">
      <c r="A56" s="247"/>
      <c r="AK56" s="318"/>
      <c r="AL56" s="319" t="s">
        <v>525</v>
      </c>
      <c r="AM56" s="320">
        <v>8506426</v>
      </c>
      <c r="AN56" s="321">
        <v>20137</v>
      </c>
      <c r="AO56" s="322">
        <v>-24.1</v>
      </c>
      <c r="AP56" s="323">
        <v>24371</v>
      </c>
      <c r="AQ56" s="324">
        <v>1.2</v>
      </c>
      <c r="AR56" s="325">
        <v>-25.3</v>
      </c>
    </row>
    <row r="57" spans="1:44" ht="13.2" x14ac:dyDescent="0.2">
      <c r="A57" s="247"/>
      <c r="AK57" s="303" t="s">
        <v>528</v>
      </c>
      <c r="AL57" s="304"/>
      <c r="AM57" s="312">
        <v>21921493</v>
      </c>
      <c r="AN57" s="313">
        <v>52226</v>
      </c>
      <c r="AO57" s="314">
        <v>46</v>
      </c>
      <c r="AP57" s="315">
        <v>48387</v>
      </c>
      <c r="AQ57" s="316">
        <v>2</v>
      </c>
      <c r="AR57" s="317">
        <v>44</v>
      </c>
    </row>
    <row r="58" spans="1:44" ht="13.2" x14ac:dyDescent="0.2">
      <c r="A58" s="247"/>
      <c r="AK58" s="318"/>
      <c r="AL58" s="319" t="s">
        <v>525</v>
      </c>
      <c r="AM58" s="320">
        <v>15113282</v>
      </c>
      <c r="AN58" s="321">
        <v>36006</v>
      </c>
      <c r="AO58" s="322">
        <v>78.8</v>
      </c>
      <c r="AP58" s="323">
        <v>25592</v>
      </c>
      <c r="AQ58" s="324">
        <v>5</v>
      </c>
      <c r="AR58" s="325">
        <v>73.8</v>
      </c>
    </row>
    <row r="59" spans="1:44" ht="13.2" x14ac:dyDescent="0.2">
      <c r="A59" s="247"/>
      <c r="AK59" s="303" t="s">
        <v>529</v>
      </c>
      <c r="AL59" s="304"/>
      <c r="AM59" s="312">
        <v>11425898</v>
      </c>
      <c r="AN59" s="313">
        <v>27357</v>
      </c>
      <c r="AO59" s="314">
        <v>-47.6</v>
      </c>
      <c r="AP59" s="315">
        <v>49684</v>
      </c>
      <c r="AQ59" s="316">
        <v>2.7</v>
      </c>
      <c r="AR59" s="317">
        <v>-50.3</v>
      </c>
    </row>
    <row r="60" spans="1:44" ht="13.2" x14ac:dyDescent="0.2">
      <c r="A60" s="247"/>
      <c r="AK60" s="318"/>
      <c r="AL60" s="319" t="s">
        <v>525</v>
      </c>
      <c r="AM60" s="320">
        <v>7681034</v>
      </c>
      <c r="AN60" s="321">
        <v>18391</v>
      </c>
      <c r="AO60" s="322">
        <v>-48.9</v>
      </c>
      <c r="AP60" s="323">
        <v>28303</v>
      </c>
      <c r="AQ60" s="324">
        <v>10.6</v>
      </c>
      <c r="AR60" s="325">
        <v>-59.5</v>
      </c>
    </row>
    <row r="61" spans="1:44" ht="13.2" x14ac:dyDescent="0.2">
      <c r="A61" s="247"/>
      <c r="AK61" s="303" t="s">
        <v>530</v>
      </c>
      <c r="AL61" s="326"/>
      <c r="AM61" s="312">
        <v>18752805</v>
      </c>
      <c r="AN61" s="313">
        <v>44373</v>
      </c>
      <c r="AO61" s="314">
        <v>2.4</v>
      </c>
      <c r="AP61" s="315">
        <v>49163</v>
      </c>
      <c r="AQ61" s="327">
        <v>-0.8</v>
      </c>
      <c r="AR61" s="317">
        <v>3.2</v>
      </c>
    </row>
    <row r="62" spans="1:44" ht="13.2" x14ac:dyDescent="0.2">
      <c r="A62" s="247"/>
      <c r="AK62" s="318"/>
      <c r="AL62" s="319" t="s">
        <v>525</v>
      </c>
      <c r="AM62" s="320">
        <v>11497231</v>
      </c>
      <c r="AN62" s="321">
        <v>27216</v>
      </c>
      <c r="AO62" s="322">
        <v>8.6</v>
      </c>
      <c r="AP62" s="323">
        <v>25829</v>
      </c>
      <c r="AQ62" s="324">
        <v>1.7</v>
      </c>
      <c r="AR62" s="325">
        <v>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wUKjS7Z2SOeTpAFNcGHJbq1lXXprgyy8c3Ervhtp7NN3Wq5saOZTCYD4aEenE55rojpnd+BfthWRtDLgkuyrrw==" saltValue="Qtfw6lo3lRJsqBeq9PIUj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h5gqu6+hmOs0s1d/xvLNh86C6Evzqmiav/S9sHfZ9x45dYSl8pxeTJ6+ZDJIKpzmdP8fdq5+Nup5ZukfjTX6ug==" saltValue="MdB1F2HyKItWaiSof3Ld6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115" zoomScaleNormal="11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Si60eCMVOe4DJ0qDrw6h1sjma8XDKl8IvaZe7001ijREGfweLAQ4VbKxgSm1FfDcdveJkP/YsAGDx+eHgrxV7g==" saltValue="XIdT/2BtODb/B7/yirm1R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2">
      <c r="B47" s="10"/>
      <c r="C47" s="1126" t="s">
        <v>3</v>
      </c>
      <c r="D47" s="1126"/>
      <c r="E47" s="1127"/>
      <c r="F47" s="11">
        <v>9.65</v>
      </c>
      <c r="G47" s="12">
        <v>10.88</v>
      </c>
      <c r="H47" s="12">
        <v>11.9</v>
      </c>
      <c r="I47" s="12">
        <v>12.3</v>
      </c>
      <c r="J47" s="13">
        <v>12.53</v>
      </c>
    </row>
    <row r="48" spans="2:10" ht="57.75" customHeight="1" x14ac:dyDescent="0.2">
      <c r="B48" s="14"/>
      <c r="C48" s="1128" t="s">
        <v>4</v>
      </c>
      <c r="D48" s="1128"/>
      <c r="E48" s="1129"/>
      <c r="F48" s="15">
        <v>3.16</v>
      </c>
      <c r="G48" s="16">
        <v>3.77</v>
      </c>
      <c r="H48" s="16">
        <v>3.93</v>
      </c>
      <c r="I48" s="16">
        <v>4.3600000000000003</v>
      </c>
      <c r="J48" s="17">
        <v>3.98</v>
      </c>
    </row>
    <row r="49" spans="2:10" ht="57.75" customHeight="1" thickBot="1" x14ac:dyDescent="0.25">
      <c r="B49" s="18"/>
      <c r="C49" s="1130" t="s">
        <v>5</v>
      </c>
      <c r="D49" s="1130"/>
      <c r="E49" s="1131"/>
      <c r="F49" s="19">
        <v>0.35</v>
      </c>
      <c r="G49" s="20">
        <v>0.73</v>
      </c>
      <c r="H49" s="20" t="s">
        <v>537</v>
      </c>
      <c r="I49" s="20" t="s">
        <v>538</v>
      </c>
      <c r="J49" s="21" t="s">
        <v>539</v>
      </c>
    </row>
    <row r="50" spans="2:10" ht="13.2" x14ac:dyDescent="0.2"/>
  </sheetData>
  <sheetProtection algorithmName="SHA-512" hashValue="O0pANkJ8P1jcs3ejKucem2d7RQjMbCoqkrkHVsYvHuMRKYOwLdaZPhhd9bnWQMYtA2lt5cpBJjrAVuO0Ow2jjw==" saltValue="lr6nbAjQpUe0kryY/cQa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36" t="s">
        <v>540</v>
      </c>
      <c r="D34" s="1136"/>
      <c r="E34" s="1137"/>
      <c r="F34" s="32">
        <v>0</v>
      </c>
      <c r="G34" s="33">
        <v>0</v>
      </c>
      <c r="H34" s="33">
        <v>0</v>
      </c>
      <c r="I34" s="33">
        <v>0</v>
      </c>
      <c r="J34" s="34">
        <v>5.44</v>
      </c>
      <c r="K34" s="22"/>
      <c r="L34" s="22"/>
      <c r="M34" s="22"/>
      <c r="N34" s="22"/>
      <c r="O34" s="22"/>
      <c r="P34" s="22"/>
    </row>
    <row r="35" spans="1:16" ht="39" customHeight="1" x14ac:dyDescent="0.2">
      <c r="A35" s="22"/>
      <c r="B35" s="35"/>
      <c r="C35" s="1132" t="s">
        <v>541</v>
      </c>
      <c r="D35" s="1132"/>
      <c r="E35" s="1133"/>
      <c r="F35" s="36">
        <v>3.15</v>
      </c>
      <c r="G35" s="37">
        <v>3.76</v>
      </c>
      <c r="H35" s="37">
        <v>3.92</v>
      </c>
      <c r="I35" s="37">
        <v>4.3499999999999996</v>
      </c>
      <c r="J35" s="38">
        <v>3.98</v>
      </c>
      <c r="K35" s="22"/>
      <c r="L35" s="22"/>
      <c r="M35" s="22"/>
      <c r="N35" s="22"/>
      <c r="O35" s="22"/>
      <c r="P35" s="22"/>
    </row>
    <row r="36" spans="1:16" ht="39" customHeight="1" x14ac:dyDescent="0.2">
      <c r="A36" s="22"/>
      <c r="B36" s="35"/>
      <c r="C36" s="1132" t="s">
        <v>542</v>
      </c>
      <c r="D36" s="1132"/>
      <c r="E36" s="1133"/>
      <c r="F36" s="36">
        <v>1.71</v>
      </c>
      <c r="G36" s="37">
        <v>2.98</v>
      </c>
      <c r="H36" s="37">
        <v>4.13</v>
      </c>
      <c r="I36" s="37">
        <v>4.2699999999999996</v>
      </c>
      <c r="J36" s="38">
        <v>3.65</v>
      </c>
      <c r="K36" s="22"/>
      <c r="L36" s="22"/>
      <c r="M36" s="22"/>
      <c r="N36" s="22"/>
      <c r="O36" s="22"/>
      <c r="P36" s="22"/>
    </row>
    <row r="37" spans="1:16" ht="39" customHeight="1" x14ac:dyDescent="0.2">
      <c r="A37" s="22"/>
      <c r="B37" s="35"/>
      <c r="C37" s="1132" t="s">
        <v>543</v>
      </c>
      <c r="D37" s="1132"/>
      <c r="E37" s="1133"/>
      <c r="F37" s="36">
        <v>2.64</v>
      </c>
      <c r="G37" s="37">
        <v>2.5099999999999998</v>
      </c>
      <c r="H37" s="37">
        <v>2.44</v>
      </c>
      <c r="I37" s="37">
        <v>2.12</v>
      </c>
      <c r="J37" s="38">
        <v>1.43</v>
      </c>
      <c r="K37" s="22"/>
      <c r="L37" s="22"/>
      <c r="M37" s="22"/>
      <c r="N37" s="22"/>
      <c r="O37" s="22"/>
      <c r="P37" s="22"/>
    </row>
    <row r="38" spans="1:16" ht="39" customHeight="1" x14ac:dyDescent="0.2">
      <c r="A38" s="22"/>
      <c r="B38" s="35"/>
      <c r="C38" s="1132" t="s">
        <v>544</v>
      </c>
      <c r="D38" s="1132"/>
      <c r="E38" s="1133"/>
      <c r="F38" s="36">
        <v>0.46</v>
      </c>
      <c r="G38" s="37">
        <v>0.8</v>
      </c>
      <c r="H38" s="37">
        <v>0.68</v>
      </c>
      <c r="I38" s="37">
        <v>0.68</v>
      </c>
      <c r="J38" s="38">
        <v>0.64</v>
      </c>
      <c r="K38" s="22"/>
      <c r="L38" s="22"/>
      <c r="M38" s="22"/>
      <c r="N38" s="22"/>
      <c r="O38" s="22"/>
      <c r="P38" s="22"/>
    </row>
    <row r="39" spans="1:16" ht="39" customHeight="1" x14ac:dyDescent="0.2">
      <c r="A39" s="22"/>
      <c r="B39" s="35"/>
      <c r="C39" s="1132" t="s">
        <v>545</v>
      </c>
      <c r="D39" s="1132"/>
      <c r="E39" s="1133"/>
      <c r="F39" s="36">
        <v>0.42</v>
      </c>
      <c r="G39" s="37">
        <v>0.46</v>
      </c>
      <c r="H39" s="37">
        <v>0.12</v>
      </c>
      <c r="I39" s="37">
        <v>0.28999999999999998</v>
      </c>
      <c r="J39" s="38">
        <v>0.45</v>
      </c>
      <c r="K39" s="22"/>
      <c r="L39" s="22"/>
      <c r="M39" s="22"/>
      <c r="N39" s="22"/>
      <c r="O39" s="22"/>
      <c r="P39" s="22"/>
    </row>
    <row r="40" spans="1:16" ht="39" customHeight="1" x14ac:dyDescent="0.2">
      <c r="A40" s="22"/>
      <c r="B40" s="35"/>
      <c r="C40" s="1132" t="s">
        <v>546</v>
      </c>
      <c r="D40" s="1132"/>
      <c r="E40" s="1133"/>
      <c r="F40" s="36">
        <v>0</v>
      </c>
      <c r="G40" s="37">
        <v>0</v>
      </c>
      <c r="H40" s="37">
        <v>0</v>
      </c>
      <c r="I40" s="37">
        <v>0.01</v>
      </c>
      <c r="J40" s="38">
        <v>0.08</v>
      </c>
      <c r="K40" s="22"/>
      <c r="L40" s="22"/>
      <c r="M40" s="22"/>
      <c r="N40" s="22"/>
      <c r="O40" s="22"/>
      <c r="P40" s="22"/>
    </row>
    <row r="41" spans="1:16" ht="39" customHeight="1" x14ac:dyDescent="0.2">
      <c r="A41" s="22"/>
      <c r="B41" s="35"/>
      <c r="C41" s="1132" t="s">
        <v>547</v>
      </c>
      <c r="D41" s="1132"/>
      <c r="E41" s="1133"/>
      <c r="F41" s="36">
        <v>0</v>
      </c>
      <c r="G41" s="37">
        <v>0.02</v>
      </c>
      <c r="H41" s="37">
        <v>7.0000000000000007E-2</v>
      </c>
      <c r="I41" s="37">
        <v>0.03</v>
      </c>
      <c r="J41" s="38">
        <v>0.04</v>
      </c>
      <c r="K41" s="22"/>
      <c r="L41" s="22"/>
      <c r="M41" s="22"/>
      <c r="N41" s="22"/>
      <c r="O41" s="22"/>
      <c r="P41" s="22"/>
    </row>
    <row r="42" spans="1:16" ht="39" customHeight="1" x14ac:dyDescent="0.2">
      <c r="A42" s="22"/>
      <c r="B42" s="39"/>
      <c r="C42" s="1132" t="s">
        <v>548</v>
      </c>
      <c r="D42" s="1132"/>
      <c r="E42" s="1133"/>
      <c r="F42" s="36" t="s">
        <v>493</v>
      </c>
      <c r="G42" s="37" t="s">
        <v>493</v>
      </c>
      <c r="H42" s="37" t="s">
        <v>493</v>
      </c>
      <c r="I42" s="37" t="s">
        <v>493</v>
      </c>
      <c r="J42" s="38" t="s">
        <v>493</v>
      </c>
      <c r="K42" s="22"/>
      <c r="L42" s="22"/>
      <c r="M42" s="22"/>
      <c r="N42" s="22"/>
      <c r="O42" s="22"/>
      <c r="P42" s="22"/>
    </row>
    <row r="43" spans="1:16" ht="39" customHeight="1" thickBot="1" x14ac:dyDescent="0.25">
      <c r="A43" s="22"/>
      <c r="B43" s="40"/>
      <c r="C43" s="1134" t="s">
        <v>549</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Dza2BbSOZX9BF26q+VeyXtUtY0tynHmcR4iUTsUIB0jM5KwmrzEl5pH9NRCLMbY4FpUUYazIcyqBgeODxJn2Bw==" saltValue="xgwQBcIccX6PEVW6i4QG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16961</v>
      </c>
      <c r="L45" s="58">
        <v>17429</v>
      </c>
      <c r="M45" s="58">
        <v>17509</v>
      </c>
      <c r="N45" s="58">
        <v>15859</v>
      </c>
      <c r="O45" s="59">
        <v>18381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493</v>
      </c>
      <c r="L46" s="62" t="s">
        <v>493</v>
      </c>
      <c r="M46" s="62" t="s">
        <v>493</v>
      </c>
      <c r="N46" s="62" t="s">
        <v>493</v>
      </c>
      <c r="O46" s="63" t="s">
        <v>493</v>
      </c>
      <c r="P46" s="46"/>
      <c r="Q46" s="46"/>
      <c r="R46" s="46"/>
      <c r="S46" s="46"/>
      <c r="T46" s="46"/>
      <c r="U46" s="46"/>
    </row>
    <row r="47" spans="1:21" ht="30.75" customHeight="1" x14ac:dyDescent="0.2">
      <c r="A47" s="46"/>
      <c r="B47" s="1163"/>
      <c r="C47" s="1164"/>
      <c r="D47" s="60"/>
      <c r="E47" s="1140" t="s">
        <v>12</v>
      </c>
      <c r="F47" s="1140"/>
      <c r="G47" s="1140"/>
      <c r="H47" s="1140"/>
      <c r="I47" s="1140"/>
      <c r="J47" s="1141"/>
      <c r="K47" s="61">
        <v>67</v>
      </c>
      <c r="L47" s="62">
        <v>67</v>
      </c>
      <c r="M47" s="62">
        <v>67</v>
      </c>
      <c r="N47" s="62">
        <v>67</v>
      </c>
      <c r="O47" s="63">
        <v>67</v>
      </c>
      <c r="P47" s="46"/>
      <c r="Q47" s="46"/>
      <c r="R47" s="46"/>
      <c r="S47" s="46"/>
      <c r="T47" s="46"/>
      <c r="U47" s="46"/>
    </row>
    <row r="48" spans="1:21" ht="30.75" customHeight="1" x14ac:dyDescent="0.2">
      <c r="A48" s="46"/>
      <c r="B48" s="1163"/>
      <c r="C48" s="1164"/>
      <c r="D48" s="60"/>
      <c r="E48" s="1140" t="s">
        <v>13</v>
      </c>
      <c r="F48" s="1140"/>
      <c r="G48" s="1140"/>
      <c r="H48" s="1140"/>
      <c r="I48" s="1140"/>
      <c r="J48" s="1141"/>
      <c r="K48" s="61">
        <v>2953</v>
      </c>
      <c r="L48" s="62">
        <v>2747</v>
      </c>
      <c r="M48" s="62">
        <v>2781</v>
      </c>
      <c r="N48" s="62">
        <v>2991</v>
      </c>
      <c r="O48" s="63">
        <v>3073</v>
      </c>
      <c r="P48" s="46"/>
      <c r="Q48" s="46"/>
      <c r="R48" s="46"/>
      <c r="S48" s="46"/>
      <c r="T48" s="46"/>
      <c r="U48" s="46"/>
    </row>
    <row r="49" spans="1:21" ht="30.75" customHeight="1" x14ac:dyDescent="0.2">
      <c r="A49" s="46"/>
      <c r="B49" s="1163"/>
      <c r="C49" s="1164"/>
      <c r="D49" s="60"/>
      <c r="E49" s="1140" t="s">
        <v>14</v>
      </c>
      <c r="F49" s="1140"/>
      <c r="G49" s="1140"/>
      <c r="H49" s="1140"/>
      <c r="I49" s="1140"/>
      <c r="J49" s="1141"/>
      <c r="K49" s="61">
        <v>9</v>
      </c>
      <c r="L49" s="62">
        <v>8</v>
      </c>
      <c r="M49" s="62">
        <v>8</v>
      </c>
      <c r="N49" s="62">
        <v>8</v>
      </c>
      <c r="O49" s="63">
        <v>9</v>
      </c>
      <c r="P49" s="46"/>
      <c r="Q49" s="46"/>
      <c r="R49" s="46"/>
      <c r="S49" s="46"/>
      <c r="T49" s="46"/>
      <c r="U49" s="46"/>
    </row>
    <row r="50" spans="1:21" ht="30.75" customHeight="1" x14ac:dyDescent="0.2">
      <c r="A50" s="46"/>
      <c r="B50" s="1163"/>
      <c r="C50" s="1164"/>
      <c r="D50" s="60"/>
      <c r="E50" s="1140" t="s">
        <v>15</v>
      </c>
      <c r="F50" s="1140"/>
      <c r="G50" s="1140"/>
      <c r="H50" s="1140"/>
      <c r="I50" s="1140"/>
      <c r="J50" s="1141"/>
      <c r="K50" s="61">
        <v>17</v>
      </c>
      <c r="L50" s="62">
        <v>17</v>
      </c>
      <c r="M50" s="62">
        <v>17</v>
      </c>
      <c r="N50" s="62">
        <v>17</v>
      </c>
      <c r="O50" s="63" t="s">
        <v>493</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493</v>
      </c>
      <c r="L51" s="62" t="s">
        <v>493</v>
      </c>
      <c r="M51" s="62" t="s">
        <v>493</v>
      </c>
      <c r="N51" s="62" t="s">
        <v>493</v>
      </c>
      <c r="O51" s="63" t="s">
        <v>493</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13923</v>
      </c>
      <c r="L52" s="62">
        <v>14311</v>
      </c>
      <c r="M52" s="62">
        <v>14385</v>
      </c>
      <c r="N52" s="62">
        <v>14213</v>
      </c>
      <c r="O52" s="63">
        <v>13861</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6084</v>
      </c>
      <c r="L53" s="67">
        <v>5957</v>
      </c>
      <c r="M53" s="67">
        <v>5997</v>
      </c>
      <c r="N53" s="67">
        <v>4729</v>
      </c>
      <c r="O53" s="68">
        <v>7669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555</v>
      </c>
      <c r="L58" s="82" t="s">
        <v>555</v>
      </c>
      <c r="M58" s="82" t="s">
        <v>555</v>
      </c>
      <c r="N58" s="82" t="s">
        <v>555</v>
      </c>
      <c r="O58" s="83" t="s">
        <v>555</v>
      </c>
    </row>
    <row r="59" spans="1:21" ht="31.5" customHeight="1" x14ac:dyDescent="0.2">
      <c r="B59" s="1148"/>
      <c r="C59" s="1149"/>
      <c r="D59" s="1155" t="s">
        <v>26</v>
      </c>
      <c r="E59" s="1156"/>
      <c r="F59" s="1156"/>
      <c r="G59" s="1156"/>
      <c r="H59" s="1156"/>
      <c r="I59" s="1156"/>
      <c r="J59" s="1157"/>
      <c r="K59" s="84">
        <v>312</v>
      </c>
      <c r="L59" s="85">
        <v>600</v>
      </c>
      <c r="M59" s="85" t="s">
        <v>555</v>
      </c>
      <c r="N59" s="85" t="s">
        <v>555</v>
      </c>
      <c r="O59" s="86" t="s">
        <v>555</v>
      </c>
    </row>
    <row r="60" spans="1:21" ht="31.5" customHeight="1" thickBot="1" x14ac:dyDescent="0.25">
      <c r="B60" s="1150"/>
      <c r="C60" s="1151"/>
      <c r="D60" s="1158" t="s">
        <v>27</v>
      </c>
      <c r="E60" s="1159"/>
      <c r="F60" s="1159"/>
      <c r="G60" s="1159"/>
      <c r="H60" s="1159"/>
      <c r="I60" s="1159"/>
      <c r="J60" s="1160"/>
      <c r="K60" s="87">
        <v>900</v>
      </c>
      <c r="L60" s="88">
        <v>967</v>
      </c>
      <c r="M60" s="88">
        <v>1033</v>
      </c>
      <c r="N60" s="88">
        <v>1100</v>
      </c>
      <c r="O60" s="89">
        <v>1167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9osFcY1Mony6kQc7sllN+jOUxgytisWt4DcmKr6fW0ARbhZJQ6YFLl1e3S2smhO346XGohfijoeH42/SvWy4A==" saltValue="m1T0KfDHZ86OxVAYKE+M9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532</v>
      </c>
      <c r="J40" s="101" t="s">
        <v>533</v>
      </c>
      <c r="K40" s="101" t="s">
        <v>534</v>
      </c>
      <c r="L40" s="101" t="s">
        <v>535</v>
      </c>
      <c r="M40" s="102" t="s">
        <v>536</v>
      </c>
    </row>
    <row r="41" spans="2:13" ht="27.75" customHeight="1" x14ac:dyDescent="0.2">
      <c r="B41" s="1181" t="s">
        <v>30</v>
      </c>
      <c r="C41" s="1182"/>
      <c r="D41" s="103"/>
      <c r="E41" s="1183" t="s">
        <v>31</v>
      </c>
      <c r="F41" s="1183"/>
      <c r="G41" s="1183"/>
      <c r="H41" s="1184"/>
      <c r="I41" s="330">
        <v>178323</v>
      </c>
      <c r="J41" s="331">
        <v>180465</v>
      </c>
      <c r="K41" s="331">
        <v>176614</v>
      </c>
      <c r="L41" s="331">
        <v>178647</v>
      </c>
      <c r="M41" s="332">
        <v>169447</v>
      </c>
    </row>
    <row r="42" spans="2:13" ht="27.75" customHeight="1" x14ac:dyDescent="0.2">
      <c r="B42" s="1171"/>
      <c r="C42" s="1172"/>
      <c r="D42" s="104"/>
      <c r="E42" s="1175" t="s">
        <v>32</v>
      </c>
      <c r="F42" s="1175"/>
      <c r="G42" s="1175"/>
      <c r="H42" s="1176"/>
      <c r="I42" s="333">
        <v>51</v>
      </c>
      <c r="J42" s="334">
        <v>34</v>
      </c>
      <c r="K42" s="334">
        <v>116</v>
      </c>
      <c r="L42" s="334">
        <v>17</v>
      </c>
      <c r="M42" s="335" t="s">
        <v>493</v>
      </c>
    </row>
    <row r="43" spans="2:13" ht="27.75" customHeight="1" x14ac:dyDescent="0.2">
      <c r="B43" s="1171"/>
      <c r="C43" s="1172"/>
      <c r="D43" s="104"/>
      <c r="E43" s="1175" t="s">
        <v>33</v>
      </c>
      <c r="F43" s="1175"/>
      <c r="G43" s="1175"/>
      <c r="H43" s="1176"/>
      <c r="I43" s="333">
        <v>49495</v>
      </c>
      <c r="J43" s="334">
        <v>46991</v>
      </c>
      <c r="K43" s="334">
        <v>44211</v>
      </c>
      <c r="L43" s="334">
        <v>42911</v>
      </c>
      <c r="M43" s="335">
        <v>43545</v>
      </c>
    </row>
    <row r="44" spans="2:13" ht="27.75" customHeight="1" x14ac:dyDescent="0.2">
      <c r="B44" s="1171"/>
      <c r="C44" s="1172"/>
      <c r="D44" s="104"/>
      <c r="E44" s="1175" t="s">
        <v>34</v>
      </c>
      <c r="F44" s="1175"/>
      <c r="G44" s="1175"/>
      <c r="H44" s="1176"/>
      <c r="I44" s="333">
        <v>108</v>
      </c>
      <c r="J44" s="334">
        <v>108</v>
      </c>
      <c r="K44" s="334">
        <v>106</v>
      </c>
      <c r="L44" s="334">
        <v>105</v>
      </c>
      <c r="M44" s="335">
        <v>106</v>
      </c>
    </row>
    <row r="45" spans="2:13" ht="27.75" customHeight="1" x14ac:dyDescent="0.2">
      <c r="B45" s="1171"/>
      <c r="C45" s="1172"/>
      <c r="D45" s="104"/>
      <c r="E45" s="1175" t="s">
        <v>35</v>
      </c>
      <c r="F45" s="1175"/>
      <c r="G45" s="1175"/>
      <c r="H45" s="1176"/>
      <c r="I45" s="333">
        <v>23475</v>
      </c>
      <c r="J45" s="334">
        <v>22727</v>
      </c>
      <c r="K45" s="334">
        <v>22852</v>
      </c>
      <c r="L45" s="334">
        <v>21183</v>
      </c>
      <c r="M45" s="335">
        <v>21473</v>
      </c>
    </row>
    <row r="46" spans="2:13" ht="27.75" customHeight="1" x14ac:dyDescent="0.2">
      <c r="B46" s="1171"/>
      <c r="C46" s="1172"/>
      <c r="D46" s="105"/>
      <c r="E46" s="1175" t="s">
        <v>36</v>
      </c>
      <c r="F46" s="1175"/>
      <c r="G46" s="1175"/>
      <c r="H46" s="1176"/>
      <c r="I46" s="333">
        <v>574</v>
      </c>
      <c r="J46" s="334">
        <v>602</v>
      </c>
      <c r="K46" s="334">
        <v>653</v>
      </c>
      <c r="L46" s="334">
        <v>655</v>
      </c>
      <c r="M46" s="335">
        <v>653</v>
      </c>
    </row>
    <row r="47" spans="2:13" ht="27.75" customHeight="1" x14ac:dyDescent="0.2">
      <c r="B47" s="1171"/>
      <c r="C47" s="1172"/>
      <c r="D47" s="106"/>
      <c r="E47" s="1185" t="s">
        <v>37</v>
      </c>
      <c r="F47" s="1186"/>
      <c r="G47" s="1186"/>
      <c r="H47" s="1187"/>
      <c r="I47" s="333" t="s">
        <v>493</v>
      </c>
      <c r="J47" s="334" t="s">
        <v>493</v>
      </c>
      <c r="K47" s="334" t="s">
        <v>493</v>
      </c>
      <c r="L47" s="334" t="s">
        <v>493</v>
      </c>
      <c r="M47" s="335" t="s">
        <v>493</v>
      </c>
    </row>
    <row r="48" spans="2:13" ht="27.75" customHeight="1" x14ac:dyDescent="0.2">
      <c r="B48" s="1171"/>
      <c r="C48" s="1172"/>
      <c r="D48" s="104"/>
      <c r="E48" s="1175" t="s">
        <v>38</v>
      </c>
      <c r="F48" s="1175"/>
      <c r="G48" s="1175"/>
      <c r="H48" s="1176"/>
      <c r="I48" s="333" t="s">
        <v>493</v>
      </c>
      <c r="J48" s="334" t="s">
        <v>493</v>
      </c>
      <c r="K48" s="334" t="s">
        <v>493</v>
      </c>
      <c r="L48" s="334" t="s">
        <v>493</v>
      </c>
      <c r="M48" s="335" t="s">
        <v>493</v>
      </c>
    </row>
    <row r="49" spans="2:13" ht="27.75" customHeight="1" x14ac:dyDescent="0.2">
      <c r="B49" s="1173"/>
      <c r="C49" s="1174"/>
      <c r="D49" s="104"/>
      <c r="E49" s="1175" t="s">
        <v>39</v>
      </c>
      <c r="F49" s="1175"/>
      <c r="G49" s="1175"/>
      <c r="H49" s="1176"/>
      <c r="I49" s="333" t="s">
        <v>493</v>
      </c>
      <c r="J49" s="334" t="s">
        <v>493</v>
      </c>
      <c r="K49" s="334" t="s">
        <v>493</v>
      </c>
      <c r="L49" s="334" t="s">
        <v>493</v>
      </c>
      <c r="M49" s="335" t="s">
        <v>493</v>
      </c>
    </row>
    <row r="50" spans="2:13" ht="27.75" customHeight="1" x14ac:dyDescent="0.2">
      <c r="B50" s="1169" t="s">
        <v>40</v>
      </c>
      <c r="C50" s="1170"/>
      <c r="D50" s="107"/>
      <c r="E50" s="1175" t="s">
        <v>41</v>
      </c>
      <c r="F50" s="1175"/>
      <c r="G50" s="1175"/>
      <c r="H50" s="1176"/>
      <c r="I50" s="333">
        <v>16534</v>
      </c>
      <c r="J50" s="334">
        <v>21393</v>
      </c>
      <c r="K50" s="334">
        <v>22896</v>
      </c>
      <c r="L50" s="334">
        <v>25126</v>
      </c>
      <c r="M50" s="335">
        <v>24658</v>
      </c>
    </row>
    <row r="51" spans="2:13" ht="27.75" customHeight="1" x14ac:dyDescent="0.2">
      <c r="B51" s="1171"/>
      <c r="C51" s="1172"/>
      <c r="D51" s="104"/>
      <c r="E51" s="1175" t="s">
        <v>42</v>
      </c>
      <c r="F51" s="1175"/>
      <c r="G51" s="1175"/>
      <c r="H51" s="1176"/>
      <c r="I51" s="333">
        <v>1777</v>
      </c>
      <c r="J51" s="334">
        <v>1189</v>
      </c>
      <c r="K51" s="334">
        <v>1328</v>
      </c>
      <c r="L51" s="334">
        <v>1467</v>
      </c>
      <c r="M51" s="335">
        <v>1080</v>
      </c>
    </row>
    <row r="52" spans="2:13" ht="27.75" customHeight="1" x14ac:dyDescent="0.2">
      <c r="B52" s="1173"/>
      <c r="C52" s="1174"/>
      <c r="D52" s="104"/>
      <c r="E52" s="1175" t="s">
        <v>43</v>
      </c>
      <c r="F52" s="1175"/>
      <c r="G52" s="1175"/>
      <c r="H52" s="1176"/>
      <c r="I52" s="333">
        <v>171820</v>
      </c>
      <c r="J52" s="334">
        <v>169485</v>
      </c>
      <c r="K52" s="334">
        <v>163557</v>
      </c>
      <c r="L52" s="334">
        <v>158071</v>
      </c>
      <c r="M52" s="335">
        <v>149319</v>
      </c>
    </row>
    <row r="53" spans="2:13" ht="27.75" customHeight="1" thickBot="1" x14ac:dyDescent="0.25">
      <c r="B53" s="1177" t="s">
        <v>19</v>
      </c>
      <c r="C53" s="1178"/>
      <c r="D53" s="108"/>
      <c r="E53" s="1179" t="s">
        <v>44</v>
      </c>
      <c r="F53" s="1179"/>
      <c r="G53" s="1179"/>
      <c r="H53" s="1180"/>
      <c r="I53" s="336">
        <v>61896</v>
      </c>
      <c r="J53" s="337">
        <v>58859</v>
      </c>
      <c r="K53" s="337">
        <v>56772</v>
      </c>
      <c r="L53" s="337">
        <v>58855</v>
      </c>
      <c r="M53" s="338">
        <v>60167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zdCvUsv0AZHl3Lqmp2C4P20yWTXo9Bpgvqg2M2dVNNWNEMGnLr0wNcxhdboUw6grgF46q1H4Rot74rFo3L//g==" saltValue="gf9vRBlWEnnqYI69hLSMA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534</v>
      </c>
      <c r="G54" s="117" t="s">
        <v>535</v>
      </c>
      <c r="H54" s="118" t="s">
        <v>536</v>
      </c>
    </row>
    <row r="55" spans="2:8" ht="52.5" customHeight="1" x14ac:dyDescent="0.2">
      <c r="B55" s="119"/>
      <c r="C55" s="1196" t="s">
        <v>46</v>
      </c>
      <c r="D55" s="1196"/>
      <c r="E55" s="1197"/>
      <c r="F55" s="339">
        <v>11797</v>
      </c>
      <c r="G55" s="339">
        <v>12356</v>
      </c>
      <c r="H55" s="340">
        <v>12769</v>
      </c>
    </row>
    <row r="56" spans="2:8" ht="52.5" customHeight="1" x14ac:dyDescent="0.2">
      <c r="B56" s="120"/>
      <c r="C56" s="1198" t="s">
        <v>47</v>
      </c>
      <c r="D56" s="1198"/>
      <c r="E56" s="1199"/>
      <c r="F56" s="341">
        <v>2144</v>
      </c>
      <c r="G56" s="341">
        <v>2645</v>
      </c>
      <c r="H56" s="342">
        <v>1748</v>
      </c>
    </row>
    <row r="57" spans="2:8" ht="53.25" customHeight="1" x14ac:dyDescent="0.2">
      <c r="B57" s="120"/>
      <c r="C57" s="1200" t="s">
        <v>48</v>
      </c>
      <c r="D57" s="1200"/>
      <c r="E57" s="1201"/>
      <c r="F57" s="343">
        <v>6916</v>
      </c>
      <c r="G57" s="343">
        <v>7362</v>
      </c>
      <c r="H57" s="344">
        <v>7720</v>
      </c>
    </row>
    <row r="58" spans="2:8" ht="45.75" customHeight="1" x14ac:dyDescent="0.2">
      <c r="B58" s="121"/>
      <c r="C58" s="1188" t="s">
        <v>556</v>
      </c>
      <c r="D58" s="1189"/>
      <c r="E58" s="1190"/>
      <c r="F58" s="345">
        <v>2823</v>
      </c>
      <c r="G58" s="345">
        <v>2977</v>
      </c>
      <c r="H58" s="346">
        <v>3858</v>
      </c>
    </row>
    <row r="59" spans="2:8" ht="45.75" customHeight="1" x14ac:dyDescent="0.2">
      <c r="B59" s="121"/>
      <c r="C59" s="1188" t="s">
        <v>557</v>
      </c>
      <c r="D59" s="1189"/>
      <c r="E59" s="1190"/>
      <c r="F59" s="345">
        <v>3482</v>
      </c>
      <c r="G59" s="345">
        <v>3334</v>
      </c>
      <c r="H59" s="346">
        <v>3177</v>
      </c>
    </row>
    <row r="60" spans="2:8" ht="45.75" customHeight="1" x14ac:dyDescent="0.2">
      <c r="B60" s="121"/>
      <c r="C60" s="1188" t="s">
        <v>558</v>
      </c>
      <c r="D60" s="1189"/>
      <c r="E60" s="1190"/>
      <c r="F60" s="345">
        <v>164</v>
      </c>
      <c r="G60" s="345">
        <v>164</v>
      </c>
      <c r="H60" s="346">
        <v>164</v>
      </c>
    </row>
    <row r="61" spans="2:8" ht="45.75" customHeight="1" x14ac:dyDescent="0.2">
      <c r="B61" s="121"/>
      <c r="C61" s="1188" t="s">
        <v>559</v>
      </c>
      <c r="D61" s="1189"/>
      <c r="E61" s="1190"/>
      <c r="F61" s="345">
        <v>69</v>
      </c>
      <c r="G61" s="345">
        <v>106</v>
      </c>
      <c r="H61" s="346">
        <v>135</v>
      </c>
    </row>
    <row r="62" spans="2:8" ht="45.75" customHeight="1" thickBot="1" x14ac:dyDescent="0.25">
      <c r="B62" s="122"/>
      <c r="C62" s="1191" t="s">
        <v>560</v>
      </c>
      <c r="D62" s="1192"/>
      <c r="E62" s="1193"/>
      <c r="F62" s="347">
        <v>147</v>
      </c>
      <c r="G62" s="347">
        <v>247</v>
      </c>
      <c r="H62" s="348">
        <v>127</v>
      </c>
    </row>
    <row r="63" spans="2:8" ht="52.5" customHeight="1" thickBot="1" x14ac:dyDescent="0.25">
      <c r="B63" s="123"/>
      <c r="C63" s="1194" t="s">
        <v>49</v>
      </c>
      <c r="D63" s="1194"/>
      <c r="E63" s="1195"/>
      <c r="F63" s="349">
        <v>20856</v>
      </c>
      <c r="G63" s="349">
        <v>22364</v>
      </c>
      <c r="H63" s="350">
        <v>22237</v>
      </c>
    </row>
    <row r="64" spans="2:8" ht="13.2" x14ac:dyDescent="0.2"/>
  </sheetData>
  <sheetProtection algorithmName="SHA-512" hashValue="19aNxJ3PW2S0BaI2i69SY7DotlOio95j994hDmLmqm5d6HHNeGu/UEGSPskMzvEn+LcW9Ysuz2KG0fdcfOoX4w==" saltValue="4qKsgm1muAINoKOp/ze3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8A715-4689-4A24-B401-B84746F0CABF}">
  <sheetPr>
    <pageSetUpPr fitToPage="1"/>
  </sheetPr>
  <dimension ref="A1:DE85"/>
  <sheetViews>
    <sheetView showGridLines="0" topLeftCell="A17" zoomScale="70" zoomScaleNormal="70"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580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581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582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583</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532</v>
      </c>
      <c r="BQ50" s="1226"/>
      <c r="BR50" s="1226"/>
      <c r="BS50" s="1226"/>
      <c r="BT50" s="1226"/>
      <c r="BU50" s="1226"/>
      <c r="BV50" s="1226"/>
      <c r="BW50" s="1226"/>
      <c r="BX50" s="1226" t="s">
        <v>533</v>
      </c>
      <c r="BY50" s="1226"/>
      <c r="BZ50" s="1226"/>
      <c r="CA50" s="1226"/>
      <c r="CB50" s="1226"/>
      <c r="CC50" s="1226"/>
      <c r="CD50" s="1226"/>
      <c r="CE50" s="1226"/>
      <c r="CF50" s="1226" t="s">
        <v>534</v>
      </c>
      <c r="CG50" s="1226"/>
      <c r="CH50" s="1226"/>
      <c r="CI50" s="1226"/>
      <c r="CJ50" s="1226"/>
      <c r="CK50" s="1226"/>
      <c r="CL50" s="1226"/>
      <c r="CM50" s="1226"/>
      <c r="CN50" s="1226" t="s">
        <v>535</v>
      </c>
      <c r="CO50" s="1226"/>
      <c r="CP50" s="1226"/>
      <c r="CQ50" s="1226"/>
      <c r="CR50" s="1226"/>
      <c r="CS50" s="1226"/>
      <c r="CT50" s="1226"/>
      <c r="CU50" s="1226"/>
      <c r="CV50" s="1226" t="s">
        <v>536</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584</v>
      </c>
      <c r="AO51" s="1230"/>
      <c r="AP51" s="1230"/>
      <c r="AQ51" s="1230"/>
      <c r="AR51" s="1230"/>
      <c r="AS51" s="1230"/>
      <c r="AT51" s="1230"/>
      <c r="AU51" s="1230"/>
      <c r="AV51" s="1230"/>
      <c r="AW51" s="1230"/>
      <c r="AX51" s="1230"/>
      <c r="AY51" s="1230"/>
      <c r="AZ51" s="1230"/>
      <c r="BA51" s="1230"/>
      <c r="BB51" s="1230" t="s">
        <v>585</v>
      </c>
      <c r="BC51" s="1230"/>
      <c r="BD51" s="1230"/>
      <c r="BE51" s="1230"/>
      <c r="BF51" s="1230"/>
      <c r="BG51" s="1230"/>
      <c r="BH51" s="1230"/>
      <c r="BI51" s="1230"/>
      <c r="BJ51" s="1230"/>
      <c r="BK51" s="1230"/>
      <c r="BL51" s="1230"/>
      <c r="BM51" s="1230"/>
      <c r="BN51" s="1230"/>
      <c r="BO51" s="1230"/>
      <c r="BP51" s="1231">
        <v>74.5</v>
      </c>
      <c r="BQ51" s="1231"/>
      <c r="BR51" s="1231"/>
      <c r="BS51" s="1231"/>
      <c r="BT51" s="1231"/>
      <c r="BU51" s="1231"/>
      <c r="BV51" s="1231"/>
      <c r="BW51" s="1231"/>
      <c r="BX51" s="1231">
        <v>68</v>
      </c>
      <c r="BY51" s="1231"/>
      <c r="BZ51" s="1231"/>
      <c r="CA51" s="1231"/>
      <c r="CB51" s="1231"/>
      <c r="CC51" s="1231"/>
      <c r="CD51" s="1231"/>
      <c r="CE51" s="1231"/>
      <c r="CF51" s="1231">
        <v>66.8</v>
      </c>
      <c r="CG51" s="1231"/>
      <c r="CH51" s="1231"/>
      <c r="CI51" s="1231"/>
      <c r="CJ51" s="1231"/>
      <c r="CK51" s="1231"/>
      <c r="CL51" s="1231"/>
      <c r="CM51" s="1231"/>
      <c r="CN51" s="1231">
        <v>68.099999999999994</v>
      </c>
      <c r="CO51" s="1231"/>
      <c r="CP51" s="1231"/>
      <c r="CQ51" s="1231"/>
      <c r="CR51" s="1231"/>
      <c r="CS51" s="1231"/>
      <c r="CT51" s="1231"/>
      <c r="CU51" s="1231"/>
      <c r="CV51" s="1231">
        <v>68.2</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586</v>
      </c>
      <c r="BC53" s="1230"/>
      <c r="BD53" s="1230"/>
      <c r="BE53" s="1230"/>
      <c r="BF53" s="1230"/>
      <c r="BG53" s="1230"/>
      <c r="BH53" s="1230"/>
      <c r="BI53" s="1230"/>
      <c r="BJ53" s="1230"/>
      <c r="BK53" s="1230"/>
      <c r="BL53" s="1230"/>
      <c r="BM53" s="1230"/>
      <c r="BN53" s="1230"/>
      <c r="BO53" s="1230"/>
      <c r="BP53" s="1231">
        <v>57.6</v>
      </c>
      <c r="BQ53" s="1231"/>
      <c r="BR53" s="1231"/>
      <c r="BS53" s="1231"/>
      <c r="BT53" s="1231"/>
      <c r="BU53" s="1231"/>
      <c r="BV53" s="1231"/>
      <c r="BW53" s="1231"/>
      <c r="BX53" s="1231">
        <v>58.6</v>
      </c>
      <c r="BY53" s="1231"/>
      <c r="BZ53" s="1231"/>
      <c r="CA53" s="1231"/>
      <c r="CB53" s="1231"/>
      <c r="CC53" s="1231"/>
      <c r="CD53" s="1231"/>
      <c r="CE53" s="1231"/>
      <c r="CF53" s="1231">
        <v>59.7</v>
      </c>
      <c r="CG53" s="1231"/>
      <c r="CH53" s="1231"/>
      <c r="CI53" s="1231"/>
      <c r="CJ53" s="1231"/>
      <c r="CK53" s="1231"/>
      <c r="CL53" s="1231"/>
      <c r="CM53" s="1231"/>
      <c r="CN53" s="1231">
        <v>60.2</v>
      </c>
      <c r="CO53" s="1231"/>
      <c r="CP53" s="1231"/>
      <c r="CQ53" s="1231"/>
      <c r="CR53" s="1231"/>
      <c r="CS53" s="1231"/>
      <c r="CT53" s="1231"/>
      <c r="CU53" s="1231"/>
      <c r="CV53" s="1231">
        <v>61.8</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587</v>
      </c>
      <c r="AO55" s="1226"/>
      <c r="AP55" s="1226"/>
      <c r="AQ55" s="1226"/>
      <c r="AR55" s="1226"/>
      <c r="AS55" s="1226"/>
      <c r="AT55" s="1226"/>
      <c r="AU55" s="1226"/>
      <c r="AV55" s="1226"/>
      <c r="AW55" s="1226"/>
      <c r="AX55" s="1226"/>
      <c r="AY55" s="1226"/>
      <c r="AZ55" s="1226"/>
      <c r="BA55" s="1226"/>
      <c r="BB55" s="1230" t="s">
        <v>585</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586</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588</v>
      </c>
    </row>
    <row r="64" spans="1:109" ht="13.2" x14ac:dyDescent="0.2">
      <c r="B64" s="247"/>
      <c r="G64" s="1208"/>
      <c r="I64" s="1240"/>
      <c r="J64" s="1240"/>
      <c r="K64" s="1240"/>
      <c r="L64" s="1240"/>
      <c r="M64" s="1240"/>
      <c r="N64" s="1241"/>
      <c r="AM64" s="1208"/>
      <c r="AN64" s="1208" t="s">
        <v>581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42" t="s">
        <v>589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6"/>
      <c r="I71" s="1247"/>
      <c r="J71" s="1244"/>
      <c r="K71" s="1244"/>
      <c r="L71" s="1245"/>
      <c r="M71" s="1244"/>
      <c r="N71" s="1245"/>
      <c r="AM71" s="1246"/>
      <c r="AN71" s="243" t="s">
        <v>583</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532</v>
      </c>
      <c r="BQ72" s="1226"/>
      <c r="BR72" s="1226"/>
      <c r="BS72" s="1226"/>
      <c r="BT72" s="1226"/>
      <c r="BU72" s="1226"/>
      <c r="BV72" s="1226"/>
      <c r="BW72" s="1226"/>
      <c r="BX72" s="1226" t="s">
        <v>533</v>
      </c>
      <c r="BY72" s="1226"/>
      <c r="BZ72" s="1226"/>
      <c r="CA72" s="1226"/>
      <c r="CB72" s="1226"/>
      <c r="CC72" s="1226"/>
      <c r="CD72" s="1226"/>
      <c r="CE72" s="1226"/>
      <c r="CF72" s="1226" t="s">
        <v>534</v>
      </c>
      <c r="CG72" s="1226"/>
      <c r="CH72" s="1226"/>
      <c r="CI72" s="1226"/>
      <c r="CJ72" s="1226"/>
      <c r="CK72" s="1226"/>
      <c r="CL72" s="1226"/>
      <c r="CM72" s="1226"/>
      <c r="CN72" s="1226" t="s">
        <v>535</v>
      </c>
      <c r="CO72" s="1226"/>
      <c r="CP72" s="1226"/>
      <c r="CQ72" s="1226"/>
      <c r="CR72" s="1226"/>
      <c r="CS72" s="1226"/>
      <c r="CT72" s="1226"/>
      <c r="CU72" s="1226"/>
      <c r="CV72" s="1226" t="s">
        <v>536</v>
      </c>
      <c r="CW72" s="1226"/>
      <c r="CX72" s="1226"/>
      <c r="CY72" s="1226"/>
      <c r="CZ72" s="1226"/>
      <c r="DA72" s="1226"/>
      <c r="DB72" s="1226"/>
      <c r="DC72" s="1226"/>
    </row>
    <row r="73" spans="2:107" ht="13.2" x14ac:dyDescent="0.2">
      <c r="B73" s="247"/>
      <c r="G73" s="1227"/>
      <c r="H73" s="1227"/>
      <c r="I73" s="1227"/>
      <c r="J73" s="1227"/>
      <c r="K73" s="1248"/>
      <c r="L73" s="1248"/>
      <c r="M73" s="1248"/>
      <c r="N73" s="1248"/>
      <c r="AM73" s="1219"/>
      <c r="AN73" s="1230" t="s">
        <v>584</v>
      </c>
      <c r="AO73" s="1230"/>
      <c r="AP73" s="1230"/>
      <c r="AQ73" s="1230"/>
      <c r="AR73" s="1230"/>
      <c r="AS73" s="1230"/>
      <c r="AT73" s="1230"/>
      <c r="AU73" s="1230"/>
      <c r="AV73" s="1230"/>
      <c r="AW73" s="1230"/>
      <c r="AX73" s="1230"/>
      <c r="AY73" s="1230"/>
      <c r="AZ73" s="1230"/>
      <c r="BA73" s="1230"/>
      <c r="BB73" s="1230" t="s">
        <v>585</v>
      </c>
      <c r="BC73" s="1230"/>
      <c r="BD73" s="1230"/>
      <c r="BE73" s="1230"/>
      <c r="BF73" s="1230"/>
      <c r="BG73" s="1230"/>
      <c r="BH73" s="1230"/>
      <c r="BI73" s="1230"/>
      <c r="BJ73" s="1230"/>
      <c r="BK73" s="1230"/>
      <c r="BL73" s="1230"/>
      <c r="BM73" s="1230"/>
      <c r="BN73" s="1230"/>
      <c r="BO73" s="1230"/>
      <c r="BP73" s="1231">
        <v>74.5</v>
      </c>
      <c r="BQ73" s="1231"/>
      <c r="BR73" s="1231"/>
      <c r="BS73" s="1231"/>
      <c r="BT73" s="1231"/>
      <c r="BU73" s="1231"/>
      <c r="BV73" s="1231"/>
      <c r="BW73" s="1231"/>
      <c r="BX73" s="1231">
        <v>68</v>
      </c>
      <c r="BY73" s="1231"/>
      <c r="BZ73" s="1231"/>
      <c r="CA73" s="1231"/>
      <c r="CB73" s="1231"/>
      <c r="CC73" s="1231"/>
      <c r="CD73" s="1231"/>
      <c r="CE73" s="1231"/>
      <c r="CF73" s="1231">
        <v>66.8</v>
      </c>
      <c r="CG73" s="1231"/>
      <c r="CH73" s="1231"/>
      <c r="CI73" s="1231"/>
      <c r="CJ73" s="1231"/>
      <c r="CK73" s="1231"/>
      <c r="CL73" s="1231"/>
      <c r="CM73" s="1231"/>
      <c r="CN73" s="1231">
        <v>68.099999999999994</v>
      </c>
      <c r="CO73" s="1231"/>
      <c r="CP73" s="1231"/>
      <c r="CQ73" s="1231"/>
      <c r="CR73" s="1231"/>
      <c r="CS73" s="1231"/>
      <c r="CT73" s="1231"/>
      <c r="CU73" s="1231"/>
      <c r="CV73" s="1231">
        <v>68.2</v>
      </c>
      <c r="CW73" s="1231"/>
      <c r="CX73" s="1231"/>
      <c r="CY73" s="1231"/>
      <c r="CZ73" s="1231"/>
      <c r="DA73" s="1231"/>
      <c r="DB73" s="1231"/>
      <c r="DC73" s="1231"/>
    </row>
    <row r="74" spans="2:107" ht="13.2"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590</v>
      </c>
      <c r="BC75" s="1230"/>
      <c r="BD75" s="1230"/>
      <c r="BE75" s="1230"/>
      <c r="BF75" s="1230"/>
      <c r="BG75" s="1230"/>
      <c r="BH75" s="1230"/>
      <c r="BI75" s="1230"/>
      <c r="BJ75" s="1230"/>
      <c r="BK75" s="1230"/>
      <c r="BL75" s="1230"/>
      <c r="BM75" s="1230"/>
      <c r="BN75" s="1230"/>
      <c r="BO75" s="1230"/>
      <c r="BP75" s="1231">
        <v>7.5</v>
      </c>
      <c r="BQ75" s="1231"/>
      <c r="BR75" s="1231"/>
      <c r="BS75" s="1231"/>
      <c r="BT75" s="1231"/>
      <c r="BU75" s="1231"/>
      <c r="BV75" s="1231"/>
      <c r="BW75" s="1231"/>
      <c r="BX75" s="1231">
        <v>7.2</v>
      </c>
      <c r="BY75" s="1231"/>
      <c r="BZ75" s="1231"/>
      <c r="CA75" s="1231"/>
      <c r="CB75" s="1231"/>
      <c r="CC75" s="1231"/>
      <c r="CD75" s="1231"/>
      <c r="CE75" s="1231"/>
      <c r="CF75" s="1231">
        <v>7</v>
      </c>
      <c r="CG75" s="1231"/>
      <c r="CH75" s="1231"/>
      <c r="CI75" s="1231"/>
      <c r="CJ75" s="1231"/>
      <c r="CK75" s="1231"/>
      <c r="CL75" s="1231"/>
      <c r="CM75" s="1231"/>
      <c r="CN75" s="1231">
        <v>6.4</v>
      </c>
      <c r="CO75" s="1231"/>
      <c r="CP75" s="1231"/>
      <c r="CQ75" s="1231"/>
      <c r="CR75" s="1231"/>
      <c r="CS75" s="1231"/>
      <c r="CT75" s="1231"/>
      <c r="CU75" s="1231"/>
      <c r="CV75" s="1231">
        <v>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8"/>
      <c r="L77" s="1248"/>
      <c r="M77" s="1248"/>
      <c r="N77" s="1248"/>
      <c r="AN77" s="1226" t="s">
        <v>587</v>
      </c>
      <c r="AO77" s="1226"/>
      <c r="AP77" s="1226"/>
      <c r="AQ77" s="1226"/>
      <c r="AR77" s="1226"/>
      <c r="AS77" s="1226"/>
      <c r="AT77" s="1226"/>
      <c r="AU77" s="1226"/>
      <c r="AV77" s="1226"/>
      <c r="AW77" s="1226"/>
      <c r="AX77" s="1226"/>
      <c r="AY77" s="1226"/>
      <c r="AZ77" s="1226"/>
      <c r="BA77" s="1226"/>
      <c r="BB77" s="1230" t="s">
        <v>585</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2"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9"/>
      <c r="L79" s="1249"/>
      <c r="M79" s="1249"/>
      <c r="N79" s="1249"/>
      <c r="AN79" s="1226"/>
      <c r="AO79" s="1226"/>
      <c r="AP79" s="1226"/>
      <c r="AQ79" s="1226"/>
      <c r="AR79" s="1226"/>
      <c r="AS79" s="1226"/>
      <c r="AT79" s="1226"/>
      <c r="AU79" s="1226"/>
      <c r="AV79" s="1226"/>
      <c r="AW79" s="1226"/>
      <c r="AX79" s="1226"/>
      <c r="AY79" s="1226"/>
      <c r="AZ79" s="1226"/>
      <c r="BA79" s="1226"/>
      <c r="BB79" s="1230" t="s">
        <v>590</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2" x14ac:dyDescent="0.2">
      <c r="B80" s="247"/>
      <c r="G80" s="1220"/>
      <c r="H80" s="1220"/>
      <c r="I80" s="1233"/>
      <c r="J80" s="1233"/>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0Xk1ZQCCjJY4nm3uCvhOQOZ0W2NNloJnf98f8+NcB2uUfh1lKGfe689OdrxiF+hukjmXauA2hC5hLqEbAHQzyA==" saltValue="c3zkpLlcDAbVBCpDuso2g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B57A-07E6-48EA-B6A3-6BBD99FD54C1}">
  <sheetPr>
    <pageSetUpPr fitToPage="1"/>
  </sheetPr>
  <dimension ref="A1:DR125"/>
  <sheetViews>
    <sheetView showGridLines="0" topLeftCell="A49" zoomScale="70" zoomScaleNormal="70"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OoQiwMnfq+A1jP/Oo1deAEt8B6K8ToMA1OAeuKN2KFQpjYNuDa81oQ8WeHec1nmj6xDMYP04s2tpIiZGhUcZXw==" saltValue="qiuV7CrxniWe1zNSXbDiv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D345-4831-405D-BB02-5B0770D1FDB0}">
  <sheetPr>
    <pageSetUpPr fitToPage="1"/>
  </sheetPr>
  <dimension ref="A1:DR125"/>
  <sheetViews>
    <sheetView showGridLines="0" topLeftCell="A76" zoomScale="70" zoomScaleNormal="70"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m/alFAkpbbGftEB/NVLURHobwOdTmj9rilGYdc7I5c8i1VjbhuhHYh3PcHhyPe9PUbEHLABfbzGNBG2NSpe8TA==" saltValue="89inDXmFZ4jCBLVfqjU/M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531</v>
      </c>
      <c r="G2" s="137"/>
      <c r="H2" s="138"/>
    </row>
    <row r="3" spans="1:8" x14ac:dyDescent="0.2">
      <c r="A3" s="134" t="s">
        <v>524</v>
      </c>
      <c r="B3" s="139"/>
      <c r="C3" s="140"/>
      <c r="D3" s="141">
        <v>54732</v>
      </c>
      <c r="E3" s="142"/>
      <c r="F3" s="143">
        <v>52191</v>
      </c>
      <c r="G3" s="144"/>
      <c r="H3" s="145"/>
    </row>
    <row r="4" spans="1:8" x14ac:dyDescent="0.2">
      <c r="A4" s="146"/>
      <c r="B4" s="147"/>
      <c r="C4" s="148"/>
      <c r="D4" s="149">
        <v>35006</v>
      </c>
      <c r="E4" s="150"/>
      <c r="F4" s="151">
        <v>26807</v>
      </c>
      <c r="G4" s="152"/>
      <c r="H4" s="153"/>
    </row>
    <row r="5" spans="1:8" x14ac:dyDescent="0.2">
      <c r="A5" s="134" t="s">
        <v>526</v>
      </c>
      <c r="B5" s="139"/>
      <c r="C5" s="140"/>
      <c r="D5" s="141">
        <v>51784</v>
      </c>
      <c r="E5" s="142"/>
      <c r="F5" s="143">
        <v>48105</v>
      </c>
      <c r="G5" s="144"/>
      <c r="H5" s="145"/>
    </row>
    <row r="6" spans="1:8" x14ac:dyDescent="0.2">
      <c r="A6" s="146"/>
      <c r="B6" s="147"/>
      <c r="C6" s="148"/>
      <c r="D6" s="149">
        <v>26540</v>
      </c>
      <c r="E6" s="150"/>
      <c r="F6" s="151">
        <v>24072</v>
      </c>
      <c r="G6" s="152"/>
      <c r="H6" s="153"/>
    </row>
    <row r="7" spans="1:8" x14ac:dyDescent="0.2">
      <c r="A7" s="134" t="s">
        <v>527</v>
      </c>
      <c r="B7" s="139"/>
      <c r="C7" s="140"/>
      <c r="D7" s="141">
        <v>35766</v>
      </c>
      <c r="E7" s="142"/>
      <c r="F7" s="143">
        <v>47446</v>
      </c>
      <c r="G7" s="144"/>
      <c r="H7" s="145"/>
    </row>
    <row r="8" spans="1:8" x14ac:dyDescent="0.2">
      <c r="A8" s="146"/>
      <c r="B8" s="147"/>
      <c r="C8" s="148"/>
      <c r="D8" s="149">
        <v>20137</v>
      </c>
      <c r="E8" s="150"/>
      <c r="F8" s="151">
        <v>24371</v>
      </c>
      <c r="G8" s="152"/>
      <c r="H8" s="153"/>
    </row>
    <row r="9" spans="1:8" x14ac:dyDescent="0.2">
      <c r="A9" s="134" t="s">
        <v>528</v>
      </c>
      <c r="B9" s="139"/>
      <c r="C9" s="140"/>
      <c r="D9" s="141">
        <v>52226</v>
      </c>
      <c r="E9" s="142"/>
      <c r="F9" s="143">
        <v>48387</v>
      </c>
      <c r="G9" s="144"/>
      <c r="H9" s="145"/>
    </row>
    <row r="10" spans="1:8" x14ac:dyDescent="0.2">
      <c r="A10" s="146"/>
      <c r="B10" s="147"/>
      <c r="C10" s="148"/>
      <c r="D10" s="149">
        <v>36006</v>
      </c>
      <c r="E10" s="150"/>
      <c r="F10" s="151">
        <v>25592</v>
      </c>
      <c r="G10" s="152"/>
      <c r="H10" s="153"/>
    </row>
    <row r="11" spans="1:8" x14ac:dyDescent="0.2">
      <c r="A11" s="134" t="s">
        <v>529</v>
      </c>
      <c r="B11" s="139"/>
      <c r="C11" s="140"/>
      <c r="D11" s="141">
        <v>27357</v>
      </c>
      <c r="E11" s="142"/>
      <c r="F11" s="143">
        <v>49684</v>
      </c>
      <c r="G11" s="144"/>
      <c r="H11" s="145"/>
    </row>
    <row r="12" spans="1:8" x14ac:dyDescent="0.2">
      <c r="A12" s="146"/>
      <c r="B12" s="147"/>
      <c r="C12" s="154"/>
      <c r="D12" s="149">
        <v>18391</v>
      </c>
      <c r="E12" s="150"/>
      <c r="F12" s="151">
        <v>28303</v>
      </c>
      <c r="G12" s="152"/>
      <c r="H12" s="153"/>
    </row>
    <row r="13" spans="1:8" x14ac:dyDescent="0.2">
      <c r="A13" s="134"/>
      <c r="B13" s="139"/>
      <c r="C13" s="140"/>
      <c r="D13" s="141">
        <v>44373</v>
      </c>
      <c r="E13" s="142"/>
      <c r="F13" s="143">
        <v>49163</v>
      </c>
      <c r="G13" s="155"/>
      <c r="H13" s="145"/>
    </row>
    <row r="14" spans="1:8" x14ac:dyDescent="0.2">
      <c r="A14" s="146"/>
      <c r="B14" s="147"/>
      <c r="C14" s="148"/>
      <c r="D14" s="149">
        <v>27216</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3.16</v>
      </c>
      <c r="C19" s="156">
        <f>ROUND(VALUE(SUBSTITUTE(実質収支比率等に係る経年分析!G$48,"▲","-")),2)</f>
        <v>3.77</v>
      </c>
      <c r="D19" s="156">
        <f>ROUND(VALUE(SUBSTITUTE(実質収支比率等に係る経年分析!H$48,"▲","-")),2)</f>
        <v>3.93</v>
      </c>
      <c r="E19" s="156">
        <f>ROUND(VALUE(SUBSTITUTE(実質収支比率等に係る経年分析!I$48,"▲","-")),2)</f>
        <v>4.3600000000000003</v>
      </c>
      <c r="F19" s="156">
        <f>ROUND(VALUE(SUBSTITUTE(実質収支比率等に係る経年分析!J$48,"▲","-")),2)</f>
        <v>3.98</v>
      </c>
    </row>
    <row r="20" spans="1:11" x14ac:dyDescent="0.2">
      <c r="A20" s="156" t="s">
        <v>53</v>
      </c>
      <c r="B20" s="156">
        <f>ROUND(VALUE(SUBSTITUTE(実質収支比率等に係る経年分析!F$47,"▲","-")),2)</f>
        <v>9.65</v>
      </c>
      <c r="C20" s="156">
        <f>ROUND(VALUE(SUBSTITUTE(実質収支比率等に係る経年分析!G$47,"▲","-")),2)</f>
        <v>10.88</v>
      </c>
      <c r="D20" s="156">
        <f>ROUND(VALUE(SUBSTITUTE(実質収支比率等に係る経年分析!H$47,"▲","-")),2)</f>
        <v>11.9</v>
      </c>
      <c r="E20" s="156">
        <f>ROUND(VALUE(SUBSTITUTE(実質収支比率等に係る経年分析!I$47,"▲","-")),2)</f>
        <v>12.3</v>
      </c>
      <c r="F20" s="156">
        <f>ROUND(VALUE(SUBSTITUTE(実質収支比率等に係る経年分析!J$47,"▲","-")),2)</f>
        <v>12.53</v>
      </c>
    </row>
    <row r="21" spans="1:11" x14ac:dyDescent="0.2">
      <c r="A21" s="156" t="s">
        <v>54</v>
      </c>
      <c r="B21" s="156">
        <f>IF(ISNUMBER(VALUE(SUBSTITUTE(実質収支比率等に係る経年分析!F$49,"▲","-"))),ROUND(VALUE(SUBSTITUTE(実質収支比率等に係る経年分析!F$49,"▲","-")),2),NA())</f>
        <v>0.35</v>
      </c>
      <c r="C21" s="156">
        <f>IF(ISNUMBER(VALUE(SUBSTITUTE(実質収支比率等に係る経年分析!G$49,"▲","-"))),ROUND(VALUE(SUBSTITUTE(実質収支比率等に係る経年分析!G$49,"▲","-")),2),NA())</f>
        <v>0.73</v>
      </c>
      <c r="D21" s="156">
        <f>IF(ISNUMBER(VALUE(SUBSTITUTE(実質収支比率等に係る経年分析!H$49,"▲","-"))),ROUND(VALUE(SUBSTITUTE(実質収支比率等に係る経年分析!H$49,"▲","-")),2),NA())</f>
        <v>-0.45</v>
      </c>
      <c r="E21" s="156">
        <f>IF(ISNUMBER(VALUE(SUBSTITUTE(実質収支比率等に係る経年分析!I$49,"▲","-"))),ROUND(VALUE(SUBSTITUTE(実質収支比率等に係る経年分析!I$49,"▲","-")),2),NA())</f>
        <v>-1.1599999999999999</v>
      </c>
      <c r="F21" s="156">
        <f>IF(ISNUMBER(VALUE(SUBSTITUTE(実質収支比率等に係る経年分析!J$49,"▲","-"))),ROUND(VALUE(SUBSTITUTE(実質収支比率等に係る経年分析!J$49,"▲","-")),2),NA())</f>
        <v>-2.0699999999999998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高松市国民健康保険事業特別会計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高松市後期高齢者医療事業特別会計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高松市競輪事業特別会計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0.28999999999999998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0.45</v>
      </c>
    </row>
    <row r="32" spans="1:11" x14ac:dyDescent="0.2">
      <c r="A32" s="157" t="str">
        <f>IF(連結実質赤字比率に係る赤字・黒字の構成分析!C$38="",NA(),連結実質赤字比率に係る赤字・黒字の構成分析!C$38)</f>
        <v>高松市介護保険事業特別会計（保険事業勘定）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0.64</v>
      </c>
    </row>
    <row r="33" spans="1:16" x14ac:dyDescent="0.2">
      <c r="A33" s="157" t="str">
        <f>IF(連結実質赤字比率に係る赤字・黒字の構成分析!C$37="",NA(),連結実質赤字比率に係る赤字・黒字の構成分析!C$37)</f>
        <v>高松市下水道事業会計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2.5099999999999998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1.43</v>
      </c>
    </row>
    <row r="34" spans="1:16" x14ac:dyDescent="0.2">
      <c r="A34" s="157" t="str">
        <f>IF(連結実質赤字比率に係る赤字・黒字の構成分析!C$36="",NA(),連結実質赤字比率に係る赤字・黒字の構成分析!C$36)</f>
        <v>高松市病院事業会計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4.13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4.2699999999999996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3.65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3.92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4.3499999999999996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3.98</v>
      </c>
    </row>
    <row r="36" spans="1:16" x14ac:dyDescent="0.2">
      <c r="A36" s="157" t="str">
        <f>IF(連結実質赤字比率に係る赤字・黒字の構成分析!C$34="",NA(),連結実質赤字比率に係る赤字・黒字の構成分析!C$34)</f>
        <v>高松市卸売市場事業特別会計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13923</v>
      </c>
      <c r="E42" s="158"/>
      <c r="F42" s="158"/>
      <c r="G42" s="158">
        <f>'実質公債費比率（分子）の構造'!L$52</f>
        <v>14311</v>
      </c>
      <c r="H42" s="158"/>
      <c r="I42" s="158"/>
      <c r="J42" s="158">
        <f>'実質公債費比率（分子）の構造'!M$52</f>
        <v>14385</v>
      </c>
      <c r="K42" s="158"/>
      <c r="L42" s="158"/>
      <c r="M42" s="158">
        <f>'実質公債費比率（分子）の構造'!N$52</f>
        <v>14213</v>
      </c>
      <c r="N42" s="158"/>
      <c r="O42" s="158"/>
      <c r="P42" s="158">
        <f>'実質公債費比率（分子）の構造'!O$52</f>
        <v>13861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v>
      </c>
      <c r="C44" s="158"/>
      <c r="D44" s="158"/>
      <c r="E44" s="158">
        <f>'実質公債費比率（分子）の構造'!L$50</f>
        <v>17</v>
      </c>
      <c r="F44" s="158"/>
      <c r="G44" s="158"/>
      <c r="H44" s="158">
        <f>'実質公債費比率（分子）の構造'!M$50</f>
        <v>17</v>
      </c>
      <c r="I44" s="158"/>
      <c r="J44" s="158"/>
      <c r="K44" s="158">
        <f>'実質公債費比率（分子）の構造'!N$50</f>
        <v>17</v>
      </c>
      <c r="L44" s="158"/>
      <c r="M44" s="158"/>
      <c r="N44" s="158" t="str">
        <f>'実質公債費比率（分子）の構造'!O$50</f>
        <v>-</v>
      </c>
      <c r="O44" s="158"/>
      <c r="P44" s="158"/>
    </row>
    <row r="45" spans="1:16" x14ac:dyDescent="0.2">
      <c r="A45" s="158" t="s">
        <v>63</v>
      </c>
      <c r="B45" s="158">
        <f>'実質公債費比率（分子）の構造'!K$49</f>
        <v>9</v>
      </c>
      <c r="C45" s="158"/>
      <c r="D45" s="158"/>
      <c r="E45" s="158">
        <f>'実質公債費比率（分子）の構造'!L$49</f>
        <v>8</v>
      </c>
      <c r="F45" s="158"/>
      <c r="G45" s="158"/>
      <c r="H45" s="158">
        <f>'実質公債費比率（分子）の構造'!M$49</f>
        <v>8</v>
      </c>
      <c r="I45" s="158"/>
      <c r="J45" s="158"/>
      <c r="K45" s="158">
        <f>'実質公債費比率（分子）の構造'!N$49</f>
        <v>8</v>
      </c>
      <c r="L45" s="158"/>
      <c r="M45" s="158"/>
      <c r="N45" s="158">
        <f>'実質公債費比率（分子）の構造'!O$49</f>
        <v>9</v>
      </c>
      <c r="O45" s="158"/>
      <c r="P45" s="158"/>
    </row>
    <row r="46" spans="1:16" x14ac:dyDescent="0.2">
      <c r="A46" s="158" t="s">
        <v>64</v>
      </c>
      <c r="B46" s="158">
        <f>'実質公債費比率（分子）の構造'!K$48</f>
        <v>2953</v>
      </c>
      <c r="C46" s="158"/>
      <c r="D46" s="158"/>
      <c r="E46" s="158">
        <f>'実質公債費比率（分子）の構造'!L$48</f>
        <v>2747</v>
      </c>
      <c r="F46" s="158"/>
      <c r="G46" s="158"/>
      <c r="H46" s="158">
        <f>'実質公債費比率（分子）の構造'!M$48</f>
        <v>2781</v>
      </c>
      <c r="I46" s="158"/>
      <c r="J46" s="158"/>
      <c r="K46" s="158">
        <f>'実質公債費比率（分子）の構造'!N$48</f>
        <v>2991</v>
      </c>
      <c r="L46" s="158"/>
      <c r="M46" s="158"/>
      <c r="N46" s="158">
        <f>'実質公債費比率（分子）の構造'!O$48</f>
        <v>3073</v>
      </c>
      <c r="O46" s="158"/>
      <c r="P46" s="158"/>
    </row>
    <row r="47" spans="1:16" x14ac:dyDescent="0.2">
      <c r="A47" s="158" t="s">
        <v>12</v>
      </c>
      <c r="B47" s="158">
        <f>'実質公債費比率（分子）の構造'!K$47</f>
        <v>67</v>
      </c>
      <c r="C47" s="158"/>
      <c r="D47" s="158"/>
      <c r="E47" s="158">
        <f>'実質公債費比率（分子）の構造'!L$47</f>
        <v>67</v>
      </c>
      <c r="F47" s="158"/>
      <c r="G47" s="158"/>
      <c r="H47" s="158">
        <f>'実質公債費比率（分子）の構造'!M$47</f>
        <v>67</v>
      </c>
      <c r="I47" s="158"/>
      <c r="J47" s="158"/>
      <c r="K47" s="158">
        <f>'実質公債費比率（分子）の構造'!N$47</f>
        <v>67</v>
      </c>
      <c r="L47" s="158"/>
      <c r="M47" s="158"/>
      <c r="N47" s="158">
        <f>'実質公債費比率（分子）の構造'!O$47</f>
        <v>67</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16961</v>
      </c>
      <c r="C49" s="158"/>
      <c r="D49" s="158"/>
      <c r="E49" s="158">
        <f>'実質公債費比率（分子）の構造'!L$45</f>
        <v>17429</v>
      </c>
      <c r="F49" s="158"/>
      <c r="G49" s="158"/>
      <c r="H49" s="158">
        <f>'実質公債費比率（分子）の構造'!M$45</f>
        <v>17509</v>
      </c>
      <c r="I49" s="158"/>
      <c r="J49" s="158"/>
      <c r="K49" s="158">
        <f>'実質公債費比率（分子）の構造'!N$45</f>
        <v>15859</v>
      </c>
      <c r="L49" s="158"/>
      <c r="M49" s="158"/>
      <c r="N49" s="158">
        <f>'実質公債費比率（分子）の構造'!O$45</f>
        <v>18381</v>
      </c>
      <c r="O49" s="158"/>
      <c r="P49" s="158"/>
    </row>
    <row r="50" spans="1:16" x14ac:dyDescent="0.2">
      <c r="A50" s="158" t="s">
        <v>67</v>
      </c>
      <c r="B50" s="158" t="e">
        <f>NA()</f>
        <v>#N/A</v>
      </c>
      <c r="C50" s="158">
        <f>IF(ISNUMBER('実質公債費比率（分子）の構造'!K$53),'実質公債費比率（分子）の構造'!K$53,NA())</f>
        <v>6084</v>
      </c>
      <c r="D50" s="158" t="e">
        <f>NA()</f>
        <v>#N/A</v>
      </c>
      <c r="E50" s="158" t="e">
        <f>NA()</f>
        <v>#N/A</v>
      </c>
      <c r="F50" s="158">
        <f>IF(ISNUMBER('実質公債費比率（分子）の構造'!L$53),'実質公債費比率（分子）の構造'!L$53,NA())</f>
        <v>5957</v>
      </c>
      <c r="G50" s="158" t="e">
        <f>NA()</f>
        <v>#N/A</v>
      </c>
      <c r="H50" s="158" t="e">
        <f>NA()</f>
        <v>#N/A</v>
      </c>
      <c r="I50" s="158">
        <f>IF(ISNUMBER('実質公債費比率（分子）の構造'!M$53),'実質公債費比率（分子）の構造'!M$53,NA())</f>
        <v>5997</v>
      </c>
      <c r="J50" s="158" t="e">
        <f>NA()</f>
        <v>#N/A</v>
      </c>
      <c r="K50" s="158" t="e">
        <f>NA()</f>
        <v>#N/A</v>
      </c>
      <c r="L50" s="158">
        <f>IF(ISNUMBER('実質公債費比率（分子）の構造'!N$53),'実質公債費比率（分子）の構造'!N$53,NA())</f>
        <v>4729</v>
      </c>
      <c r="M50" s="158" t="e">
        <f>NA()</f>
        <v>#N/A</v>
      </c>
      <c r="N50" s="158" t="e">
        <f>NA()</f>
        <v>#N/A</v>
      </c>
      <c r="O50" s="158">
        <f>IF(ISNUMBER('実質公債費比率（分子）の構造'!O$53),'実質公債費比率（分子）の構造'!O$53,NA())</f>
        <v>7669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171820</v>
      </c>
      <c r="E56" s="157"/>
      <c r="F56" s="157"/>
      <c r="G56" s="157">
        <f>'将来負担比率（分子）の構造'!J$52</f>
        <v>169485</v>
      </c>
      <c r="H56" s="157"/>
      <c r="I56" s="157"/>
      <c r="J56" s="157">
        <f>'将来負担比率（分子）の構造'!K$52</f>
        <v>163557</v>
      </c>
      <c r="K56" s="157"/>
      <c r="L56" s="157"/>
      <c r="M56" s="157">
        <f>'将来負担比率（分子）の構造'!L$52</f>
        <v>158071</v>
      </c>
      <c r="N56" s="157"/>
      <c r="O56" s="157"/>
      <c r="P56" s="157">
        <f>'将来負担比率（分子）の構造'!M$52</f>
        <v>149319</v>
      </c>
    </row>
    <row r="57" spans="1:16" x14ac:dyDescent="0.2">
      <c r="A57" s="157" t="s">
        <v>42</v>
      </c>
      <c r="B57" s="157"/>
      <c r="C57" s="157"/>
      <c r="D57" s="157">
        <f>'将来負担比率（分子）の構造'!I$51</f>
        <v>1777</v>
      </c>
      <c r="E57" s="157"/>
      <c r="F57" s="157"/>
      <c r="G57" s="157">
        <f>'将来負担比率（分子）の構造'!J$51</f>
        <v>1189</v>
      </c>
      <c r="H57" s="157"/>
      <c r="I57" s="157"/>
      <c r="J57" s="157">
        <f>'将来負担比率（分子）の構造'!K$51</f>
        <v>1328</v>
      </c>
      <c r="K57" s="157"/>
      <c r="L57" s="157"/>
      <c r="M57" s="157">
        <f>'将来負担比率（分子）の構造'!L$51</f>
        <v>1467</v>
      </c>
      <c r="N57" s="157"/>
      <c r="O57" s="157"/>
      <c r="P57" s="157">
        <f>'将来負担比率（分子）の構造'!M$51</f>
        <v>1080</v>
      </c>
    </row>
    <row r="58" spans="1:16" x14ac:dyDescent="0.2">
      <c r="A58" s="157" t="s">
        <v>41</v>
      </c>
      <c r="B58" s="157"/>
      <c r="C58" s="157"/>
      <c r="D58" s="157">
        <f>'将来負担比率（分子）の構造'!I$50</f>
        <v>16534</v>
      </c>
      <c r="E58" s="157"/>
      <c r="F58" s="157"/>
      <c r="G58" s="157">
        <f>'将来負担比率（分子）の構造'!J$50</f>
        <v>21393</v>
      </c>
      <c r="H58" s="157"/>
      <c r="I58" s="157"/>
      <c r="J58" s="157">
        <f>'将来負担比率（分子）の構造'!K$50</f>
        <v>22896</v>
      </c>
      <c r="K58" s="157"/>
      <c r="L58" s="157"/>
      <c r="M58" s="157">
        <f>'将来負担比率（分子）の構造'!L$50</f>
        <v>25126</v>
      </c>
      <c r="N58" s="157"/>
      <c r="O58" s="157"/>
      <c r="P58" s="157">
        <f>'将来負担比率（分子）の構造'!M$50</f>
        <v>24658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574</v>
      </c>
      <c r="C61" s="157"/>
      <c r="D61" s="157"/>
      <c r="E61" s="157">
        <f>'将来負担比率（分子）の構造'!J$46</f>
        <v>602</v>
      </c>
      <c r="F61" s="157"/>
      <c r="G61" s="157"/>
      <c r="H61" s="157">
        <f>'将来負担比率（分子）の構造'!K$46</f>
        <v>653</v>
      </c>
      <c r="I61" s="157"/>
      <c r="J61" s="157"/>
      <c r="K61" s="157">
        <f>'将来負担比率（分子）の構造'!L$46</f>
        <v>655</v>
      </c>
      <c r="L61" s="157"/>
      <c r="M61" s="157"/>
      <c r="N61" s="157">
        <f>'将来負担比率（分子）の構造'!M$46</f>
        <v>653</v>
      </c>
      <c r="O61" s="157"/>
      <c r="P61" s="157"/>
    </row>
    <row r="62" spans="1:16" x14ac:dyDescent="0.2">
      <c r="A62" s="157" t="s">
        <v>35</v>
      </c>
      <c r="B62" s="157">
        <f>'将来負担比率（分子）の構造'!I$45</f>
        <v>23475</v>
      </c>
      <c r="C62" s="157"/>
      <c r="D62" s="157"/>
      <c r="E62" s="157">
        <f>'将来負担比率（分子）の構造'!J$45</f>
        <v>22727</v>
      </c>
      <c r="F62" s="157"/>
      <c r="G62" s="157"/>
      <c r="H62" s="157">
        <f>'将来負担比率（分子）の構造'!K$45</f>
        <v>22852</v>
      </c>
      <c r="I62" s="157"/>
      <c r="J62" s="157"/>
      <c r="K62" s="157">
        <f>'将来負担比率（分子）の構造'!L$45</f>
        <v>21183</v>
      </c>
      <c r="L62" s="157"/>
      <c r="M62" s="157"/>
      <c r="N62" s="157">
        <f>'将来負担比率（分子）の構造'!M$45</f>
        <v>21473</v>
      </c>
      <c r="O62" s="157"/>
      <c r="P62" s="157"/>
    </row>
    <row r="63" spans="1:16" x14ac:dyDescent="0.2">
      <c r="A63" s="157" t="s">
        <v>34</v>
      </c>
      <c r="B63" s="157">
        <f>'将来負担比率（分子）の構造'!I$44</f>
        <v>108</v>
      </c>
      <c r="C63" s="157"/>
      <c r="D63" s="157"/>
      <c r="E63" s="157">
        <f>'将来負担比率（分子）の構造'!J$44</f>
        <v>108</v>
      </c>
      <c r="F63" s="157"/>
      <c r="G63" s="157"/>
      <c r="H63" s="157">
        <f>'将来負担比率（分子）の構造'!K$44</f>
        <v>106</v>
      </c>
      <c r="I63" s="157"/>
      <c r="J63" s="157"/>
      <c r="K63" s="157">
        <f>'将来負担比率（分子）の構造'!L$44</f>
        <v>105</v>
      </c>
      <c r="L63" s="157"/>
      <c r="M63" s="157"/>
      <c r="N63" s="157">
        <f>'将来負担比率（分子）の構造'!M$44</f>
        <v>106</v>
      </c>
      <c r="O63" s="157"/>
      <c r="P63" s="157"/>
    </row>
    <row r="64" spans="1:16" x14ac:dyDescent="0.2">
      <c r="A64" s="157" t="s">
        <v>33</v>
      </c>
      <c r="B64" s="157">
        <f>'将来負担比率（分子）の構造'!I$43</f>
        <v>49495</v>
      </c>
      <c r="C64" s="157"/>
      <c r="D64" s="157"/>
      <c r="E64" s="157">
        <f>'将来負担比率（分子）の構造'!J$43</f>
        <v>46991</v>
      </c>
      <c r="F64" s="157"/>
      <c r="G64" s="157"/>
      <c r="H64" s="157">
        <f>'将来負担比率（分子）の構造'!K$43</f>
        <v>44211</v>
      </c>
      <c r="I64" s="157"/>
      <c r="J64" s="157"/>
      <c r="K64" s="157">
        <f>'将来負担比率（分子）の構造'!L$43</f>
        <v>42911</v>
      </c>
      <c r="L64" s="157"/>
      <c r="M64" s="157"/>
      <c r="N64" s="157">
        <f>'将来負担比率（分子）の構造'!M$43</f>
        <v>43545</v>
      </c>
      <c r="O64" s="157"/>
      <c r="P64" s="157"/>
    </row>
    <row r="65" spans="1:16" x14ac:dyDescent="0.2">
      <c r="A65" s="157" t="s">
        <v>32</v>
      </c>
      <c r="B65" s="157">
        <f>'将来負担比率（分子）の構造'!I$42</f>
        <v>51</v>
      </c>
      <c r="C65" s="157"/>
      <c r="D65" s="157"/>
      <c r="E65" s="157">
        <f>'将来負担比率（分子）の構造'!J$42</f>
        <v>34</v>
      </c>
      <c r="F65" s="157"/>
      <c r="G65" s="157"/>
      <c r="H65" s="157">
        <f>'将来負担比率（分子）の構造'!K$42</f>
        <v>116</v>
      </c>
      <c r="I65" s="157"/>
      <c r="J65" s="157"/>
      <c r="K65" s="157">
        <f>'将来負担比率（分子）の構造'!L$42</f>
        <v>17</v>
      </c>
      <c r="L65" s="157"/>
      <c r="M65" s="157"/>
      <c r="N65" s="157" t="str">
        <f>'将来負担比率（分子）の構造'!M$42</f>
        <v>-</v>
      </c>
      <c r="O65" s="157"/>
      <c r="P65" s="157"/>
    </row>
    <row r="66" spans="1:16" x14ac:dyDescent="0.2">
      <c r="A66" s="157" t="s">
        <v>31</v>
      </c>
      <c r="B66" s="157">
        <f>'将来負担比率（分子）の構造'!I$41</f>
        <v>178323</v>
      </c>
      <c r="C66" s="157"/>
      <c r="D66" s="157"/>
      <c r="E66" s="157">
        <f>'将来負担比率（分子）の構造'!J$41</f>
        <v>180465</v>
      </c>
      <c r="F66" s="157"/>
      <c r="G66" s="157"/>
      <c r="H66" s="157">
        <f>'将来負担比率（分子）の構造'!K$41</f>
        <v>176614</v>
      </c>
      <c r="I66" s="157"/>
      <c r="J66" s="157"/>
      <c r="K66" s="157">
        <f>'将来負担比率（分子）の構造'!L$41</f>
        <v>178647</v>
      </c>
      <c r="L66" s="157"/>
      <c r="M66" s="157"/>
      <c r="N66" s="157">
        <f>'将来負担比率（分子）の構造'!M$41</f>
        <v>169447</v>
      </c>
      <c r="O66" s="157"/>
      <c r="P66" s="157"/>
    </row>
    <row r="67" spans="1:16" x14ac:dyDescent="0.2">
      <c r="A67" s="157" t="s">
        <v>71</v>
      </c>
      <c r="B67" s="157" t="e">
        <f>NA()</f>
        <v>#N/A</v>
      </c>
      <c r="C67" s="157">
        <f>IF(ISNUMBER('将来負担比率（分子）の構造'!I$53), IF('将来負担比率（分子）の構造'!I$53 &lt; 0, 0, '将来負担比率（分子）の構造'!I$53), NA())</f>
        <v>61896</v>
      </c>
      <c r="D67" s="157" t="e">
        <f>NA()</f>
        <v>#N/A</v>
      </c>
      <c r="E67" s="157" t="e">
        <f>NA()</f>
        <v>#N/A</v>
      </c>
      <c r="F67" s="157">
        <f>IF(ISNUMBER('将来負担比率（分子）の構造'!J$53), IF('将来負担比率（分子）の構造'!J$53 &lt; 0, 0, '将来負担比率（分子）の構造'!J$53), NA())</f>
        <v>58859</v>
      </c>
      <c r="G67" s="157" t="e">
        <f>NA()</f>
        <v>#N/A</v>
      </c>
      <c r="H67" s="157" t="e">
        <f>NA()</f>
        <v>#N/A</v>
      </c>
      <c r="I67" s="157">
        <f>IF(ISNUMBER('将来負担比率（分子）の構造'!K$53), IF('将来負担比率（分子）の構造'!K$53 &lt; 0, 0, '将来負担比率（分子）の構造'!K$53), NA())</f>
        <v>56772</v>
      </c>
      <c r="J67" s="157" t="e">
        <f>NA()</f>
        <v>#N/A</v>
      </c>
      <c r="K67" s="157" t="e">
        <f>NA()</f>
        <v>#N/A</v>
      </c>
      <c r="L67" s="157">
        <f>IF(ISNUMBER('将来負担比率（分子）の構造'!L$53), IF('将来負担比率（分子）の構造'!L$53 &lt; 0, 0, '将来負担比率（分子）の構造'!L$53), NA())</f>
        <v>58855</v>
      </c>
      <c r="M67" s="157" t="e">
        <f>NA()</f>
        <v>#N/A</v>
      </c>
      <c r="N67" s="157" t="e">
        <f>NA()</f>
        <v>#N/A</v>
      </c>
      <c r="O67" s="157">
        <f>IF(ISNUMBER('将来負担比率（分子）の構造'!M$53), IF('将来負担比率（分子）の構造'!M$53 &lt; 0, 0, '将来負担比率（分子）の構造'!M$53), NA())</f>
        <v>60167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11797</v>
      </c>
      <c r="C72" s="161">
        <f>基金残高に係る経年分析!G55</f>
        <v>12356</v>
      </c>
      <c r="D72" s="161">
        <f>基金残高に係る経年分析!H55</f>
        <v>12769</v>
      </c>
    </row>
    <row r="73" spans="1:16" x14ac:dyDescent="0.2">
      <c r="A73" s="160" t="s">
        <v>74</v>
      </c>
      <c r="B73" s="161">
        <f>基金残高に係る経年分析!F56</f>
        <v>2144</v>
      </c>
      <c r="C73" s="161">
        <f>基金残高に係る経年分析!G56</f>
        <v>2645</v>
      </c>
      <c r="D73" s="161">
        <f>基金残高に係る経年分析!H56</f>
        <v>1748</v>
      </c>
    </row>
    <row r="74" spans="1:16" x14ac:dyDescent="0.2">
      <c r="A74" s="160" t="s">
        <v>75</v>
      </c>
      <c r="B74" s="161">
        <f>基金残高に係る経年分析!F57</f>
        <v>6916</v>
      </c>
      <c r="C74" s="161">
        <f>基金残高に係る経年分析!G57</f>
        <v>7362</v>
      </c>
      <c r="D74" s="161">
        <f>基金残高に係る経年分析!H57</f>
        <v>7720</v>
      </c>
    </row>
  </sheetData>
  <sheetProtection algorithmName="SHA-512" hashValue="lE25BS0wCs/r/70ipMfqOTqw2HW8eNBsWSAJSHe3LNHUvKj6Vr5+B4CRYmFODoOsUmtINkbG/5DFiGO9vAv2AA==" saltValue="LYDh6mPeLU2kFnMqtTlC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2026-03-11T23:43:44Z</cp:lastPrinted>
  <dcterms:created xsi:type="dcterms:W3CDTF">2026-02-23T08:44:25Z</dcterms:created>
  <dcterms:modified xsi:type="dcterms:W3CDTF">2026-09-29T10:09:16Z</dcterms:modified>
  <cp:category/>
</cp:coreProperties>
</file>