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data\01共有FILE２\14 砂防・防災G（Kより移動）\□点検歩掛\公表歩掛\公表\"/>
    </mc:Choice>
  </mc:AlternateContent>
  <bookViews>
    <workbookView xWindow="0" yWindow="0" windowWidth="20490" windowHeight="7770" tabRatio="695" activeTab="2"/>
  </bookViews>
  <sheets>
    <sheet name="様式(1)" sheetId="14" r:id="rId1"/>
    <sheet name="様式(位置図)" sheetId="7" r:id="rId2"/>
    <sheet name="様式(平面図)" sheetId="8" r:id="rId3"/>
    <sheet name="様式(縦断図) " sheetId="9" r:id="rId4"/>
    <sheet name="様式(一般図) " sheetId="10" r:id="rId5"/>
    <sheet name="様式(3) " sheetId="11" r:id="rId6"/>
    <sheet name="変状カルテ" sheetId="13" r:id="rId7"/>
    <sheet name="未満砂量計算書" sheetId="12" r:id="rId8"/>
    <sheet name="Sheet1 (2)" sheetId="16" r:id="rId9"/>
  </sheets>
  <definedNames>
    <definedName name="_xlnm.Print_Area" localSheetId="6">変状カルテ!$A$1:$T$63</definedName>
    <definedName name="_xlnm.Print_Area" localSheetId="1">'様式(位置図)'!$A$1:$AE$46</definedName>
  </definedNames>
  <calcPr calcId="152511"/>
</workbook>
</file>

<file path=xl/calcChain.xml><?xml version="1.0" encoding="utf-8"?>
<calcChain xmlns="http://schemas.openxmlformats.org/spreadsheetml/2006/main">
  <c r="U5" i="14" l="1"/>
  <c r="H3" i="12"/>
  <c r="H4" i="12"/>
  <c r="H14" i="12"/>
  <c r="H8" i="12"/>
  <c r="H9" i="12"/>
  <c r="H15" i="12"/>
  <c r="H16" i="12"/>
  <c r="H6" i="12"/>
  <c r="H7" i="12"/>
  <c r="R63" i="13"/>
  <c r="P63" i="13"/>
  <c r="N63" i="13"/>
  <c r="N16" i="13"/>
  <c r="M16" i="13"/>
  <c r="M15" i="13"/>
  <c r="M14" i="13"/>
  <c r="R4" i="13"/>
  <c r="N4" i="13"/>
  <c r="M4" i="13"/>
  <c r="L4" i="13"/>
  <c r="C16" i="13"/>
  <c r="C15" i="13"/>
  <c r="C13" i="13"/>
  <c r="F9" i="13"/>
  <c r="C12" i="13"/>
  <c r="C10" i="13"/>
  <c r="C9" i="13"/>
  <c r="C8" i="13"/>
  <c r="H7" i="13"/>
  <c r="G7" i="13"/>
  <c r="D7" i="13"/>
  <c r="C7" i="13"/>
  <c r="C5" i="13"/>
  <c r="C4" i="13"/>
  <c r="C3" i="13"/>
  <c r="T1" i="13"/>
  <c r="N1" i="13"/>
  <c r="R1" i="13"/>
  <c r="P1" i="13"/>
  <c r="AD46" i="7"/>
  <c r="AB46" i="7"/>
  <c r="Z46" i="7"/>
  <c r="AD2" i="7"/>
  <c r="W2" i="7"/>
  <c r="AB2" i="7"/>
  <c r="Z2" i="7"/>
  <c r="AD46" i="8"/>
  <c r="AB46" i="8"/>
  <c r="Z46" i="8"/>
  <c r="AD2" i="8"/>
  <c r="AB2" i="8"/>
  <c r="Z2" i="8"/>
  <c r="W2" i="8"/>
  <c r="AD46" i="9"/>
  <c r="AB46" i="9"/>
  <c r="Z46" i="9"/>
  <c r="AD2" i="9"/>
  <c r="AB2" i="9"/>
  <c r="Z2" i="9"/>
  <c r="W2" i="9"/>
  <c r="AD46" i="10"/>
  <c r="AB46" i="10"/>
  <c r="Z46" i="10"/>
  <c r="AD2" i="10"/>
  <c r="AB2" i="10"/>
  <c r="Z2" i="10"/>
  <c r="W2" i="10"/>
  <c r="AB47" i="11"/>
  <c r="Z47" i="11"/>
  <c r="X47" i="11"/>
  <c r="AB46" i="11"/>
  <c r="Z46" i="11"/>
  <c r="X46" i="11"/>
  <c r="U2" i="11"/>
  <c r="AB2" i="11"/>
  <c r="Z2" i="11"/>
  <c r="X2" i="11"/>
  <c r="H5" i="12"/>
  <c r="H11" i="12"/>
  <c r="H12" i="12"/>
  <c r="H18" i="12"/>
  <c r="E23" i="11"/>
  <c r="H20" i="12"/>
</calcChain>
</file>

<file path=xl/sharedStrings.xml><?xml version="1.0" encoding="utf-8"?>
<sst xmlns="http://schemas.openxmlformats.org/spreadsheetml/2006/main" count="387" uniqueCount="271">
  <si>
    <t>様式（1）</t>
    <rPh sb="0" eb="2">
      <t>ヨウシキ</t>
    </rPh>
    <phoneticPr fontId="3"/>
  </si>
  <si>
    <t>設備形式</t>
    <rPh sb="0" eb="2">
      <t>セツビ</t>
    </rPh>
    <rPh sb="2" eb="4">
      <t>ケイシキ</t>
    </rPh>
    <phoneticPr fontId="3"/>
  </si>
  <si>
    <t>土木事務所名</t>
    <rPh sb="0" eb="2">
      <t>ドボク</t>
    </rPh>
    <rPh sb="2" eb="4">
      <t>ジム</t>
    </rPh>
    <rPh sb="4" eb="5">
      <t>ショ</t>
    </rPh>
    <rPh sb="5" eb="6">
      <t>メイ</t>
    </rPh>
    <phoneticPr fontId="3"/>
  </si>
  <si>
    <t>施工年度</t>
    <rPh sb="0" eb="2">
      <t>セコウ</t>
    </rPh>
    <rPh sb="2" eb="4">
      <t>ネンド</t>
    </rPh>
    <phoneticPr fontId="3"/>
  </si>
  <si>
    <t>年</t>
    <rPh sb="0" eb="1">
      <t>ネン</t>
    </rPh>
    <phoneticPr fontId="3"/>
  </si>
  <si>
    <t>事業名</t>
    <rPh sb="0" eb="2">
      <t>ジギョウ</t>
    </rPh>
    <rPh sb="2" eb="3">
      <t>メイ</t>
    </rPh>
    <phoneticPr fontId="3"/>
  </si>
  <si>
    <t>本堤型式</t>
    <rPh sb="0" eb="1">
      <t>ホン</t>
    </rPh>
    <rPh sb="1" eb="2">
      <t>テイ</t>
    </rPh>
    <rPh sb="2" eb="4">
      <t>カタシキ</t>
    </rPh>
    <phoneticPr fontId="3"/>
  </si>
  <si>
    <t>えん堤諸元等</t>
    <rPh sb="2" eb="3">
      <t>テイ</t>
    </rPh>
    <rPh sb="3" eb="4">
      <t>ショ</t>
    </rPh>
    <rPh sb="4" eb="5">
      <t>ゲン</t>
    </rPh>
    <rPh sb="5" eb="6">
      <t>トウ</t>
    </rPh>
    <phoneticPr fontId="3"/>
  </si>
  <si>
    <t>堤高</t>
    <rPh sb="0" eb="1">
      <t>テイ</t>
    </rPh>
    <rPh sb="1" eb="2">
      <t>コウ</t>
    </rPh>
    <phoneticPr fontId="3"/>
  </si>
  <si>
    <t>堤長</t>
    <rPh sb="0" eb="1">
      <t>テイ</t>
    </rPh>
    <rPh sb="1" eb="2">
      <t>チョウ</t>
    </rPh>
    <phoneticPr fontId="3"/>
  </si>
  <si>
    <t>堤立積</t>
    <rPh sb="0" eb="1">
      <t>テイ</t>
    </rPh>
    <rPh sb="1" eb="2">
      <t>リツ</t>
    </rPh>
    <rPh sb="2" eb="3">
      <t>ツミ</t>
    </rPh>
    <phoneticPr fontId="3"/>
  </si>
  <si>
    <t>天端幅</t>
    <rPh sb="0" eb="1">
      <t>テン</t>
    </rPh>
    <rPh sb="1" eb="2">
      <t>ハシ</t>
    </rPh>
    <rPh sb="2" eb="3">
      <t>ハバ</t>
    </rPh>
    <phoneticPr fontId="3"/>
  </si>
  <si>
    <t>水通し高</t>
    <rPh sb="0" eb="1">
      <t>ミズ</t>
    </rPh>
    <rPh sb="1" eb="2">
      <t>トオ</t>
    </rPh>
    <rPh sb="3" eb="4">
      <t>タカ</t>
    </rPh>
    <phoneticPr fontId="3"/>
  </si>
  <si>
    <t>水通し幅</t>
    <rPh sb="0" eb="1">
      <t>ミズ</t>
    </rPh>
    <rPh sb="1" eb="2">
      <t>トオ</t>
    </rPh>
    <rPh sb="3" eb="4">
      <t>ハバ</t>
    </rPh>
    <phoneticPr fontId="3"/>
  </si>
  <si>
    <t>有効高</t>
    <rPh sb="0" eb="2">
      <t>ユウコウ</t>
    </rPh>
    <rPh sb="2" eb="3">
      <t>タカ</t>
    </rPh>
    <phoneticPr fontId="3"/>
  </si>
  <si>
    <t>スリット高</t>
    <rPh sb="4" eb="5">
      <t>タカ</t>
    </rPh>
    <phoneticPr fontId="3"/>
  </si>
  <si>
    <t>スリット幅</t>
    <rPh sb="4" eb="5">
      <t>ハバ</t>
    </rPh>
    <phoneticPr fontId="3"/>
  </si>
  <si>
    <t>スリット数</t>
    <rPh sb="4" eb="5">
      <t>スウ</t>
    </rPh>
    <phoneticPr fontId="3"/>
  </si>
  <si>
    <t>元渓床勾配</t>
    <rPh sb="0" eb="1">
      <t>モト</t>
    </rPh>
    <rPh sb="1" eb="2">
      <t>ケイ</t>
    </rPh>
    <rPh sb="2" eb="3">
      <t>ショウ</t>
    </rPh>
    <rPh sb="3" eb="5">
      <t>コウバイ</t>
    </rPh>
    <phoneticPr fontId="3"/>
  </si>
  <si>
    <t>計画貯砂量</t>
    <rPh sb="0" eb="2">
      <t>ケイカク</t>
    </rPh>
    <rPh sb="2" eb="3">
      <t>チョ</t>
    </rPh>
    <rPh sb="3" eb="4">
      <t>スナ</t>
    </rPh>
    <rPh sb="4" eb="5">
      <t>リョウ</t>
    </rPh>
    <phoneticPr fontId="3"/>
  </si>
  <si>
    <t>計画捕捉量</t>
    <rPh sb="0" eb="2">
      <t>ケイカク</t>
    </rPh>
    <rPh sb="2" eb="4">
      <t>ホソク</t>
    </rPh>
    <rPh sb="4" eb="5">
      <t>リョウ</t>
    </rPh>
    <phoneticPr fontId="3"/>
  </si>
  <si>
    <t>施設効果量</t>
    <rPh sb="0" eb="2">
      <t>シセツ</t>
    </rPh>
    <rPh sb="2" eb="4">
      <t>コウカ</t>
    </rPh>
    <rPh sb="4" eb="5">
      <t>リョウ</t>
    </rPh>
    <phoneticPr fontId="3"/>
  </si>
  <si>
    <t>整備率</t>
    <rPh sb="0" eb="2">
      <t>セイビ</t>
    </rPh>
    <rPh sb="2" eb="3">
      <t>リツ</t>
    </rPh>
    <phoneticPr fontId="3"/>
  </si>
  <si>
    <t>計画流出流木量</t>
    <rPh sb="0" eb="2">
      <t>ケイカク</t>
    </rPh>
    <rPh sb="2" eb="4">
      <t>リュウシュツ</t>
    </rPh>
    <rPh sb="4" eb="6">
      <t>リュウボク</t>
    </rPh>
    <rPh sb="6" eb="7">
      <t>リョウ</t>
    </rPh>
    <phoneticPr fontId="3"/>
  </si>
  <si>
    <t>流木捕捉工の有無</t>
    <rPh sb="0" eb="2">
      <t>リュウボク</t>
    </rPh>
    <rPh sb="2" eb="4">
      <t>ホソク</t>
    </rPh>
    <rPh sb="4" eb="5">
      <t>コウ</t>
    </rPh>
    <rPh sb="6" eb="8">
      <t>ウム</t>
    </rPh>
    <phoneticPr fontId="3"/>
  </si>
  <si>
    <t>渓流内最大礫径</t>
    <rPh sb="0" eb="2">
      <t>ケイリュウ</t>
    </rPh>
    <rPh sb="2" eb="3">
      <t>ナイ</t>
    </rPh>
    <rPh sb="3" eb="5">
      <t>サイダイ</t>
    </rPh>
    <rPh sb="5" eb="6">
      <t>レキ</t>
    </rPh>
    <rPh sb="6" eb="7">
      <t>ケイ</t>
    </rPh>
    <phoneticPr fontId="3"/>
  </si>
  <si>
    <t>袖部補強鉄筋の有無</t>
    <rPh sb="0" eb="1">
      <t>ソデ</t>
    </rPh>
    <rPh sb="1" eb="2">
      <t>ブ</t>
    </rPh>
    <rPh sb="2" eb="4">
      <t>ホキョウ</t>
    </rPh>
    <rPh sb="4" eb="6">
      <t>テッキン</t>
    </rPh>
    <rPh sb="7" eb="9">
      <t>ウム</t>
    </rPh>
    <phoneticPr fontId="3"/>
  </si>
  <si>
    <t>前面堤高</t>
    <rPh sb="0" eb="2">
      <t>ゼンメン</t>
    </rPh>
    <rPh sb="2" eb="3">
      <t>テイ</t>
    </rPh>
    <rPh sb="3" eb="4">
      <t>タカ</t>
    </rPh>
    <phoneticPr fontId="3"/>
  </si>
  <si>
    <t>見掛堤長</t>
    <rPh sb="0" eb="2">
      <t>ミカケ</t>
    </rPh>
    <rPh sb="2" eb="3">
      <t>テイ</t>
    </rPh>
    <rPh sb="3" eb="4">
      <t>チョウ</t>
    </rPh>
    <phoneticPr fontId="3"/>
  </si>
  <si>
    <t>堆砂率</t>
    <rPh sb="0" eb="2">
      <t>タイシャ</t>
    </rPh>
    <rPh sb="2" eb="3">
      <t>リツ</t>
    </rPh>
    <phoneticPr fontId="3"/>
  </si>
  <si>
    <t>床固工</t>
    <rPh sb="0" eb="1">
      <t>トコ</t>
    </rPh>
    <rPh sb="1" eb="2">
      <t>ガタメ</t>
    </rPh>
    <rPh sb="2" eb="3">
      <t>コウ</t>
    </rPh>
    <phoneticPr fontId="3"/>
  </si>
  <si>
    <t>型式</t>
    <rPh sb="0" eb="2">
      <t>カタシキ</t>
    </rPh>
    <phoneticPr fontId="3"/>
  </si>
  <si>
    <t>前庭保護工</t>
    <rPh sb="0" eb="1">
      <t>マエ</t>
    </rPh>
    <rPh sb="1" eb="2">
      <t>ニワ</t>
    </rPh>
    <rPh sb="2" eb="4">
      <t>ホゴ</t>
    </rPh>
    <rPh sb="4" eb="5">
      <t>コウ</t>
    </rPh>
    <phoneticPr fontId="3"/>
  </si>
  <si>
    <t>側壁護岸</t>
    <rPh sb="0" eb="2">
      <t>ソクヘキ</t>
    </rPh>
    <rPh sb="2" eb="4">
      <t>ゴガン</t>
    </rPh>
    <phoneticPr fontId="3"/>
  </si>
  <si>
    <t>垂直壁(副堤)の有無</t>
    <rPh sb="0" eb="2">
      <t>スイチョク</t>
    </rPh>
    <rPh sb="2" eb="3">
      <t>カベ</t>
    </rPh>
    <rPh sb="4" eb="5">
      <t>フク</t>
    </rPh>
    <rPh sb="5" eb="6">
      <t>テイ</t>
    </rPh>
    <rPh sb="8" eb="10">
      <t>ウム</t>
    </rPh>
    <phoneticPr fontId="3"/>
  </si>
  <si>
    <t>下流流路工の有無</t>
    <rPh sb="0" eb="2">
      <t>カリュウ</t>
    </rPh>
    <rPh sb="2" eb="4">
      <t>リュウロ</t>
    </rPh>
    <rPh sb="4" eb="5">
      <t>コウ</t>
    </rPh>
    <rPh sb="6" eb="8">
      <t>ウム</t>
    </rPh>
    <phoneticPr fontId="3"/>
  </si>
  <si>
    <t>流路工</t>
    <rPh sb="0" eb="2">
      <t>リュウロ</t>
    </rPh>
    <rPh sb="2" eb="3">
      <t>コウ</t>
    </rPh>
    <phoneticPr fontId="3"/>
  </si>
  <si>
    <t>護岸型式</t>
    <rPh sb="0" eb="2">
      <t>ゴガン</t>
    </rPh>
    <rPh sb="2" eb="4">
      <t>カタシキ</t>
    </rPh>
    <phoneticPr fontId="3"/>
  </si>
  <si>
    <t>底張工の有無</t>
    <rPh sb="0" eb="1">
      <t>ソコ</t>
    </rPh>
    <rPh sb="1" eb="2">
      <t>バ</t>
    </rPh>
    <rPh sb="2" eb="3">
      <t>コウ</t>
    </rPh>
    <rPh sb="4" eb="6">
      <t>ウム</t>
    </rPh>
    <phoneticPr fontId="3"/>
  </si>
  <si>
    <t>護岸工</t>
    <rPh sb="0" eb="2">
      <t>ゴガン</t>
    </rPh>
    <rPh sb="2" eb="3">
      <t>コウ</t>
    </rPh>
    <phoneticPr fontId="3"/>
  </si>
  <si>
    <t>特記事項</t>
    <rPh sb="0" eb="2">
      <t>トッキ</t>
    </rPh>
    <rPh sb="2" eb="4">
      <t>ジコウ</t>
    </rPh>
    <phoneticPr fontId="3"/>
  </si>
  <si>
    <t>計画土石流発生
抑制量(不透過型)</t>
    <rPh sb="0" eb="2">
      <t>ケイカク</t>
    </rPh>
    <rPh sb="2" eb="5">
      <t>ドセキリュウ</t>
    </rPh>
    <rPh sb="5" eb="7">
      <t>ハッセイ</t>
    </rPh>
    <rPh sb="8" eb="9">
      <t>オサ</t>
    </rPh>
    <rPh sb="9" eb="10">
      <t>セイ</t>
    </rPh>
    <rPh sb="10" eb="11">
      <t>リョウ</t>
    </rPh>
    <rPh sb="12" eb="13">
      <t>フ</t>
    </rPh>
    <rPh sb="13" eb="15">
      <t>トウカ</t>
    </rPh>
    <rPh sb="15" eb="16">
      <t>カタ</t>
    </rPh>
    <phoneticPr fontId="3"/>
  </si>
  <si>
    <t>計画土石流発生
抑制量(部分透過型)</t>
    <rPh sb="0" eb="2">
      <t>ケイカク</t>
    </rPh>
    <rPh sb="2" eb="5">
      <t>ドセキリュウ</t>
    </rPh>
    <rPh sb="5" eb="7">
      <t>ハッセイ</t>
    </rPh>
    <rPh sb="8" eb="9">
      <t>オサ</t>
    </rPh>
    <rPh sb="9" eb="10">
      <t>セイ</t>
    </rPh>
    <rPh sb="10" eb="11">
      <t>リョウ</t>
    </rPh>
    <rPh sb="12" eb="14">
      <t>ブブン</t>
    </rPh>
    <rPh sb="14" eb="16">
      <t>トウカ</t>
    </rPh>
    <rPh sb="16" eb="17">
      <t>カタ</t>
    </rPh>
    <phoneticPr fontId="3"/>
  </si>
  <si>
    <r>
      <t>F</t>
    </r>
    <r>
      <rPr>
        <vertAlign val="subscript"/>
        <sz val="7"/>
        <rFont val="ＭＳ ゴシック"/>
        <family val="3"/>
        <charset val="128"/>
      </rPr>
      <t>s</t>
    </r>
    <phoneticPr fontId="3"/>
  </si>
  <si>
    <t>河川名</t>
    <rPh sb="0" eb="2">
      <t>カセン</t>
    </rPh>
    <rPh sb="2" eb="3">
      <t>メイ</t>
    </rPh>
    <phoneticPr fontId="3"/>
  </si>
  <si>
    <t>河
川
名</t>
    <rPh sb="0" eb="1">
      <t>カワ</t>
    </rPh>
    <rPh sb="2" eb="3">
      <t>カワ</t>
    </rPh>
    <rPh sb="4" eb="5">
      <t>メイ</t>
    </rPh>
    <phoneticPr fontId="3"/>
  </si>
  <si>
    <t>水系名</t>
    <rPh sb="0" eb="2">
      <t>スイケイ</t>
    </rPh>
    <rPh sb="2" eb="3">
      <t>メイ</t>
    </rPh>
    <phoneticPr fontId="3"/>
  </si>
  <si>
    <t>設備名</t>
    <rPh sb="0" eb="2">
      <t>セツビ</t>
    </rPh>
    <rPh sb="2" eb="3">
      <t>メイ</t>
    </rPh>
    <phoneticPr fontId="3"/>
  </si>
  <si>
    <t>渓流名</t>
    <rPh sb="0" eb="2">
      <t>ケイリュウ</t>
    </rPh>
    <rPh sb="2" eb="3">
      <t>メイ</t>
    </rPh>
    <phoneticPr fontId="3"/>
  </si>
  <si>
    <t>堆砂状況</t>
    <rPh sb="0" eb="2">
      <t>タイシャ</t>
    </rPh>
    <rPh sb="2" eb="4">
      <t>ジョウキョウ</t>
    </rPh>
    <phoneticPr fontId="3"/>
  </si>
  <si>
    <t>流木捕捉状況</t>
    <rPh sb="0" eb="2">
      <t>リュウボク</t>
    </rPh>
    <rPh sb="2" eb="4">
      <t>ホソク</t>
    </rPh>
    <rPh sb="4" eb="6">
      <t>ジョウキョウ</t>
    </rPh>
    <phoneticPr fontId="3"/>
  </si>
  <si>
    <t>えん堤への進入道路</t>
    <rPh sb="2" eb="3">
      <t>テイ</t>
    </rPh>
    <rPh sb="5" eb="7">
      <t>シンニュウ</t>
    </rPh>
    <rPh sb="7" eb="9">
      <t>ドウロ</t>
    </rPh>
    <phoneticPr fontId="3"/>
  </si>
  <si>
    <t>同渓流内に他えん堤(設備数)</t>
    <rPh sb="0" eb="1">
      <t>ドウ</t>
    </rPh>
    <rPh sb="1" eb="3">
      <t>ケイリュウ</t>
    </rPh>
    <rPh sb="3" eb="4">
      <t>ナイ</t>
    </rPh>
    <rPh sb="5" eb="6">
      <t>タ</t>
    </rPh>
    <rPh sb="8" eb="9">
      <t>テイ</t>
    </rPh>
    <rPh sb="10" eb="12">
      <t>セツビ</t>
    </rPh>
    <rPh sb="12" eb="13">
      <t>スウ</t>
    </rPh>
    <phoneticPr fontId="3"/>
  </si>
  <si>
    <t>当該設備位置</t>
    <rPh sb="0" eb="2">
      <t>トウガイ</t>
    </rPh>
    <rPh sb="2" eb="4">
      <t>セツビ</t>
    </rPh>
    <rPh sb="4" eb="6">
      <t>イチ</t>
    </rPh>
    <phoneticPr fontId="3"/>
  </si>
  <si>
    <t>所在地</t>
    <rPh sb="0" eb="3">
      <t>ショザイチ</t>
    </rPh>
    <phoneticPr fontId="3"/>
  </si>
  <si>
    <t>町</t>
    <rPh sb="0" eb="1">
      <t>チョウ</t>
    </rPh>
    <phoneticPr fontId="3"/>
  </si>
  <si>
    <t>大字</t>
    <rPh sb="0" eb="2">
      <t>オオアザ</t>
    </rPh>
    <phoneticPr fontId="3"/>
  </si>
  <si>
    <t>字</t>
    <rPh sb="0" eb="1">
      <t>アザ</t>
    </rPh>
    <phoneticPr fontId="3"/>
  </si>
  <si>
    <t>土石流危険渓流番号</t>
    <rPh sb="0" eb="3">
      <t>ドセキリュウ</t>
    </rPh>
    <rPh sb="3" eb="5">
      <t>キケン</t>
    </rPh>
    <rPh sb="5" eb="7">
      <t>ケイリュウ</t>
    </rPh>
    <rPh sb="7" eb="9">
      <t>バンゴウ</t>
    </rPh>
    <phoneticPr fontId="3"/>
  </si>
  <si>
    <t>保全人家戸数</t>
    <rPh sb="0" eb="2">
      <t>ホゼン</t>
    </rPh>
    <rPh sb="2" eb="4">
      <t>ジンカ</t>
    </rPh>
    <rPh sb="4" eb="6">
      <t>コスウ</t>
    </rPh>
    <phoneticPr fontId="3"/>
  </si>
  <si>
    <t>施設番号</t>
    <rPh sb="0" eb="2">
      <t>シセツ</t>
    </rPh>
    <rPh sb="2" eb="4">
      <t>バンゴウ</t>
    </rPh>
    <phoneticPr fontId="3"/>
  </si>
  <si>
    <t>砂防指定</t>
    <rPh sb="0" eb="2">
      <t>サボウ</t>
    </rPh>
    <rPh sb="2" eb="4">
      <t>シテイ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</si>
  <si>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</si>
  <si>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</si>
  <si>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告</t>
    <rPh sb="0" eb="1">
      <t>コク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</si>
  <si>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</si>
  <si>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</si>
  <si>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河川指定</t>
    <rPh sb="0" eb="2">
      <t>カセン</t>
    </rPh>
    <rPh sb="2" eb="4">
      <t>シテイ</t>
    </rPh>
    <phoneticPr fontId="3"/>
  </si>
  <si>
    <t>保全公共施設数</t>
    <rPh sb="0" eb="2">
      <t>ホゼン</t>
    </rPh>
    <rPh sb="2" eb="4">
      <t>コウキョウ</t>
    </rPh>
    <rPh sb="4" eb="6">
      <t>シセツ</t>
    </rPh>
    <rPh sb="6" eb="7">
      <t>スウ</t>
    </rPh>
    <phoneticPr fontId="3"/>
  </si>
  <si>
    <t>月</t>
    <rPh sb="0" eb="1">
      <t>ゲツ</t>
    </rPh>
    <phoneticPr fontId="3"/>
  </si>
  <si>
    <t>撮影日</t>
    <rPh sb="0" eb="3">
      <t>サツエイビ</t>
    </rPh>
    <phoneticPr fontId="3"/>
  </si>
  <si>
    <t>H</t>
    <phoneticPr fontId="3"/>
  </si>
  <si>
    <t>砂防設備現況調書</t>
    <rPh sb="0" eb="2">
      <t>サボウ</t>
    </rPh>
    <rPh sb="2" eb="4">
      <t>セツビ</t>
    </rPh>
    <rPh sb="4" eb="6">
      <t>ゲンキョウ</t>
    </rPh>
    <rPh sb="6" eb="8">
      <t>チョウショ</t>
    </rPh>
    <phoneticPr fontId="3"/>
  </si>
  <si>
    <t>-</t>
    <phoneticPr fontId="3"/>
  </si>
  <si>
    <t>H</t>
    <phoneticPr fontId="3"/>
  </si>
  <si>
    <t>未満砂高</t>
    <rPh sb="0" eb="1">
      <t>ミ</t>
    </rPh>
    <rPh sb="1" eb="2">
      <t>マン</t>
    </rPh>
    <rPh sb="2" eb="3">
      <t>シャ</t>
    </rPh>
    <rPh sb="3" eb="4">
      <t>タカ</t>
    </rPh>
    <phoneticPr fontId="3"/>
  </si>
  <si>
    <t>m</t>
    <phoneticPr fontId="3"/>
  </si>
  <si>
    <t>未満砂量</t>
    <rPh sb="0" eb="1">
      <t>ミ</t>
    </rPh>
    <rPh sb="1" eb="2">
      <t>マン</t>
    </rPh>
    <rPh sb="2" eb="3">
      <t>シャ</t>
    </rPh>
    <rPh sb="3" eb="4">
      <t>リョウ</t>
    </rPh>
    <phoneticPr fontId="3"/>
  </si>
  <si>
    <r>
      <t>m</t>
    </r>
    <r>
      <rPr>
        <vertAlign val="superscript"/>
        <sz val="7"/>
        <rFont val="ＭＳ ゴシック"/>
        <family val="3"/>
        <charset val="128"/>
      </rPr>
      <t>3</t>
    </r>
    <phoneticPr fontId="3"/>
  </si>
  <si>
    <t>保全対象</t>
    <rPh sb="0" eb="2">
      <t>ホゼン</t>
    </rPh>
    <rPh sb="2" eb="4">
      <t>タイショウ</t>
    </rPh>
    <phoneticPr fontId="3"/>
  </si>
  <si>
    <t>H''</t>
    <phoneticPr fontId="3"/>
  </si>
  <si>
    <t>様式（2-1） 位置図</t>
    <rPh sb="0" eb="2">
      <t>ヨウシキ</t>
    </rPh>
    <rPh sb="8" eb="10">
      <t>イチ</t>
    </rPh>
    <rPh sb="10" eb="11">
      <t>ズ</t>
    </rPh>
    <phoneticPr fontId="3"/>
  </si>
  <si>
    <t>様式（2-2）　平面図</t>
    <rPh sb="0" eb="2">
      <t>ヨウシキ</t>
    </rPh>
    <rPh sb="8" eb="11">
      <t>ヘイメンズ</t>
    </rPh>
    <phoneticPr fontId="3"/>
  </si>
  <si>
    <t>様式（2-3）　縦断図</t>
    <rPh sb="0" eb="2">
      <t>ヨウシキ</t>
    </rPh>
    <rPh sb="8" eb="10">
      <t>ジュウダン</t>
    </rPh>
    <rPh sb="10" eb="11">
      <t>ズ</t>
    </rPh>
    <phoneticPr fontId="3"/>
  </si>
  <si>
    <t>様式（2-4）　一般図</t>
    <rPh sb="0" eb="2">
      <t>ヨウシキ</t>
    </rPh>
    <rPh sb="8" eb="10">
      <t>イッパン</t>
    </rPh>
    <rPh sb="10" eb="11">
      <t>ズ</t>
    </rPh>
    <phoneticPr fontId="3"/>
  </si>
  <si>
    <t>現在の使用状況</t>
    <rPh sb="0" eb="2">
      <t>ゲンザイ</t>
    </rPh>
    <rPh sb="3" eb="5">
      <t>シヨウ</t>
    </rPh>
    <rPh sb="5" eb="7">
      <t>ジョウキョウ</t>
    </rPh>
    <phoneticPr fontId="3"/>
  </si>
  <si>
    <t>舗装状況</t>
    <rPh sb="0" eb="2">
      <t>ホソウ</t>
    </rPh>
    <rPh sb="2" eb="4">
      <t>ジョウキョウ</t>
    </rPh>
    <phoneticPr fontId="3"/>
  </si>
  <si>
    <t>えん堤へのアプローチ状況</t>
    <rPh sb="2" eb="3">
      <t>テイ</t>
    </rPh>
    <rPh sb="10" eb="12">
      <t>ジョウキョウ</t>
    </rPh>
    <phoneticPr fontId="3"/>
  </si>
  <si>
    <t>道路幅員（m）</t>
    <rPh sb="0" eb="2">
      <t>ドウロ</t>
    </rPh>
    <rPh sb="2" eb="4">
      <t>フクイン</t>
    </rPh>
    <phoneticPr fontId="3"/>
  </si>
  <si>
    <t>コメント:</t>
    <phoneticPr fontId="3"/>
  </si>
  <si>
    <t>/</t>
    <phoneticPr fontId="3"/>
  </si>
  <si>
    <t>備考</t>
    <rPh sb="0" eb="2">
      <t>ビコウ</t>
    </rPh>
    <phoneticPr fontId="3"/>
  </si>
  <si>
    <r>
      <t>1/2×1/n</t>
    </r>
    <r>
      <rPr>
        <sz val="11"/>
        <rFont val="ＭＳ 明朝"/>
        <family val="1"/>
        <charset val="128"/>
      </rPr>
      <t>≧1/6の場合、平均堆砂勾配は1/6</t>
    </r>
    <rPh sb="12" eb="14">
      <t>バアイ</t>
    </rPh>
    <rPh sb="15" eb="17">
      <t>ヘイキン</t>
    </rPh>
    <rPh sb="17" eb="19">
      <t>タイサ</t>
    </rPh>
    <rPh sb="19" eb="21">
      <t>コウバイ</t>
    </rPh>
    <phoneticPr fontId="3"/>
  </si>
  <si>
    <t>縦断図がある場合はその値を引用。無い場合は堰堤より200m上流の区間の勾配を地形図より算定</t>
    <rPh sb="0" eb="2">
      <t>ジュウダン</t>
    </rPh>
    <rPh sb="2" eb="3">
      <t>ズ</t>
    </rPh>
    <rPh sb="6" eb="8">
      <t>バアイ</t>
    </rPh>
    <rPh sb="11" eb="12">
      <t>アタイ</t>
    </rPh>
    <rPh sb="13" eb="15">
      <t>インヨウ</t>
    </rPh>
    <rPh sb="16" eb="17">
      <t>ナ</t>
    </rPh>
    <rPh sb="18" eb="20">
      <t>バアイ</t>
    </rPh>
    <rPh sb="21" eb="23">
      <t>エンテイ</t>
    </rPh>
    <rPh sb="29" eb="30">
      <t>ジョウ</t>
    </rPh>
    <rPh sb="30" eb="31">
      <t>リュウ</t>
    </rPh>
    <rPh sb="32" eb="34">
      <t>クカン</t>
    </rPh>
    <rPh sb="35" eb="37">
      <t>コウバイ</t>
    </rPh>
    <rPh sb="38" eb="41">
      <t>チケイズ</t>
    </rPh>
    <rPh sb="43" eb="45">
      <t>サンテイ</t>
    </rPh>
    <phoneticPr fontId="3"/>
  </si>
  <si>
    <t>1/n</t>
    <phoneticPr fontId="3"/>
  </si>
  <si>
    <t>現況河床勾配</t>
    <phoneticPr fontId="3"/>
  </si>
  <si>
    <t>1/m（1/2×1/n）</t>
    <phoneticPr fontId="3"/>
  </si>
  <si>
    <t>平常時堆砂勾配　</t>
    <phoneticPr fontId="3"/>
  </si>
  <si>
    <t>1/m'（2/3×1/n）</t>
    <phoneticPr fontId="3"/>
  </si>
  <si>
    <t>計画堆砂勾配　</t>
    <phoneticPr fontId="3"/>
  </si>
  <si>
    <t>元渓床幅</t>
    <rPh sb="0" eb="1">
      <t>モト</t>
    </rPh>
    <rPh sb="1" eb="3">
      <t>ケイショウ</t>
    </rPh>
    <rPh sb="3" eb="4">
      <t>ハバ</t>
    </rPh>
    <phoneticPr fontId="3"/>
  </si>
  <si>
    <t>B</t>
    <phoneticPr fontId="3"/>
  </si>
  <si>
    <t>水通し幅を引用</t>
    <rPh sb="0" eb="1">
      <t>ミズ</t>
    </rPh>
    <rPh sb="1" eb="2">
      <t>トオ</t>
    </rPh>
    <rPh sb="3" eb="4">
      <t>ハバ</t>
    </rPh>
    <rPh sb="5" eb="7">
      <t>インヨウ</t>
    </rPh>
    <phoneticPr fontId="3"/>
  </si>
  <si>
    <t>H'</t>
    <phoneticPr fontId="3"/>
  </si>
  <si>
    <t>堤高-2.0（根入れ）</t>
    <rPh sb="0" eb="1">
      <t>テイ</t>
    </rPh>
    <rPh sb="1" eb="2">
      <t>コウ</t>
    </rPh>
    <rPh sb="7" eb="8">
      <t>ネ</t>
    </rPh>
    <rPh sb="8" eb="9">
      <t>イ</t>
    </rPh>
    <phoneticPr fontId="3"/>
  </si>
  <si>
    <t>渓床上幅</t>
    <rPh sb="0" eb="2">
      <t>ケイショウ</t>
    </rPh>
    <rPh sb="2" eb="3">
      <t>ウエ</t>
    </rPh>
    <rPh sb="3" eb="4">
      <t>ハバ</t>
    </rPh>
    <phoneticPr fontId="3"/>
  </si>
  <si>
    <t>B'</t>
    <phoneticPr fontId="3"/>
  </si>
  <si>
    <t>計画捕捉量+貯砂量</t>
    <rPh sb="0" eb="2">
      <t>ケイカク</t>
    </rPh>
    <rPh sb="2" eb="4">
      <t>ホソク</t>
    </rPh>
    <rPh sb="4" eb="5">
      <t>リョウ</t>
    </rPh>
    <rPh sb="6" eb="7">
      <t>チョ</t>
    </rPh>
    <rPh sb="7" eb="8">
      <t>スナ</t>
    </rPh>
    <rPh sb="8" eb="9">
      <t>リョウ</t>
    </rPh>
    <phoneticPr fontId="3"/>
  </si>
  <si>
    <t>現在堆砂量</t>
    <rPh sb="0" eb="2">
      <t>ゲンザイ</t>
    </rPh>
    <rPh sb="2" eb="4">
      <t>タイサ</t>
    </rPh>
    <rPh sb="4" eb="5">
      <t>リョウ</t>
    </rPh>
    <phoneticPr fontId="3"/>
  </si>
  <si>
    <t>V</t>
    <phoneticPr fontId="3"/>
  </si>
  <si>
    <t>V'</t>
    <phoneticPr fontId="3"/>
  </si>
  <si>
    <t>未満砂量</t>
    <rPh sb="0" eb="1">
      <t>ミ</t>
    </rPh>
    <rPh sb="1" eb="3">
      <t>マンサ</t>
    </rPh>
    <rPh sb="3" eb="4">
      <t>リョウ</t>
    </rPh>
    <phoneticPr fontId="3"/>
  </si>
  <si>
    <t>V-V'</t>
    <phoneticPr fontId="3"/>
  </si>
  <si>
    <t>計画堆砂長</t>
    <rPh sb="0" eb="2">
      <t>ケイカク</t>
    </rPh>
    <rPh sb="2" eb="4">
      <t>タイサ</t>
    </rPh>
    <rPh sb="4" eb="5">
      <t>チョウ</t>
    </rPh>
    <phoneticPr fontId="3"/>
  </si>
  <si>
    <t>L</t>
    <phoneticPr fontId="3"/>
  </si>
  <si>
    <t>現在堆砂長</t>
    <rPh sb="0" eb="2">
      <t>ゲンザイ</t>
    </rPh>
    <rPh sb="2" eb="4">
      <t>タイサ</t>
    </rPh>
    <rPh sb="4" eb="5">
      <t>ナガ</t>
    </rPh>
    <phoneticPr fontId="3"/>
  </si>
  <si>
    <t>L'</t>
    <phoneticPr fontId="3"/>
  </si>
  <si>
    <t>L=m'n/(m'-n)×H'</t>
    <phoneticPr fontId="3"/>
  </si>
  <si>
    <t>項目</t>
    <rPh sb="0" eb="2">
      <t>コウモク</t>
    </rPh>
    <phoneticPr fontId="3"/>
  </si>
  <si>
    <t>数値</t>
    <rPh sb="0" eb="2">
      <t>スウチ</t>
    </rPh>
    <phoneticPr fontId="3"/>
  </si>
  <si>
    <t>堆砂率</t>
    <rPh sb="0" eb="2">
      <t>タイサ</t>
    </rPh>
    <rPh sb="2" eb="3">
      <t>リツ</t>
    </rPh>
    <phoneticPr fontId="3"/>
  </si>
  <si>
    <t>　　　1/n</t>
    <phoneticPr fontId="3"/>
  </si>
  <si>
    <t>　　　1/m</t>
    <phoneticPr fontId="3"/>
  </si>
  <si>
    <t>　　　　　1/m’</t>
    <phoneticPr fontId="3"/>
  </si>
  <si>
    <t>L'=mn/(m-n)×H''　現況堆砂勾配は平常時堆砂勾配と想定</t>
    <rPh sb="16" eb="18">
      <t>ゲンキョウ</t>
    </rPh>
    <rPh sb="18" eb="20">
      <t>タイサ</t>
    </rPh>
    <rPh sb="20" eb="22">
      <t>コウバイ</t>
    </rPh>
    <rPh sb="23" eb="25">
      <t>ヘイジョウ</t>
    </rPh>
    <rPh sb="25" eb="26">
      <t>ジ</t>
    </rPh>
    <rPh sb="26" eb="28">
      <t>タイサ</t>
    </rPh>
    <rPh sb="28" eb="30">
      <t>コウバイ</t>
    </rPh>
    <rPh sb="31" eb="33">
      <t>ソウテイ</t>
    </rPh>
    <phoneticPr fontId="3"/>
  </si>
  <si>
    <t>　　1/m</t>
    <phoneticPr fontId="3"/>
  </si>
  <si>
    <t>有効高H'</t>
    <phoneticPr fontId="3"/>
  </si>
  <si>
    <t>現況堆砂高</t>
    <rPh sb="0" eb="2">
      <t>ゲンキョウ</t>
    </rPh>
    <rPh sb="2" eb="4">
      <t>タイサ</t>
    </rPh>
    <rPh sb="4" eb="5">
      <t>タカ</t>
    </rPh>
    <phoneticPr fontId="3"/>
  </si>
  <si>
    <t>L'</t>
    <phoneticPr fontId="3"/>
  </si>
  <si>
    <t>L</t>
    <phoneticPr fontId="3"/>
  </si>
  <si>
    <t>1/2×(B+B')×H'×L/3</t>
    <phoneticPr fontId="3"/>
  </si>
  <si>
    <t>H'-未満砂高</t>
    <rPh sb="3" eb="5">
      <t>ミマン</t>
    </rPh>
    <rPh sb="5" eb="6">
      <t>スナ</t>
    </rPh>
    <rPh sb="6" eb="7">
      <t>タカ</t>
    </rPh>
    <phoneticPr fontId="3"/>
  </si>
  <si>
    <t>未満砂量算定根拠</t>
    <rPh sb="0" eb="1">
      <t>ミ</t>
    </rPh>
    <rPh sb="1" eb="3">
      <t>マンサ</t>
    </rPh>
    <rPh sb="3" eb="4">
      <t>リョウ</t>
    </rPh>
    <rPh sb="4" eb="6">
      <t>サンテイ</t>
    </rPh>
    <rPh sb="6" eb="8">
      <t>コンキョ</t>
    </rPh>
    <phoneticPr fontId="3"/>
  </si>
  <si>
    <t>現況堆砂高H''</t>
    <phoneticPr fontId="3"/>
  </si>
  <si>
    <t>調製日</t>
    <rPh sb="0" eb="2">
      <t>チョウセイ</t>
    </rPh>
    <rPh sb="2" eb="3">
      <t>ビ</t>
    </rPh>
    <phoneticPr fontId="3"/>
  </si>
  <si>
    <t>調製日</t>
    <rPh sb="0" eb="2">
      <t>チョウセイ</t>
    </rPh>
    <rPh sb="2" eb="3">
      <t>ヒ</t>
    </rPh>
    <phoneticPr fontId="3"/>
  </si>
  <si>
    <t>堤長を引用</t>
    <rPh sb="0" eb="1">
      <t>テイ</t>
    </rPh>
    <rPh sb="1" eb="2">
      <t>チョウ</t>
    </rPh>
    <rPh sb="3" eb="5">
      <t>インヨウ</t>
    </rPh>
    <phoneticPr fontId="3"/>
  </si>
  <si>
    <t>様式（3）</t>
    <rPh sb="0" eb="2">
      <t>ヨウシキ</t>
    </rPh>
    <phoneticPr fontId="3"/>
  </si>
  <si>
    <t>年</t>
  </si>
  <si>
    <t>砂防設備変状カルテ</t>
    <rPh sb="0" eb="2">
      <t>サボウ</t>
    </rPh>
    <rPh sb="2" eb="4">
      <t>セツビ</t>
    </rPh>
    <rPh sb="4" eb="5">
      <t>ヘン</t>
    </rPh>
    <rPh sb="5" eb="6">
      <t>ジョウ</t>
    </rPh>
    <phoneticPr fontId="10"/>
  </si>
  <si>
    <t>施設番号</t>
    <rPh sb="0" eb="2">
      <t>シセツ</t>
    </rPh>
    <rPh sb="2" eb="4">
      <t>バンゴウ</t>
    </rPh>
    <phoneticPr fontId="10"/>
  </si>
  <si>
    <t>-</t>
    <phoneticPr fontId="10"/>
  </si>
  <si>
    <t>設備形式</t>
    <rPh sb="0" eb="2">
      <t>セツビ</t>
    </rPh>
    <rPh sb="2" eb="4">
      <t>ケイシキ</t>
    </rPh>
    <phoneticPr fontId="10"/>
  </si>
  <si>
    <t>所在地</t>
    <rPh sb="0" eb="3">
      <t>ショザイチ</t>
    </rPh>
    <phoneticPr fontId="10"/>
  </si>
  <si>
    <t>町</t>
    <rPh sb="0" eb="1">
      <t>マチ</t>
    </rPh>
    <phoneticPr fontId="10"/>
  </si>
  <si>
    <t>大字</t>
    <rPh sb="0" eb="2">
      <t>オオアザ</t>
    </rPh>
    <phoneticPr fontId="10"/>
  </si>
  <si>
    <t>字</t>
    <rPh sb="0" eb="1">
      <t>アザ</t>
    </rPh>
    <phoneticPr fontId="10"/>
  </si>
  <si>
    <t>設備名</t>
    <rPh sb="0" eb="2">
      <t>セツビ</t>
    </rPh>
    <rPh sb="2" eb="3">
      <t>ナ</t>
    </rPh>
    <phoneticPr fontId="10"/>
  </si>
  <si>
    <t>土木事務所名</t>
    <rPh sb="0" eb="2">
      <t>ドボク</t>
    </rPh>
    <rPh sb="2" eb="4">
      <t>ジム</t>
    </rPh>
    <rPh sb="4" eb="5">
      <t>ショ</t>
    </rPh>
    <rPh sb="5" eb="6">
      <t>ナ</t>
    </rPh>
    <phoneticPr fontId="10"/>
  </si>
  <si>
    <t>進入道路</t>
    <rPh sb="0" eb="2">
      <t>シンニュウ</t>
    </rPh>
    <rPh sb="2" eb="4">
      <t>ドウロ</t>
    </rPh>
    <phoneticPr fontId="10"/>
  </si>
  <si>
    <t>施工年度</t>
    <rPh sb="0" eb="2">
      <t>セコウ</t>
    </rPh>
    <rPh sb="2" eb="4">
      <t>ネンド</t>
    </rPh>
    <phoneticPr fontId="10"/>
  </si>
  <si>
    <t>年</t>
    <phoneticPr fontId="10"/>
  </si>
  <si>
    <t>～</t>
    <phoneticPr fontId="10"/>
  </si>
  <si>
    <t>道路幅員　（m）</t>
    <rPh sb="0" eb="2">
      <t>ドウロ</t>
    </rPh>
    <rPh sb="2" eb="4">
      <t>フクイン</t>
    </rPh>
    <phoneticPr fontId="10"/>
  </si>
  <si>
    <t>事業名</t>
    <rPh sb="0" eb="2">
      <t>ジギョウ</t>
    </rPh>
    <rPh sb="2" eb="3">
      <t>ナ</t>
    </rPh>
    <phoneticPr fontId="10"/>
  </si>
  <si>
    <t>現在の使用状況</t>
    <rPh sb="0" eb="2">
      <t>ゲンザイ</t>
    </rPh>
    <rPh sb="3" eb="5">
      <t>シヨウ</t>
    </rPh>
    <rPh sb="5" eb="7">
      <t>ジョウキョウ</t>
    </rPh>
    <phoneticPr fontId="10"/>
  </si>
  <si>
    <t>本堤型式</t>
    <rPh sb="0" eb="1">
      <t>ホン</t>
    </rPh>
    <rPh sb="1" eb="2">
      <t>ツツミ</t>
    </rPh>
    <rPh sb="2" eb="4">
      <t>カタシキ</t>
    </rPh>
    <phoneticPr fontId="10"/>
  </si>
  <si>
    <t>えん堤へのアプローチ状況</t>
    <rPh sb="2" eb="3">
      <t>テイ</t>
    </rPh>
    <rPh sb="10" eb="12">
      <t>ジョウキョウ</t>
    </rPh>
    <phoneticPr fontId="10"/>
  </si>
  <si>
    <t>舗装状況</t>
    <rPh sb="0" eb="2">
      <t>ホソウ</t>
    </rPh>
    <rPh sb="2" eb="4">
      <t>ジョウキョウ</t>
    </rPh>
    <phoneticPr fontId="10"/>
  </si>
  <si>
    <t>アクセス状況</t>
    <rPh sb="4" eb="6">
      <t>ジョウキョウ</t>
    </rPh>
    <phoneticPr fontId="10"/>
  </si>
  <si>
    <t>河川名</t>
    <rPh sb="0" eb="2">
      <t>カセン</t>
    </rPh>
    <rPh sb="2" eb="3">
      <t>ナ</t>
    </rPh>
    <phoneticPr fontId="10"/>
  </si>
  <si>
    <t>水系名</t>
    <rPh sb="0" eb="2">
      <t>スイケイ</t>
    </rPh>
    <rPh sb="2" eb="3">
      <t>ナ</t>
    </rPh>
    <phoneticPr fontId="10"/>
  </si>
  <si>
    <t>土石流危険渓流番号</t>
    <rPh sb="0" eb="2">
      <t>ドセキ</t>
    </rPh>
    <rPh sb="2" eb="3">
      <t>リュウ</t>
    </rPh>
    <rPh sb="3" eb="5">
      <t>キケン</t>
    </rPh>
    <rPh sb="5" eb="7">
      <t>ケイリュウ</t>
    </rPh>
    <rPh sb="7" eb="9">
      <t>バンゴウ</t>
    </rPh>
    <phoneticPr fontId="10"/>
  </si>
  <si>
    <t>保全人家戸数</t>
    <rPh sb="0" eb="2">
      <t>ホゼン</t>
    </rPh>
    <rPh sb="2" eb="4">
      <t>ジンカ</t>
    </rPh>
    <rPh sb="4" eb="6">
      <t>コスウ</t>
    </rPh>
    <phoneticPr fontId="10"/>
  </si>
  <si>
    <t>渓流名</t>
    <rPh sb="0" eb="2">
      <t>ケイリュウ</t>
    </rPh>
    <rPh sb="2" eb="3">
      <t>ナ</t>
    </rPh>
    <phoneticPr fontId="10"/>
  </si>
  <si>
    <t>保全公共施設数</t>
    <rPh sb="0" eb="2">
      <t>ホゼン</t>
    </rPh>
    <rPh sb="2" eb="4">
      <t>コウキョウ</t>
    </rPh>
    <rPh sb="4" eb="6">
      <t>シセツ</t>
    </rPh>
    <rPh sb="6" eb="7">
      <t>スウ</t>
    </rPh>
    <phoneticPr fontId="10"/>
  </si>
  <si>
    <t>変状部位</t>
    <rPh sb="0" eb="1">
      <t>ヘン</t>
    </rPh>
    <rPh sb="1" eb="2">
      <t>ジョウ</t>
    </rPh>
    <rPh sb="2" eb="4">
      <t>ブイ</t>
    </rPh>
    <phoneticPr fontId="10"/>
  </si>
  <si>
    <t>変状の種類</t>
    <rPh sb="0" eb="1">
      <t>ヘン</t>
    </rPh>
    <rPh sb="1" eb="2">
      <t>ジョウ</t>
    </rPh>
    <rPh sb="3" eb="5">
      <t>シュルイ</t>
    </rPh>
    <phoneticPr fontId="10"/>
  </si>
  <si>
    <t>　　全景写真</t>
    <rPh sb="2" eb="4">
      <t>ゼンケイ</t>
    </rPh>
    <rPh sb="4" eb="6">
      <t>シャシン</t>
    </rPh>
    <phoneticPr fontId="10"/>
  </si>
  <si>
    <t>　　近景写真</t>
    <rPh sb="2" eb="4">
      <t>キンケイ</t>
    </rPh>
    <rPh sb="4" eb="6">
      <t>シャシン</t>
    </rPh>
    <phoneticPr fontId="10"/>
  </si>
  <si>
    <t>コメント</t>
    <phoneticPr fontId="10"/>
  </si>
  <si>
    <t>撮影日　H　</t>
    <phoneticPr fontId="10"/>
  </si>
  <si>
    <t>年　</t>
    <phoneticPr fontId="10"/>
  </si>
  <si>
    <t>月　</t>
    <phoneticPr fontId="10"/>
  </si>
  <si>
    <t>日</t>
    <rPh sb="0" eb="1">
      <t>ヒ</t>
    </rPh>
    <phoneticPr fontId="10"/>
  </si>
  <si>
    <t>記入・写真貼り付け箇所</t>
    <rPh sb="0" eb="2">
      <t>キニュウ</t>
    </rPh>
    <rPh sb="3" eb="5">
      <t>シャシン</t>
    </rPh>
    <rPh sb="5" eb="6">
      <t>ハ</t>
    </rPh>
    <rPh sb="7" eb="8">
      <t>ツ</t>
    </rPh>
    <rPh sb="9" eb="11">
      <t>カショ</t>
    </rPh>
    <phoneticPr fontId="3"/>
  </si>
  <si>
    <t>記入・写真貼り付け箇所</t>
    <rPh sb="0" eb="2">
      <t>キニュウ</t>
    </rPh>
    <rPh sb="3" eb="5">
      <t>シャシン</t>
    </rPh>
    <rPh sb="5" eb="6">
      <t>ハ</t>
    </rPh>
    <rPh sb="7" eb="8">
      <t>ツ</t>
    </rPh>
    <rPh sb="9" eb="11">
      <t>カショ</t>
    </rPh>
    <phoneticPr fontId="10"/>
  </si>
  <si>
    <t>郡 市</t>
    <rPh sb="0" eb="1">
      <t>グン</t>
    </rPh>
    <rPh sb="2" eb="3">
      <t>シ</t>
    </rPh>
    <phoneticPr fontId="3"/>
  </si>
  <si>
    <t>郡　市</t>
    <rPh sb="0" eb="1">
      <t>グン</t>
    </rPh>
    <rPh sb="2" eb="3">
      <t>シ</t>
    </rPh>
    <phoneticPr fontId="10"/>
  </si>
  <si>
    <r>
      <t>流域面積    (km</t>
    </r>
    <r>
      <rPr>
        <vertAlign val="superscript"/>
        <sz val="7"/>
        <rFont val="ＭＳ ゴシック"/>
        <family val="3"/>
        <charset val="128"/>
      </rPr>
      <t>2</t>
    </r>
    <r>
      <rPr>
        <sz val="7"/>
        <rFont val="ＭＳ ゴシック"/>
        <family val="3"/>
        <charset val="128"/>
      </rPr>
      <t>)</t>
    </r>
    <rPh sb="0" eb="2">
      <t>リュウイキ</t>
    </rPh>
    <rPh sb="2" eb="4">
      <t>メンセキ</t>
    </rPh>
    <phoneticPr fontId="3"/>
  </si>
  <si>
    <r>
      <t>最大洪水流量(m</t>
    </r>
    <r>
      <rPr>
        <vertAlign val="superscript"/>
        <sz val="7"/>
        <rFont val="ＭＳ ゴシック"/>
        <family val="3"/>
        <charset val="128"/>
      </rPr>
      <t>3</t>
    </r>
    <r>
      <rPr>
        <sz val="7"/>
        <rFont val="ＭＳ ゴシック"/>
        <family val="3"/>
        <charset val="128"/>
      </rPr>
      <t>/s)</t>
    </r>
    <rPh sb="0" eb="2">
      <t>サイダイ</t>
    </rPh>
    <rPh sb="2" eb="4">
      <t>コウズイ</t>
    </rPh>
    <rPh sb="4" eb="6">
      <t>リュウリョウ</t>
    </rPh>
    <phoneticPr fontId="3"/>
  </si>
  <si>
    <r>
      <t>比流量  (m</t>
    </r>
    <r>
      <rPr>
        <vertAlign val="superscript"/>
        <sz val="7"/>
        <rFont val="ＭＳ ゴシック"/>
        <family val="3"/>
        <charset val="128"/>
      </rPr>
      <t>3</t>
    </r>
    <r>
      <rPr>
        <sz val="7"/>
        <rFont val="ＭＳ ゴシック"/>
        <family val="3"/>
        <charset val="128"/>
      </rPr>
      <t>/s/km</t>
    </r>
    <r>
      <rPr>
        <vertAlign val="superscript"/>
        <sz val="7"/>
        <rFont val="ＭＳ ゴシック"/>
        <family val="3"/>
        <charset val="128"/>
      </rPr>
      <t>2</t>
    </r>
    <r>
      <rPr>
        <sz val="7"/>
        <rFont val="ＭＳ ゴシック"/>
        <family val="3"/>
        <charset val="128"/>
      </rPr>
      <t>)</t>
    </r>
    <rPh sb="0" eb="1">
      <t>ヒ</t>
    </rPh>
    <rPh sb="1" eb="3">
      <t>リュウリョウ</t>
    </rPh>
    <phoneticPr fontId="3"/>
  </si>
  <si>
    <t>平成</t>
    <rPh sb="0" eb="2">
      <t>ヘイセイ</t>
    </rPh>
    <phoneticPr fontId="3"/>
  </si>
  <si>
    <t>設計業者</t>
    <rPh sb="0" eb="2">
      <t>セッケイ</t>
    </rPh>
    <rPh sb="2" eb="4">
      <t>ギョウシャ</t>
    </rPh>
    <phoneticPr fontId="3"/>
  </si>
  <si>
    <t>施工業者</t>
    <rPh sb="0" eb="2">
      <t>セコウ</t>
    </rPh>
    <rPh sb="2" eb="4">
      <t>ギョウシャ</t>
    </rPh>
    <phoneticPr fontId="3"/>
  </si>
  <si>
    <t>計画流出土石量
(基準点)</t>
    <rPh sb="0" eb="2">
      <t>ケイカク</t>
    </rPh>
    <rPh sb="2" eb="4">
      <t>リュウシュツ</t>
    </rPh>
    <rPh sb="4" eb="6">
      <t>ドセキ</t>
    </rPh>
    <rPh sb="6" eb="7">
      <t>リョウ</t>
    </rPh>
    <rPh sb="9" eb="12">
      <t>キジュンテン</t>
    </rPh>
    <phoneticPr fontId="3"/>
  </si>
  <si>
    <t>えん堤基礎の土質</t>
    <rPh sb="2" eb="3">
      <t>テイ</t>
    </rPh>
    <rPh sb="3" eb="5">
      <t>キソ</t>
    </rPh>
    <rPh sb="6" eb="8">
      <t>ドシツ</t>
    </rPh>
    <phoneticPr fontId="3"/>
  </si>
  <si>
    <t>水叩工の材質</t>
    <rPh sb="0" eb="1">
      <t>ミズ</t>
    </rPh>
    <rPh sb="1" eb="2">
      <t>タタ</t>
    </rPh>
    <rPh sb="2" eb="3">
      <t>コウ</t>
    </rPh>
    <rPh sb="4" eb="6">
      <t>ザイシツ</t>
    </rPh>
    <phoneticPr fontId="3"/>
  </si>
  <si>
    <t>床固工諸元</t>
    <rPh sb="0" eb="1">
      <t>トコ</t>
    </rPh>
    <rPh sb="1" eb="2">
      <t>ガタメ</t>
    </rPh>
    <rPh sb="2" eb="3">
      <t>コウ</t>
    </rPh>
    <rPh sb="3" eb="4">
      <t>ショ</t>
    </rPh>
    <rPh sb="4" eb="5">
      <t>ゲン</t>
    </rPh>
    <phoneticPr fontId="3"/>
  </si>
  <si>
    <t>流路工･護岸工
諸元</t>
    <rPh sb="0" eb="2">
      <t>リュウロ</t>
    </rPh>
    <rPh sb="2" eb="3">
      <t>コウ</t>
    </rPh>
    <rPh sb="4" eb="6">
      <t>ゴガン</t>
    </rPh>
    <rPh sb="6" eb="7">
      <t>コウ</t>
    </rPh>
    <rPh sb="8" eb="9">
      <t>ショ</t>
    </rPh>
    <rPh sb="9" eb="10">
      <t>ゲン</t>
    </rPh>
    <phoneticPr fontId="3"/>
  </si>
  <si>
    <t>護岸高</t>
    <rPh sb="0" eb="2">
      <t>ゴガン</t>
    </rPh>
    <rPh sb="2" eb="3">
      <t>タカ</t>
    </rPh>
    <phoneticPr fontId="3"/>
  </si>
  <si>
    <t>天幅</t>
    <rPh sb="0" eb="1">
      <t>テン</t>
    </rPh>
    <rPh sb="1" eb="2">
      <t>ハバ</t>
    </rPh>
    <phoneticPr fontId="3"/>
  </si>
  <si>
    <t>底幅</t>
    <rPh sb="0" eb="1">
      <t>テイ</t>
    </rPh>
    <rPh sb="1" eb="2">
      <t>ハバ</t>
    </rPh>
    <phoneticPr fontId="3"/>
  </si>
  <si>
    <t>:</t>
    <phoneticPr fontId="3"/>
  </si>
  <si>
    <t>(m)</t>
    <phoneticPr fontId="3"/>
  </si>
  <si>
    <t>(%)</t>
    <phoneticPr fontId="3"/>
  </si>
  <si>
    <t>h</t>
    <phoneticPr fontId="3"/>
  </si>
  <si>
    <t>n</t>
    <phoneticPr fontId="3"/>
  </si>
  <si>
    <t>(-)</t>
    <phoneticPr fontId="3"/>
  </si>
  <si>
    <r>
      <t>l</t>
    </r>
    <r>
      <rPr>
        <vertAlign val="subscript"/>
        <sz val="7"/>
        <rFont val="ＭＳ ゴシック"/>
        <family val="3"/>
        <charset val="128"/>
      </rPr>
      <t>o</t>
    </r>
    <phoneticPr fontId="3"/>
  </si>
  <si>
    <r>
      <t>(m</t>
    </r>
    <r>
      <rPr>
        <vertAlign val="superscript"/>
        <sz val="7"/>
        <rFont val="ＭＳ ゴシック"/>
        <family val="3"/>
        <charset val="128"/>
      </rPr>
      <t>3</t>
    </r>
    <r>
      <rPr>
        <sz val="7"/>
        <rFont val="ＭＳ ゴシック"/>
        <family val="3"/>
        <charset val="128"/>
      </rPr>
      <t>)</t>
    </r>
    <phoneticPr fontId="3"/>
  </si>
  <si>
    <r>
      <t>V</t>
    </r>
    <r>
      <rPr>
        <vertAlign val="subscript"/>
        <sz val="7"/>
        <rFont val="ＭＳ ゴシック"/>
        <family val="3"/>
        <charset val="128"/>
      </rPr>
      <t>s</t>
    </r>
    <phoneticPr fontId="3"/>
  </si>
  <si>
    <r>
      <t>V</t>
    </r>
    <r>
      <rPr>
        <vertAlign val="subscript"/>
        <sz val="7"/>
        <rFont val="ＭＳ ゴシック"/>
        <family val="3"/>
        <charset val="128"/>
      </rPr>
      <t>1</t>
    </r>
    <phoneticPr fontId="3"/>
  </si>
  <si>
    <t>C</t>
    <phoneticPr fontId="3"/>
  </si>
  <si>
    <t>(cm)</t>
    <phoneticPr fontId="3"/>
  </si>
  <si>
    <t>:</t>
    <phoneticPr fontId="3"/>
  </si>
  <si>
    <t>H</t>
    <phoneticPr fontId="3"/>
  </si>
  <si>
    <t>V'/V×100(%)</t>
    <phoneticPr fontId="3"/>
  </si>
  <si>
    <t>現在堆砂幅</t>
    <rPh sb="0" eb="2">
      <t>ゲンザイ</t>
    </rPh>
    <rPh sb="2" eb="4">
      <t>タイサ</t>
    </rPh>
    <rPh sb="4" eb="5">
      <t>ハバ</t>
    </rPh>
    <phoneticPr fontId="3"/>
  </si>
  <si>
    <t>B''</t>
    <phoneticPr fontId="3"/>
  </si>
  <si>
    <t>B''=B'/H'×H''</t>
    <phoneticPr fontId="3"/>
  </si>
  <si>
    <t>1/2×（B+B''）×H''×L'/3</t>
    <phoneticPr fontId="3"/>
  </si>
  <si>
    <t>2/3×1/n≧1/6の場合、計画堆砂勾配は1/6</t>
    <rPh sb="12" eb="14">
      <t>バアイ</t>
    </rPh>
    <rPh sb="15" eb="17">
      <t>ケイカク</t>
    </rPh>
    <rPh sb="17" eb="19">
      <t>タイサ</t>
    </rPh>
    <rPh sb="19" eb="21">
      <t>コウバイ</t>
    </rPh>
    <phoneticPr fontId="3"/>
  </si>
  <si>
    <t>現地踏査対象外用</t>
    <phoneticPr fontId="3"/>
  </si>
  <si>
    <t>現地踏査対象外用</t>
    <phoneticPr fontId="10"/>
  </si>
  <si>
    <t>進入道路状況1（えん堤直近状況）</t>
    <rPh sb="0" eb="2">
      <t>シンニュウ</t>
    </rPh>
    <rPh sb="2" eb="4">
      <t>ドウロ</t>
    </rPh>
    <rPh sb="4" eb="6">
      <t>ジョウキョウ</t>
    </rPh>
    <phoneticPr fontId="3"/>
  </si>
  <si>
    <t>進入道路状況2（小型車が通行可能な道路）</t>
    <phoneticPr fontId="3"/>
  </si>
  <si>
    <t>銘板</t>
    <rPh sb="0" eb="1">
      <t>メイ</t>
    </rPh>
    <rPh sb="1" eb="2">
      <t>バン</t>
    </rPh>
    <phoneticPr fontId="3"/>
  </si>
  <si>
    <t>全景(正面、下流→上流)</t>
    <rPh sb="0" eb="2">
      <t>ゼンケイ</t>
    </rPh>
    <rPh sb="3" eb="5">
      <t>ショウメン</t>
    </rPh>
    <rPh sb="6" eb="8">
      <t>カリュウ</t>
    </rPh>
    <rPh sb="9" eb="11">
      <t>ジョウリュウ</t>
    </rPh>
    <phoneticPr fontId="3"/>
  </si>
  <si>
    <t>全景(右岸→左岸)</t>
    <rPh sb="0" eb="2">
      <t>ゼンケイ</t>
    </rPh>
    <rPh sb="3" eb="5">
      <t>ウガン</t>
    </rPh>
    <rPh sb="6" eb="8">
      <t>サガン</t>
    </rPh>
    <phoneticPr fontId="3"/>
  </si>
  <si>
    <t>(m)</t>
    <phoneticPr fontId="3"/>
  </si>
  <si>
    <r>
      <t>H</t>
    </r>
    <r>
      <rPr>
        <vertAlign val="subscript"/>
        <sz val="7"/>
        <rFont val="ＭＳ ゴシック"/>
        <family val="3"/>
        <charset val="128"/>
      </rPr>
      <t>p</t>
    </r>
    <phoneticPr fontId="3"/>
  </si>
  <si>
    <r>
      <t>(m</t>
    </r>
    <r>
      <rPr>
        <vertAlign val="superscript"/>
        <sz val="7"/>
        <rFont val="ＭＳ ゴシック"/>
        <family val="3"/>
        <charset val="128"/>
      </rPr>
      <t>3</t>
    </r>
    <r>
      <rPr>
        <sz val="7"/>
        <rFont val="ＭＳ ゴシック"/>
        <family val="3"/>
        <charset val="128"/>
      </rPr>
      <t>)</t>
    </r>
    <phoneticPr fontId="3"/>
  </si>
  <si>
    <r>
      <t>V</t>
    </r>
    <r>
      <rPr>
        <vertAlign val="subscript"/>
        <sz val="7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/>
    </r>
  </si>
  <si>
    <t>有</t>
    <rPh sb="0" eb="1">
      <t>ア</t>
    </rPh>
    <phoneticPr fontId="3"/>
  </si>
  <si>
    <r>
      <t>L</t>
    </r>
    <r>
      <rPr>
        <vertAlign val="subscript"/>
        <sz val="7"/>
        <rFont val="ＭＳ ゴシック"/>
        <family val="3"/>
        <charset val="128"/>
      </rPr>
      <t>p</t>
    </r>
    <phoneticPr fontId="3"/>
  </si>
  <si>
    <t>人家３戸、県道</t>
    <phoneticPr fontId="3"/>
  </si>
  <si>
    <t>～</t>
    <phoneticPr fontId="3"/>
  </si>
  <si>
    <t>H</t>
    <phoneticPr fontId="3"/>
  </si>
  <si>
    <r>
      <t>H</t>
    </r>
    <r>
      <rPr>
        <vertAlign val="subscript"/>
        <sz val="7"/>
        <rFont val="ＭＳ ゴシック"/>
        <family val="3"/>
        <charset val="128"/>
      </rPr>
      <t>p</t>
    </r>
    <phoneticPr fontId="3"/>
  </si>
  <si>
    <t>(m)</t>
    <phoneticPr fontId="3"/>
  </si>
  <si>
    <t>L</t>
    <phoneticPr fontId="3"/>
  </si>
  <si>
    <r>
      <t>L</t>
    </r>
    <r>
      <rPr>
        <vertAlign val="subscript"/>
        <sz val="7"/>
        <rFont val="ＭＳ ゴシック"/>
        <family val="3"/>
        <charset val="128"/>
      </rPr>
      <t>p</t>
    </r>
    <phoneticPr fontId="3"/>
  </si>
  <si>
    <t>(m)</t>
    <phoneticPr fontId="3"/>
  </si>
  <si>
    <t>V</t>
    <phoneticPr fontId="3"/>
  </si>
  <si>
    <r>
      <t>(m</t>
    </r>
    <r>
      <rPr>
        <vertAlign val="superscript"/>
        <sz val="7"/>
        <rFont val="ＭＳ ゴシック"/>
        <family val="3"/>
        <charset val="128"/>
      </rPr>
      <t>3</t>
    </r>
    <r>
      <rPr>
        <sz val="7"/>
        <rFont val="ＭＳ ゴシック"/>
        <family val="3"/>
        <charset val="128"/>
      </rPr>
      <t>)</t>
    </r>
    <phoneticPr fontId="3"/>
  </si>
  <si>
    <r>
      <t>V</t>
    </r>
    <r>
      <rPr>
        <vertAlign val="subscript"/>
        <sz val="7"/>
        <rFont val="ＭＳ ゴシック"/>
        <family val="3"/>
        <charset val="128"/>
      </rPr>
      <t>sp</t>
    </r>
    <phoneticPr fontId="3"/>
  </si>
  <si>
    <t>(%)</t>
    <phoneticPr fontId="3"/>
  </si>
  <si>
    <t>B</t>
    <phoneticPr fontId="3"/>
  </si>
  <si>
    <t>b</t>
    <phoneticPr fontId="3"/>
  </si>
  <si>
    <t>H''</t>
    <phoneticPr fontId="3"/>
  </si>
  <si>
    <t>W</t>
    <phoneticPr fontId="3"/>
  </si>
  <si>
    <t>Q</t>
    <phoneticPr fontId="3"/>
  </si>
  <si>
    <r>
      <t>(m</t>
    </r>
    <r>
      <rPr>
        <vertAlign val="superscript"/>
        <sz val="7"/>
        <rFont val="ＭＳ ゴシック"/>
        <family val="3"/>
        <charset val="128"/>
      </rPr>
      <t>3</t>
    </r>
    <r>
      <rPr>
        <sz val="7"/>
        <rFont val="ＭＳ ゴシック"/>
        <family val="3"/>
        <charset val="128"/>
      </rPr>
      <t>)</t>
    </r>
    <phoneticPr fontId="3"/>
  </si>
  <si>
    <r>
      <t>V</t>
    </r>
    <r>
      <rPr>
        <vertAlign val="subscript"/>
        <sz val="7"/>
        <rFont val="ＭＳ ゴシック"/>
        <family val="3"/>
        <charset val="128"/>
      </rPr>
      <t>s</t>
    </r>
    <r>
      <rPr>
        <sz val="7"/>
        <rFont val="ＭＳ ゴシック"/>
        <family val="3"/>
        <charset val="128"/>
      </rPr>
      <t>'</t>
    </r>
    <phoneticPr fontId="3"/>
  </si>
  <si>
    <t>D</t>
    <phoneticPr fontId="3"/>
  </si>
  <si>
    <r>
      <t>V</t>
    </r>
    <r>
      <rPr>
        <vertAlign val="subscript"/>
        <sz val="7"/>
        <rFont val="ＭＳ ゴシック"/>
        <family val="3"/>
        <charset val="128"/>
      </rPr>
      <t>r</t>
    </r>
    <phoneticPr fontId="3"/>
  </si>
  <si>
    <r>
      <t>B</t>
    </r>
    <r>
      <rPr>
        <vertAlign val="subscript"/>
        <sz val="7"/>
        <rFont val="ＭＳ ゴシック"/>
        <family val="3"/>
        <charset val="128"/>
      </rPr>
      <t>1</t>
    </r>
    <phoneticPr fontId="3"/>
  </si>
  <si>
    <t>国土交通省</t>
    <rPh sb="0" eb="2">
      <t>コクド</t>
    </rPh>
    <rPh sb="2" eb="5">
      <t>コウツウショウ</t>
    </rPh>
    <phoneticPr fontId="3"/>
  </si>
  <si>
    <r>
      <t>H</t>
    </r>
    <r>
      <rPr>
        <vertAlign val="subscript"/>
        <sz val="7"/>
        <rFont val="ＭＳ ゴシック"/>
        <family val="3"/>
        <charset val="128"/>
      </rPr>
      <t>p</t>
    </r>
    <phoneticPr fontId="3"/>
  </si>
  <si>
    <r>
      <t>B</t>
    </r>
    <r>
      <rPr>
        <vertAlign val="subscript"/>
        <sz val="7"/>
        <rFont val="ＭＳ ゴシック"/>
        <family val="3"/>
        <charset val="128"/>
      </rPr>
      <t>2</t>
    </r>
    <phoneticPr fontId="3"/>
  </si>
  <si>
    <t>(m)</t>
    <phoneticPr fontId="3"/>
  </si>
  <si>
    <t>全景(正面、上流→下流)</t>
    <rPh sb="0" eb="2">
      <t>ゼンケイ</t>
    </rPh>
    <rPh sb="3" eb="5">
      <t>ショウメン</t>
    </rPh>
    <rPh sb="6" eb="8">
      <t>ジョウリュウ</t>
    </rPh>
    <rPh sb="9" eb="11">
      <t>カリュウ</t>
    </rPh>
    <phoneticPr fontId="3"/>
  </si>
  <si>
    <t>渓流保全工</t>
    <rPh sb="0" eb="2">
      <t>ケイリュウ</t>
    </rPh>
    <rPh sb="2" eb="5">
      <t>ホゼンコウ</t>
    </rPh>
    <phoneticPr fontId="3"/>
  </si>
  <si>
    <t>有・無</t>
    <rPh sb="0" eb="1">
      <t>ア</t>
    </rPh>
    <rPh sb="2" eb="3">
      <t>ム</t>
    </rPh>
    <phoneticPr fontId="3"/>
  </si>
  <si>
    <t>未・満</t>
    <rPh sb="0" eb="1">
      <t>ミ</t>
    </rPh>
    <rPh sb="2" eb="3">
      <t>マン</t>
    </rPh>
    <phoneticPr fontId="3"/>
  </si>
  <si>
    <t>有・無</t>
    <rPh sb="0" eb="1">
      <t>ユウ</t>
    </rPh>
    <rPh sb="2" eb="3">
      <t>ム</t>
    </rPh>
    <phoneticPr fontId="3"/>
  </si>
  <si>
    <t>有・無</t>
    <phoneticPr fontId="3"/>
  </si>
  <si>
    <t>：</t>
    <phoneticPr fontId="3"/>
  </si>
  <si>
    <t>その他</t>
    <rPh sb="2" eb="3">
      <t>タ</t>
    </rPh>
    <phoneticPr fontId="3"/>
  </si>
  <si>
    <t>無</t>
    <rPh sb="0" eb="1">
      <t>ナ</t>
    </rPh>
    <phoneticPr fontId="3"/>
  </si>
  <si>
    <t>・</t>
    <phoneticPr fontId="3"/>
  </si>
  <si>
    <t>：</t>
    <phoneticPr fontId="3"/>
  </si>
  <si>
    <t>魚道</t>
    <rPh sb="0" eb="2">
      <t>ギョドウ</t>
    </rPh>
    <phoneticPr fontId="3"/>
  </si>
  <si>
    <t>箇所</t>
    <rPh sb="0" eb="2">
      <t>カショ</t>
    </rPh>
    <phoneticPr fontId="3"/>
  </si>
  <si>
    <t>：</t>
    <phoneticPr fontId="3"/>
  </si>
  <si>
    <t>帯工</t>
    <rPh sb="0" eb="1">
      <t>オビ</t>
    </rPh>
    <rPh sb="1" eb="2">
      <t>コウ</t>
    </rPh>
    <phoneticPr fontId="3"/>
  </si>
  <si>
    <t>床固工</t>
    <rPh sb="0" eb="1">
      <t>トコ</t>
    </rPh>
    <rPh sb="1" eb="2">
      <t>カタ</t>
    </rPh>
    <rPh sb="2" eb="3">
      <t>コウ</t>
    </rPh>
    <phoneticPr fontId="3"/>
  </si>
  <si>
    <t>流木捕捉工</t>
    <rPh sb="0" eb="2">
      <t>リュウボク</t>
    </rPh>
    <rPh sb="2" eb="4">
      <t>ホソク</t>
    </rPh>
    <rPh sb="4" eb="5">
      <t>コウ</t>
    </rPh>
    <phoneticPr fontId="3"/>
  </si>
  <si>
    <t>全延長</t>
    <rPh sb="0" eb="1">
      <t>ゼン</t>
    </rPh>
    <rPh sb="1" eb="3">
      <t>エンチョウ</t>
    </rPh>
    <phoneticPr fontId="3"/>
  </si>
  <si>
    <t>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</si>
</sst>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0_ "/>
    <numFmt numFmtId="178" formatCode="0_ "/>
    <numFmt numFmtId="180" formatCode="#/#"/>
    <numFmt numFmtId="181" formatCode="0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vertAlign val="subscript"/>
      <sz val="7"/>
      <name val="ＭＳ ゴシック"/>
      <family val="3"/>
      <charset val="128"/>
    </font>
    <font>
      <vertAlign val="superscript"/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2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>
      <alignment vertical="center"/>
    </xf>
    <xf numFmtId="38" fontId="1" fillId="0" borderId="0" xfId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176" fontId="0" fillId="0" borderId="3" xfId="0" applyNumberFormat="1" applyBorder="1">
      <alignment vertical="center"/>
    </xf>
    <xf numFmtId="38" fontId="1" fillId="0" borderId="3" xfId="1" applyFont="1" applyBorder="1" applyAlignment="1">
      <alignment vertical="center"/>
    </xf>
    <xf numFmtId="38" fontId="0" fillId="0" borderId="3" xfId="0" applyNumberFormat="1" applyBorder="1">
      <alignment vertical="center"/>
    </xf>
    <xf numFmtId="0" fontId="0" fillId="0" borderId="4" xfId="0" applyBorder="1">
      <alignment vertical="center"/>
    </xf>
    <xf numFmtId="38" fontId="0" fillId="0" borderId="0" xfId="0" applyNumberFormat="1" applyBorder="1">
      <alignment vertical="center"/>
    </xf>
    <xf numFmtId="0" fontId="1" fillId="0" borderId="0" xfId="0" applyFont="1">
      <alignment vertical="center"/>
    </xf>
    <xf numFmtId="38" fontId="4" fillId="0" borderId="2" xfId="0" applyNumberFormat="1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9" fillId="0" borderId="0" xfId="2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>
      <alignment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/>
    </xf>
    <xf numFmtId="0" fontId="9" fillId="0" borderId="0" xfId="2" applyBorder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top"/>
    </xf>
    <xf numFmtId="13" fontId="4" fillId="0" borderId="0" xfId="0" applyNumberFormat="1" applyFont="1" applyFill="1">
      <alignment vertical="center"/>
    </xf>
    <xf numFmtId="0" fontId="12" fillId="0" borderId="0" xfId="2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81" fontId="4" fillId="0" borderId="4" xfId="0" applyNumberFormat="1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/>
    </xf>
    <xf numFmtId="0" fontId="9" fillId="0" borderId="0" xfId="2" applyFill="1">
      <alignment vertical="center"/>
    </xf>
    <xf numFmtId="0" fontId="11" fillId="0" borderId="0" xfId="2" applyFont="1" applyFill="1">
      <alignment vertical="center"/>
    </xf>
    <xf numFmtId="0" fontId="14" fillId="0" borderId="0" xfId="2" applyFont="1" applyFill="1">
      <alignment vertical="center"/>
    </xf>
    <xf numFmtId="180" fontId="12" fillId="0" borderId="0" xfId="2" applyNumberFormat="1" applyFont="1" applyFill="1">
      <alignment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vertical="center"/>
    </xf>
    <xf numFmtId="0" fontId="12" fillId="0" borderId="8" xfId="2" applyFont="1" applyFill="1" applyBorder="1" applyAlignment="1">
      <alignment vertical="center"/>
    </xf>
    <xf numFmtId="181" fontId="12" fillId="0" borderId="8" xfId="2" applyNumberFormat="1" applyFont="1" applyFill="1" applyBorder="1" applyAlignment="1">
      <alignment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>
      <alignment vertical="center"/>
    </xf>
    <xf numFmtId="0" fontId="12" fillId="0" borderId="14" xfId="2" applyFont="1" applyFill="1" applyBorder="1" applyAlignment="1">
      <alignment horizontal="center" vertical="center"/>
    </xf>
    <xf numFmtId="0" fontId="12" fillId="0" borderId="15" xfId="2" applyFont="1" applyFill="1" applyBorder="1">
      <alignment vertical="center"/>
    </xf>
    <xf numFmtId="0" fontId="12" fillId="0" borderId="16" xfId="2" applyFont="1" applyFill="1" applyBorder="1" applyAlignment="1">
      <alignment vertical="center"/>
    </xf>
    <xf numFmtId="0" fontId="12" fillId="0" borderId="0" xfId="2" applyFont="1" applyFill="1" applyBorder="1">
      <alignment vertical="center"/>
    </xf>
    <xf numFmtId="0" fontId="12" fillId="0" borderId="17" xfId="2" applyFont="1" applyFill="1" applyBorder="1">
      <alignment vertical="center"/>
    </xf>
    <xf numFmtId="0" fontId="12" fillId="0" borderId="16" xfId="2" applyFont="1" applyFill="1" applyBorder="1">
      <alignment vertical="center"/>
    </xf>
    <xf numFmtId="0" fontId="12" fillId="0" borderId="18" xfId="2" applyFont="1" applyFill="1" applyBorder="1">
      <alignment vertical="center"/>
    </xf>
    <xf numFmtId="0" fontId="12" fillId="0" borderId="9" xfId="2" applyFont="1" applyFill="1" applyBorder="1">
      <alignment vertical="center"/>
    </xf>
    <xf numFmtId="0" fontId="12" fillId="0" borderId="19" xfId="2" applyFont="1" applyFill="1" applyBorder="1">
      <alignment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21" xfId="2" applyFont="1" applyFill="1" applyBorder="1">
      <alignment vertical="center"/>
    </xf>
    <xf numFmtId="0" fontId="12" fillId="0" borderId="22" xfId="2" applyFont="1" applyFill="1" applyBorder="1">
      <alignment vertical="center"/>
    </xf>
    <xf numFmtId="0" fontId="13" fillId="0" borderId="0" xfId="0" applyFont="1" applyFill="1">
      <alignment vertical="center"/>
    </xf>
    <xf numFmtId="0" fontId="4" fillId="0" borderId="23" xfId="0" applyFont="1" applyFill="1" applyBorder="1" applyAlignment="1">
      <alignment horizontal="left" vertical="center"/>
    </xf>
    <xf numFmtId="0" fontId="12" fillId="2" borderId="0" xfId="2" applyFont="1" applyFill="1">
      <alignment vertical="center"/>
    </xf>
    <xf numFmtId="0" fontId="12" fillId="0" borderId="24" xfId="2" applyFont="1" applyFill="1" applyBorder="1" applyAlignment="1">
      <alignment vertical="center" shrinkToFit="1"/>
    </xf>
    <xf numFmtId="3" fontId="4" fillId="0" borderId="0" xfId="0" applyNumberFormat="1" applyFont="1" applyFill="1">
      <alignment vertical="center"/>
    </xf>
    <xf numFmtId="47" fontId="4" fillId="0" borderId="0" xfId="0" applyNumberFormat="1" applyFont="1" applyFill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>
      <alignment vertical="center"/>
    </xf>
    <xf numFmtId="0" fontId="4" fillId="0" borderId="4" xfId="0" applyFont="1" applyFill="1" applyBorder="1" applyAlignment="1">
      <alignment vertical="center" wrapText="1" shrinkToFit="1"/>
    </xf>
    <xf numFmtId="0" fontId="0" fillId="3" borderId="0" xfId="0" applyFill="1">
      <alignment vertical="center"/>
    </xf>
    <xf numFmtId="0" fontId="0" fillId="3" borderId="25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31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49" fontId="4" fillId="0" borderId="58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9" xfId="0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9" xfId="0" applyFill="1" applyBorder="1">
      <alignment vertical="center"/>
    </xf>
    <xf numFmtId="0" fontId="4" fillId="0" borderId="23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horizontal="left" vertical="top"/>
    </xf>
    <xf numFmtId="0" fontId="4" fillId="0" borderId="31" xfId="0" applyFont="1" applyFill="1" applyBorder="1" applyAlignment="1">
      <alignment horizontal="left" vertical="top"/>
    </xf>
    <xf numFmtId="0" fontId="4" fillId="0" borderId="3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29" xfId="0" applyFont="1" applyFill="1" applyBorder="1" applyAlignment="1">
      <alignment horizontal="left" vertical="top"/>
    </xf>
    <xf numFmtId="0" fontId="4" fillId="0" borderId="23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top"/>
    </xf>
    <xf numFmtId="0" fontId="12" fillId="0" borderId="2" xfId="2" applyFont="1" applyFill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0" fontId="12" fillId="0" borderId="6" xfId="2" applyFont="1" applyFill="1" applyBorder="1" applyAlignment="1">
      <alignment vertical="center"/>
    </xf>
    <xf numFmtId="0" fontId="12" fillId="0" borderId="23" xfId="2" applyFont="1" applyFill="1" applyBorder="1" applyAlignment="1">
      <alignment vertical="center"/>
    </xf>
    <xf numFmtId="0" fontId="12" fillId="0" borderId="21" xfId="2" applyFont="1" applyFill="1" applyBorder="1" applyAlignment="1">
      <alignment vertical="center"/>
    </xf>
    <xf numFmtId="0" fontId="12" fillId="0" borderId="22" xfId="2" applyFont="1" applyFill="1" applyBorder="1" applyAlignment="1">
      <alignment vertical="center"/>
    </xf>
    <xf numFmtId="0" fontId="12" fillId="0" borderId="26" xfId="2" applyFont="1" applyFill="1" applyBorder="1" applyAlignment="1">
      <alignment vertical="center"/>
    </xf>
    <xf numFmtId="0" fontId="12" fillId="0" borderId="9" xfId="2" applyFont="1" applyFill="1" applyBorder="1" applyAlignment="1">
      <alignment vertical="center"/>
    </xf>
    <xf numFmtId="0" fontId="12" fillId="0" borderId="19" xfId="2" applyFont="1" applyFill="1" applyBorder="1" applyAlignment="1">
      <alignment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46" xfId="2" applyFont="1" applyFill="1" applyBorder="1" applyAlignment="1">
      <alignment horizontal="center" vertical="center"/>
    </xf>
    <xf numFmtId="0" fontId="12" fillId="0" borderId="36" xfId="2" applyFont="1" applyFill="1" applyBorder="1" applyAlignment="1">
      <alignment horizontal="center" vertical="center"/>
    </xf>
    <xf numFmtId="0" fontId="12" fillId="0" borderId="37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left" vertical="center" wrapText="1"/>
    </xf>
    <xf numFmtId="0" fontId="12" fillId="0" borderId="22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12" fillId="0" borderId="17" xfId="2" applyFont="1" applyFill="1" applyBorder="1" applyAlignment="1">
      <alignment horizontal="left" vertical="center" wrapText="1"/>
    </xf>
    <xf numFmtId="0" fontId="12" fillId="0" borderId="53" xfId="2" applyFont="1" applyFill="1" applyBorder="1" applyAlignment="1">
      <alignment horizontal="left" vertical="center" wrapText="1"/>
    </xf>
    <xf numFmtId="0" fontId="12" fillId="0" borderId="54" xfId="2" applyFont="1" applyFill="1" applyBorder="1" applyAlignment="1">
      <alignment horizontal="left" vertical="center" wrapText="1"/>
    </xf>
    <xf numFmtId="0" fontId="12" fillId="0" borderId="20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56" xfId="2" applyFont="1" applyFill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0" fontId="12" fillId="0" borderId="55" xfId="2" applyFont="1" applyBorder="1" applyAlignment="1">
      <alignment horizontal="left" vertical="center" shrinkToFit="1"/>
    </xf>
    <xf numFmtId="0" fontId="12" fillId="0" borderId="3" xfId="2" applyFont="1" applyBorder="1" applyAlignment="1">
      <alignment horizontal="left" vertical="center" shrinkToFit="1"/>
    </xf>
    <xf numFmtId="0" fontId="12" fillId="0" borderId="20" xfId="2" applyFont="1" applyBorder="1" applyAlignment="1">
      <alignment horizontal="center" vertical="center"/>
    </xf>
    <xf numFmtId="0" fontId="12" fillId="0" borderId="31" xfId="2" applyFont="1" applyBorder="1" applyAlignment="1">
      <alignment vertical="center"/>
    </xf>
    <xf numFmtId="0" fontId="12" fillId="0" borderId="56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51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45" xfId="2" applyFont="1" applyBorder="1" applyAlignment="1">
      <alignment vertical="center"/>
    </xf>
    <xf numFmtId="0" fontId="12" fillId="0" borderId="31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6" xfId="2" applyFont="1" applyFill="1" applyBorder="1" applyAlignment="1">
      <alignment vertical="center"/>
    </xf>
    <xf numFmtId="0" fontId="12" fillId="0" borderId="37" xfId="2" applyFont="1" applyFill="1" applyBorder="1" applyAlignment="1">
      <alignment vertical="center"/>
    </xf>
    <xf numFmtId="0" fontId="12" fillId="0" borderId="41" xfId="2" applyFont="1" applyFill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7" xfId="2" applyFont="1" applyBorder="1" applyAlignment="1">
      <alignment horizontal="left" vertical="center"/>
    </xf>
    <xf numFmtId="0" fontId="12" fillId="0" borderId="23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center" vertical="center"/>
    </xf>
    <xf numFmtId="0" fontId="12" fillId="0" borderId="52" xfId="2" applyFont="1" applyFill="1" applyBorder="1" applyAlignment="1">
      <alignment horizontal="center" vertical="center"/>
    </xf>
    <xf numFmtId="0" fontId="12" fillId="0" borderId="53" xfId="2" applyFont="1" applyFill="1" applyBorder="1" applyAlignment="1">
      <alignment horizontal="center" vertical="center"/>
    </xf>
    <xf numFmtId="0" fontId="12" fillId="0" borderId="54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left" vertical="center" shrinkToFit="1"/>
    </xf>
    <xf numFmtId="0" fontId="12" fillId="0" borderId="38" xfId="2" applyFont="1" applyBorder="1" applyAlignment="1">
      <alignment horizontal="left" vertical="center" shrinkToFit="1"/>
    </xf>
    <xf numFmtId="0" fontId="12" fillId="0" borderId="12" xfId="2" applyFont="1" applyFill="1" applyBorder="1" applyAlignment="1">
      <alignment vertical="center"/>
    </xf>
    <xf numFmtId="0" fontId="12" fillId="0" borderId="39" xfId="2" applyFont="1" applyFill="1" applyBorder="1" applyAlignment="1">
      <alignment vertical="center"/>
    </xf>
    <xf numFmtId="0" fontId="12" fillId="0" borderId="42" xfId="2" applyFont="1" applyFill="1" applyBorder="1" applyAlignment="1">
      <alignment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Fill="1" applyBorder="1" applyAlignment="1">
      <alignment horizontal="left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8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49" xfId="2" applyFont="1" applyFill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9" xfId="2" applyFont="1" applyFill="1" applyBorder="1" applyAlignment="1">
      <alignment horizontal="center" vertical="center"/>
    </xf>
    <xf numFmtId="0" fontId="12" fillId="0" borderId="42" xfId="2" applyFont="1" applyFill="1" applyBorder="1" applyAlignment="1">
      <alignment horizontal="center" vertical="center"/>
    </xf>
    <xf numFmtId="0" fontId="12" fillId="0" borderId="50" xfId="2" applyFont="1" applyFill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40" xfId="2" applyFont="1" applyFill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45" xfId="2" applyFont="1" applyBorder="1" applyAlignment="1">
      <alignment horizontal="left" vertical="center" shrinkToFit="1"/>
    </xf>
    <xf numFmtId="0" fontId="12" fillId="0" borderId="7" xfId="2" applyFont="1" applyBorder="1" applyAlignment="1">
      <alignment horizontal="left" vertical="center" shrinkToFit="1"/>
    </xf>
    <xf numFmtId="0" fontId="12" fillId="0" borderId="44" xfId="2" applyFont="1" applyBorder="1" applyAlignment="1">
      <alignment horizontal="left" vertical="center" shrinkToFit="1"/>
    </xf>
    <xf numFmtId="0" fontId="12" fillId="0" borderId="1" xfId="2" applyFont="1" applyBorder="1" applyAlignment="1">
      <alignment horizontal="left" vertical="center" shrinkToFit="1"/>
    </xf>
    <xf numFmtId="0" fontId="12" fillId="0" borderId="4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変状カルテsamp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3</xdr:row>
      <xdr:rowOff>95250</xdr:rowOff>
    </xdr:from>
    <xdr:to>
      <xdr:col>28</xdr:col>
      <xdr:colOff>95250</xdr:colOff>
      <xdr:row>9</xdr:row>
      <xdr:rowOff>76200</xdr:rowOff>
    </xdr:to>
    <xdr:pic>
      <xdr:nvPicPr>
        <xdr:cNvPr id="1464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5238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733425</xdr:colOff>
      <xdr:row>29</xdr:row>
      <xdr:rowOff>95250</xdr:rowOff>
    </xdr:from>
    <xdr:to>
      <xdr:col>30</xdr:col>
      <xdr:colOff>171450</xdr:colOff>
      <xdr:row>44</xdr:row>
      <xdr:rowOff>133350</xdr:rowOff>
    </xdr:to>
    <xdr:pic>
      <xdr:nvPicPr>
        <xdr:cNvPr id="14646" name="図 5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4610100"/>
          <a:ext cx="302895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7</xdr:row>
      <xdr:rowOff>123825</xdr:rowOff>
    </xdr:from>
    <xdr:to>
      <xdr:col>15</xdr:col>
      <xdr:colOff>38100</xdr:colOff>
      <xdr:row>21</xdr:row>
      <xdr:rowOff>66675</xdr:rowOff>
    </xdr:to>
    <xdr:pic>
      <xdr:nvPicPr>
        <xdr:cNvPr id="5214" name="Picture 10" descr="09堰堤工一般図(1)(地盤改良ライン修正) 全体第2回変更　縦断面図修正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935"/>
        <a:stretch>
          <a:fillRect/>
        </a:stretch>
      </xdr:blipFill>
      <xdr:spPr bwMode="auto">
        <a:xfrm>
          <a:off x="5781675" y="1123950"/>
          <a:ext cx="7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30</xdr:row>
          <xdr:rowOff>123825</xdr:rowOff>
        </xdr:from>
        <xdr:to>
          <xdr:col>30</xdr:col>
          <xdr:colOff>76200</xdr:colOff>
          <xdr:row>44</xdr:row>
          <xdr:rowOff>19050</xdr:rowOff>
        </xdr:to>
        <xdr:pic>
          <xdr:nvPicPr>
            <xdr:cNvPr id="5215" name="図 4"/>
            <xdr:cNvPicPr>
              <a:picLocks noChangeAspect="1" noChangeArrowheads="1"/>
              <a:extLst>
                <a:ext uri="{84589F7E-364E-4C9E-8A38-B11213B215E9}">
                  <a14:cameraTool cellRange="'Sheet1 (2)'!$A$1:$AS$11" spid="_x0000_s521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781425" y="4781550"/>
              <a:ext cx="6619875" cy="18954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828675</xdr:colOff>
      <xdr:row>31</xdr:row>
      <xdr:rowOff>161925</xdr:rowOff>
    </xdr:from>
    <xdr:to>
      <xdr:col>3</xdr:col>
      <xdr:colOff>828675</xdr:colOff>
      <xdr:row>43</xdr:row>
      <xdr:rowOff>161925</xdr:rowOff>
    </xdr:to>
    <xdr:sp macro="" textlink="">
      <xdr:nvSpPr>
        <xdr:cNvPr id="13822" name="Line 1"/>
        <xdr:cNvSpPr>
          <a:spLocks noChangeShapeType="1"/>
        </xdr:cNvSpPr>
      </xdr:nvSpPr>
      <xdr:spPr bwMode="auto">
        <a:xfrm>
          <a:off x="2095500" y="5476875"/>
          <a:ext cx="0" cy="2057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828675</xdr:colOff>
      <xdr:row>24</xdr:row>
      <xdr:rowOff>85725</xdr:rowOff>
    </xdr:from>
    <xdr:to>
      <xdr:col>7</xdr:col>
      <xdr:colOff>247650</xdr:colOff>
      <xdr:row>43</xdr:row>
      <xdr:rowOff>161925</xdr:rowOff>
    </xdr:to>
    <xdr:sp macro="" textlink="">
      <xdr:nvSpPr>
        <xdr:cNvPr id="13823" name="Line 2"/>
        <xdr:cNvSpPr>
          <a:spLocks noChangeShapeType="1"/>
        </xdr:cNvSpPr>
      </xdr:nvSpPr>
      <xdr:spPr bwMode="auto">
        <a:xfrm flipV="1">
          <a:off x="2095500" y="4200525"/>
          <a:ext cx="2638425" cy="3333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828675</xdr:colOff>
      <xdr:row>27</xdr:row>
      <xdr:rowOff>85725</xdr:rowOff>
    </xdr:from>
    <xdr:to>
      <xdr:col>6</xdr:col>
      <xdr:colOff>9525</xdr:colOff>
      <xdr:row>31</xdr:row>
      <xdr:rowOff>161925</xdr:rowOff>
    </xdr:to>
    <xdr:sp macro="" textlink="">
      <xdr:nvSpPr>
        <xdr:cNvPr id="13824" name="Line 3"/>
        <xdr:cNvSpPr>
          <a:spLocks noChangeShapeType="1"/>
        </xdr:cNvSpPr>
      </xdr:nvSpPr>
      <xdr:spPr bwMode="auto">
        <a:xfrm flipV="1">
          <a:off x="2095500" y="4714875"/>
          <a:ext cx="22098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838200</xdr:colOff>
      <xdr:row>24</xdr:row>
      <xdr:rowOff>85725</xdr:rowOff>
    </xdr:from>
    <xdr:to>
      <xdr:col>7</xdr:col>
      <xdr:colOff>238125</xdr:colOff>
      <xdr:row>31</xdr:row>
      <xdr:rowOff>152400</xdr:rowOff>
    </xdr:to>
    <xdr:sp macro="" textlink="">
      <xdr:nvSpPr>
        <xdr:cNvPr id="13825" name="Line 4"/>
        <xdr:cNvSpPr>
          <a:spLocks noChangeShapeType="1"/>
        </xdr:cNvSpPr>
      </xdr:nvSpPr>
      <xdr:spPr bwMode="auto">
        <a:xfrm flipV="1">
          <a:off x="2105025" y="4200525"/>
          <a:ext cx="2619375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828675</xdr:colOff>
      <xdr:row>24</xdr:row>
      <xdr:rowOff>85725</xdr:rowOff>
    </xdr:from>
    <xdr:to>
      <xdr:col>7</xdr:col>
      <xdr:colOff>238125</xdr:colOff>
      <xdr:row>24</xdr:row>
      <xdr:rowOff>85725</xdr:rowOff>
    </xdr:to>
    <xdr:sp macro="" textlink="">
      <xdr:nvSpPr>
        <xdr:cNvPr id="13826" name="Line 5"/>
        <xdr:cNvSpPr>
          <a:spLocks noChangeShapeType="1"/>
        </xdr:cNvSpPr>
      </xdr:nvSpPr>
      <xdr:spPr bwMode="auto">
        <a:xfrm flipH="1">
          <a:off x="2095500" y="4200525"/>
          <a:ext cx="2628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828675</xdr:colOff>
      <xdr:row>22</xdr:row>
      <xdr:rowOff>85725</xdr:rowOff>
    </xdr:from>
    <xdr:to>
      <xdr:col>3</xdr:col>
      <xdr:colOff>828675</xdr:colOff>
      <xdr:row>31</xdr:row>
      <xdr:rowOff>152400</xdr:rowOff>
    </xdr:to>
    <xdr:sp macro="" textlink="">
      <xdr:nvSpPr>
        <xdr:cNvPr id="13827" name="Line 6"/>
        <xdr:cNvSpPr>
          <a:spLocks noChangeShapeType="1"/>
        </xdr:cNvSpPr>
      </xdr:nvSpPr>
      <xdr:spPr bwMode="auto">
        <a:xfrm>
          <a:off x="2095500" y="3857625"/>
          <a:ext cx="0" cy="1609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361950</xdr:colOff>
      <xdr:row>32</xdr:row>
      <xdr:rowOff>0</xdr:rowOff>
    </xdr:from>
    <xdr:to>
      <xdr:col>1</xdr:col>
      <xdr:colOff>361950</xdr:colOff>
      <xdr:row>43</xdr:row>
      <xdr:rowOff>152400</xdr:rowOff>
    </xdr:to>
    <xdr:sp macro="" textlink="">
      <xdr:nvSpPr>
        <xdr:cNvPr id="13828" name="Line 8"/>
        <xdr:cNvSpPr>
          <a:spLocks noChangeShapeType="1"/>
        </xdr:cNvSpPr>
      </xdr:nvSpPr>
      <xdr:spPr bwMode="auto">
        <a:xfrm>
          <a:off x="600075" y="5486400"/>
          <a:ext cx="0" cy="2038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828675</xdr:colOff>
      <xdr:row>27</xdr:row>
      <xdr:rowOff>95250</xdr:rowOff>
    </xdr:from>
    <xdr:to>
      <xdr:col>6</xdr:col>
      <xdr:colOff>9525</xdr:colOff>
      <xdr:row>27</xdr:row>
      <xdr:rowOff>95250</xdr:rowOff>
    </xdr:to>
    <xdr:sp macro="" textlink="">
      <xdr:nvSpPr>
        <xdr:cNvPr id="13829" name="Line 9"/>
        <xdr:cNvSpPr>
          <a:spLocks noChangeShapeType="1"/>
        </xdr:cNvSpPr>
      </xdr:nvSpPr>
      <xdr:spPr bwMode="auto">
        <a:xfrm flipH="1">
          <a:off x="2095500" y="4724400"/>
          <a:ext cx="2209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847725</xdr:colOff>
      <xdr:row>26</xdr:row>
      <xdr:rowOff>76200</xdr:rowOff>
    </xdr:from>
    <xdr:to>
      <xdr:col>6</xdr:col>
      <xdr:colOff>9525</xdr:colOff>
      <xdr:row>26</xdr:row>
      <xdr:rowOff>76200</xdr:rowOff>
    </xdr:to>
    <xdr:sp macro="" textlink="">
      <xdr:nvSpPr>
        <xdr:cNvPr id="13830" name="Line 11"/>
        <xdr:cNvSpPr>
          <a:spLocks noChangeShapeType="1"/>
        </xdr:cNvSpPr>
      </xdr:nvSpPr>
      <xdr:spPr bwMode="auto">
        <a:xfrm>
          <a:off x="2114550" y="4533900"/>
          <a:ext cx="2190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828675</xdr:colOff>
      <xdr:row>23</xdr:row>
      <xdr:rowOff>0</xdr:rowOff>
    </xdr:from>
    <xdr:to>
      <xdr:col>7</xdr:col>
      <xdr:colOff>276225</xdr:colOff>
      <xdr:row>23</xdr:row>
      <xdr:rowOff>0</xdr:rowOff>
    </xdr:to>
    <xdr:sp macro="" textlink="">
      <xdr:nvSpPr>
        <xdr:cNvPr id="13831" name="Line 12"/>
        <xdr:cNvSpPr>
          <a:spLocks noChangeShapeType="1"/>
        </xdr:cNvSpPr>
      </xdr:nvSpPr>
      <xdr:spPr bwMode="auto">
        <a:xfrm>
          <a:off x="2095500" y="3943350"/>
          <a:ext cx="266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24</xdr:row>
      <xdr:rowOff>161925</xdr:rowOff>
    </xdr:from>
    <xdr:to>
      <xdr:col>6</xdr:col>
      <xdr:colOff>9525</xdr:colOff>
      <xdr:row>27</xdr:row>
      <xdr:rowOff>85725</xdr:rowOff>
    </xdr:to>
    <xdr:sp macro="" textlink="">
      <xdr:nvSpPr>
        <xdr:cNvPr id="13832" name="Line 13"/>
        <xdr:cNvSpPr>
          <a:spLocks noChangeShapeType="1"/>
        </xdr:cNvSpPr>
      </xdr:nvSpPr>
      <xdr:spPr bwMode="auto">
        <a:xfrm>
          <a:off x="4305300" y="4276725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22</xdr:row>
      <xdr:rowOff>9525</xdr:rowOff>
    </xdr:from>
    <xdr:to>
      <xdr:col>7</xdr:col>
      <xdr:colOff>247650</xdr:colOff>
      <xdr:row>24</xdr:row>
      <xdr:rowOff>104775</xdr:rowOff>
    </xdr:to>
    <xdr:sp macro="" textlink="">
      <xdr:nvSpPr>
        <xdr:cNvPr id="13833" name="Line 14"/>
        <xdr:cNvSpPr>
          <a:spLocks noChangeShapeType="1"/>
        </xdr:cNvSpPr>
      </xdr:nvSpPr>
      <xdr:spPr bwMode="auto">
        <a:xfrm>
          <a:off x="4733925" y="3781425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838200</xdr:colOff>
      <xdr:row>33</xdr:row>
      <xdr:rowOff>9525</xdr:rowOff>
    </xdr:from>
    <xdr:to>
      <xdr:col>4</xdr:col>
      <xdr:colOff>828675</xdr:colOff>
      <xdr:row>36</xdr:row>
      <xdr:rowOff>0</xdr:rowOff>
    </xdr:to>
    <xdr:sp macro="" textlink="">
      <xdr:nvSpPr>
        <xdr:cNvPr id="13834" name="Line 15"/>
        <xdr:cNvSpPr>
          <a:spLocks noChangeShapeType="1"/>
        </xdr:cNvSpPr>
      </xdr:nvSpPr>
      <xdr:spPr bwMode="auto">
        <a:xfrm flipV="1">
          <a:off x="2105025" y="5667375"/>
          <a:ext cx="139065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36</xdr:row>
      <xdr:rowOff>9525</xdr:rowOff>
    </xdr:from>
    <xdr:to>
      <xdr:col>3</xdr:col>
      <xdr:colOff>533400</xdr:colOff>
      <xdr:row>43</xdr:row>
      <xdr:rowOff>142875</xdr:rowOff>
    </xdr:to>
    <xdr:sp macro="" textlink="">
      <xdr:nvSpPr>
        <xdr:cNvPr id="13835" name="Line 16"/>
        <xdr:cNvSpPr>
          <a:spLocks noChangeShapeType="1"/>
        </xdr:cNvSpPr>
      </xdr:nvSpPr>
      <xdr:spPr bwMode="auto">
        <a:xfrm>
          <a:off x="1800225" y="6181725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44</xdr:row>
      <xdr:rowOff>9525</xdr:rowOff>
    </xdr:from>
    <xdr:to>
      <xdr:col>3</xdr:col>
      <xdr:colOff>819150</xdr:colOff>
      <xdr:row>44</xdr:row>
      <xdr:rowOff>9525</xdr:rowOff>
    </xdr:to>
    <xdr:sp macro="" textlink="">
      <xdr:nvSpPr>
        <xdr:cNvPr id="13836" name="Line 17"/>
        <xdr:cNvSpPr>
          <a:spLocks noChangeShapeType="1"/>
        </xdr:cNvSpPr>
      </xdr:nvSpPr>
      <xdr:spPr bwMode="auto">
        <a:xfrm flipH="1">
          <a:off x="57150" y="7553325"/>
          <a:ext cx="2028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36</xdr:row>
      <xdr:rowOff>0</xdr:rowOff>
    </xdr:from>
    <xdr:to>
      <xdr:col>3</xdr:col>
      <xdr:colOff>819150</xdr:colOff>
      <xdr:row>36</xdr:row>
      <xdr:rowOff>0</xdr:rowOff>
    </xdr:to>
    <xdr:sp macro="" textlink="">
      <xdr:nvSpPr>
        <xdr:cNvPr id="13837" name="Line 18"/>
        <xdr:cNvSpPr>
          <a:spLocks noChangeShapeType="1"/>
        </xdr:cNvSpPr>
      </xdr:nvSpPr>
      <xdr:spPr bwMode="auto">
        <a:xfrm flipH="1">
          <a:off x="1533525" y="617220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32</xdr:row>
      <xdr:rowOff>19050</xdr:rowOff>
    </xdr:from>
    <xdr:to>
      <xdr:col>3</xdr:col>
      <xdr:colOff>819150</xdr:colOff>
      <xdr:row>32</xdr:row>
      <xdr:rowOff>19050</xdr:rowOff>
    </xdr:to>
    <xdr:sp macro="" textlink="">
      <xdr:nvSpPr>
        <xdr:cNvPr id="13838" name="Line 19"/>
        <xdr:cNvSpPr>
          <a:spLocks noChangeShapeType="1"/>
        </xdr:cNvSpPr>
      </xdr:nvSpPr>
      <xdr:spPr bwMode="auto">
        <a:xfrm flipH="1">
          <a:off x="57150" y="5505450"/>
          <a:ext cx="2028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971550</xdr:colOff>
      <xdr:row>29</xdr:row>
      <xdr:rowOff>142875</xdr:rowOff>
    </xdr:from>
    <xdr:to>
      <xdr:col>8</xdr:col>
      <xdr:colOff>3609975</xdr:colOff>
      <xdr:row>39</xdr:row>
      <xdr:rowOff>9525</xdr:rowOff>
    </xdr:to>
    <xdr:sp macro="" textlink="">
      <xdr:nvSpPr>
        <xdr:cNvPr id="13839" name="Freeform 21"/>
        <xdr:cNvSpPr>
          <a:spLocks/>
        </xdr:cNvSpPr>
      </xdr:nvSpPr>
      <xdr:spPr bwMode="auto">
        <a:xfrm>
          <a:off x="6029325" y="5114925"/>
          <a:ext cx="2638425" cy="1581150"/>
        </a:xfrm>
        <a:custGeom>
          <a:avLst/>
          <a:gdLst>
            <a:gd name="T0" fmla="*/ 0 w 277"/>
            <a:gd name="T1" fmla="*/ 0 h 166"/>
            <a:gd name="T2" fmla="*/ 2147483646 w 277"/>
            <a:gd name="T3" fmla="*/ 2147483646 h 166"/>
            <a:gd name="T4" fmla="*/ 2147483646 w 277"/>
            <a:gd name="T5" fmla="*/ 2147483646 h 166"/>
            <a:gd name="T6" fmla="*/ 2147483646 w 277"/>
            <a:gd name="T7" fmla="*/ 2147483646 h 166"/>
            <a:gd name="T8" fmla="*/ 2147483646 w 277"/>
            <a:gd name="T9" fmla="*/ 2147483646 h 166"/>
            <a:gd name="T10" fmla="*/ 2147483646 w 277"/>
            <a:gd name="T11" fmla="*/ 2147483646 h 16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277" h="166">
              <a:moveTo>
                <a:pt x="0" y="0"/>
              </a:moveTo>
              <a:lnTo>
                <a:pt x="83" y="131"/>
              </a:lnTo>
              <a:lnTo>
                <a:pt x="138" y="165"/>
              </a:lnTo>
              <a:lnTo>
                <a:pt x="170" y="166"/>
              </a:lnTo>
              <a:lnTo>
                <a:pt x="222" y="129"/>
              </a:lnTo>
              <a:lnTo>
                <a:pt x="277" y="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1143000</xdr:colOff>
      <xdr:row>32</xdr:row>
      <xdr:rowOff>85725</xdr:rowOff>
    </xdr:from>
    <xdr:to>
      <xdr:col>8</xdr:col>
      <xdr:colOff>3590925</xdr:colOff>
      <xdr:row>40</xdr:row>
      <xdr:rowOff>123825</xdr:rowOff>
    </xdr:to>
    <xdr:sp macro="" textlink="">
      <xdr:nvSpPr>
        <xdr:cNvPr id="13840" name="Freeform 22"/>
        <xdr:cNvSpPr>
          <a:spLocks/>
        </xdr:cNvSpPr>
      </xdr:nvSpPr>
      <xdr:spPr bwMode="auto">
        <a:xfrm>
          <a:off x="6200775" y="5572125"/>
          <a:ext cx="2447925" cy="1409700"/>
        </a:xfrm>
        <a:custGeom>
          <a:avLst/>
          <a:gdLst>
            <a:gd name="T0" fmla="*/ 2147483646 w 257"/>
            <a:gd name="T1" fmla="*/ 0 h 153"/>
            <a:gd name="T2" fmla="*/ 2147483646 w 257"/>
            <a:gd name="T3" fmla="*/ 2147483646 h 153"/>
            <a:gd name="T4" fmla="*/ 2147483646 w 257"/>
            <a:gd name="T5" fmla="*/ 2147483646 h 153"/>
            <a:gd name="T6" fmla="*/ 0 w 257"/>
            <a:gd name="T7" fmla="*/ 2147483646 h 153"/>
            <a:gd name="T8" fmla="*/ 2147483646 w 257"/>
            <a:gd name="T9" fmla="*/ 2147483646 h 153"/>
            <a:gd name="T10" fmla="*/ 2147483646 w 257"/>
            <a:gd name="T11" fmla="*/ 2147483646 h 153"/>
            <a:gd name="T12" fmla="*/ 2147483646 w 257"/>
            <a:gd name="T13" fmla="*/ 2147483646 h 153"/>
            <a:gd name="T14" fmla="*/ 2147483646 w 257"/>
            <a:gd name="T15" fmla="*/ 2147483646 h 153"/>
            <a:gd name="T16" fmla="*/ 2147483646 w 257"/>
            <a:gd name="T17" fmla="*/ 2147483646 h 153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0" t="0" r="r" b="b"/>
          <a:pathLst>
            <a:path w="257" h="153">
              <a:moveTo>
                <a:pt x="257" y="0"/>
              </a:moveTo>
              <a:lnTo>
                <a:pt x="170" y="153"/>
              </a:lnTo>
              <a:lnTo>
                <a:pt x="105" y="153"/>
              </a:lnTo>
              <a:lnTo>
                <a:pt x="0" y="1"/>
              </a:lnTo>
              <a:lnTo>
                <a:pt x="104" y="1"/>
              </a:lnTo>
              <a:lnTo>
                <a:pt x="118" y="11"/>
              </a:lnTo>
              <a:lnTo>
                <a:pt x="150" y="11"/>
              </a:lnTo>
              <a:lnTo>
                <a:pt x="160" y="2"/>
              </a:lnTo>
              <a:lnTo>
                <a:pt x="255" y="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2247900</xdr:colOff>
      <xdr:row>40</xdr:row>
      <xdr:rowOff>9525</xdr:rowOff>
    </xdr:from>
    <xdr:to>
      <xdr:col>8</xdr:col>
      <xdr:colOff>2571750</xdr:colOff>
      <xdr:row>40</xdr:row>
      <xdr:rowOff>9525</xdr:rowOff>
    </xdr:to>
    <xdr:sp macro="" textlink="">
      <xdr:nvSpPr>
        <xdr:cNvPr id="13841" name="Line 23"/>
        <xdr:cNvSpPr>
          <a:spLocks noChangeShapeType="1"/>
        </xdr:cNvSpPr>
      </xdr:nvSpPr>
      <xdr:spPr bwMode="auto">
        <a:xfrm>
          <a:off x="7305675" y="68675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2257425</xdr:colOff>
      <xdr:row>33</xdr:row>
      <xdr:rowOff>57150</xdr:rowOff>
    </xdr:from>
    <xdr:to>
      <xdr:col>8</xdr:col>
      <xdr:colOff>2257425</xdr:colOff>
      <xdr:row>40</xdr:row>
      <xdr:rowOff>66675</xdr:rowOff>
    </xdr:to>
    <xdr:sp macro="" textlink="">
      <xdr:nvSpPr>
        <xdr:cNvPr id="13842" name="Line 24"/>
        <xdr:cNvSpPr>
          <a:spLocks noChangeShapeType="1"/>
        </xdr:cNvSpPr>
      </xdr:nvSpPr>
      <xdr:spPr bwMode="auto">
        <a:xfrm>
          <a:off x="7315200" y="5715000"/>
          <a:ext cx="0" cy="12096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2581275</xdr:colOff>
      <xdr:row>33</xdr:row>
      <xdr:rowOff>66675</xdr:rowOff>
    </xdr:from>
    <xdr:to>
      <xdr:col>8</xdr:col>
      <xdr:colOff>2581275</xdr:colOff>
      <xdr:row>40</xdr:row>
      <xdr:rowOff>76200</xdr:rowOff>
    </xdr:to>
    <xdr:sp macro="" textlink="">
      <xdr:nvSpPr>
        <xdr:cNvPr id="13843" name="Line 25"/>
        <xdr:cNvSpPr>
          <a:spLocks noChangeShapeType="1"/>
        </xdr:cNvSpPr>
      </xdr:nvSpPr>
      <xdr:spPr bwMode="auto">
        <a:xfrm>
          <a:off x="7639050" y="5724525"/>
          <a:ext cx="0" cy="12096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1304925</xdr:colOff>
      <xdr:row>31</xdr:row>
      <xdr:rowOff>161925</xdr:rowOff>
    </xdr:from>
    <xdr:to>
      <xdr:col>8</xdr:col>
      <xdr:colOff>3419475</xdr:colOff>
      <xdr:row>31</xdr:row>
      <xdr:rowOff>161925</xdr:rowOff>
    </xdr:to>
    <xdr:sp macro="" textlink="">
      <xdr:nvSpPr>
        <xdr:cNvPr id="13844" name="Line 26"/>
        <xdr:cNvSpPr>
          <a:spLocks noChangeShapeType="1"/>
        </xdr:cNvSpPr>
      </xdr:nvSpPr>
      <xdr:spPr bwMode="auto">
        <a:xfrm>
          <a:off x="6362700" y="5476875"/>
          <a:ext cx="2114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1285875</xdr:colOff>
      <xdr:row>33</xdr:row>
      <xdr:rowOff>0</xdr:rowOff>
    </xdr:from>
    <xdr:to>
      <xdr:col>8</xdr:col>
      <xdr:colOff>4352925</xdr:colOff>
      <xdr:row>33</xdr:row>
      <xdr:rowOff>9525</xdr:rowOff>
    </xdr:to>
    <xdr:sp macro="" textlink="">
      <xdr:nvSpPr>
        <xdr:cNvPr id="13845" name="Line 27"/>
        <xdr:cNvSpPr>
          <a:spLocks noChangeShapeType="1"/>
        </xdr:cNvSpPr>
      </xdr:nvSpPr>
      <xdr:spPr bwMode="auto">
        <a:xfrm flipH="1" flipV="1">
          <a:off x="6343650" y="5657850"/>
          <a:ext cx="3067050" cy="9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1304925</xdr:colOff>
      <xdr:row>31</xdr:row>
      <xdr:rowOff>66675</xdr:rowOff>
    </xdr:from>
    <xdr:to>
      <xdr:col>8</xdr:col>
      <xdr:colOff>1304925</xdr:colOff>
      <xdr:row>33</xdr:row>
      <xdr:rowOff>0</xdr:rowOff>
    </xdr:to>
    <xdr:sp macro="" textlink="">
      <xdr:nvSpPr>
        <xdr:cNvPr id="13846" name="Line 28"/>
        <xdr:cNvSpPr>
          <a:spLocks noChangeShapeType="1"/>
        </xdr:cNvSpPr>
      </xdr:nvSpPr>
      <xdr:spPr bwMode="auto">
        <a:xfrm flipV="1">
          <a:off x="6362700" y="5381625"/>
          <a:ext cx="0" cy="2762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3400425</xdr:colOff>
      <xdr:row>31</xdr:row>
      <xdr:rowOff>66675</xdr:rowOff>
    </xdr:from>
    <xdr:to>
      <xdr:col>8</xdr:col>
      <xdr:colOff>3400425</xdr:colOff>
      <xdr:row>33</xdr:row>
      <xdr:rowOff>0</xdr:rowOff>
    </xdr:to>
    <xdr:sp macro="" textlink="">
      <xdr:nvSpPr>
        <xdr:cNvPr id="13847" name="Line 29"/>
        <xdr:cNvSpPr>
          <a:spLocks noChangeShapeType="1"/>
        </xdr:cNvSpPr>
      </xdr:nvSpPr>
      <xdr:spPr bwMode="auto">
        <a:xfrm flipV="1">
          <a:off x="8458200" y="5381625"/>
          <a:ext cx="0" cy="2762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3867150</xdr:colOff>
      <xdr:row>33</xdr:row>
      <xdr:rowOff>0</xdr:rowOff>
    </xdr:from>
    <xdr:to>
      <xdr:col>8</xdr:col>
      <xdr:colOff>3867150</xdr:colOff>
      <xdr:row>38</xdr:row>
      <xdr:rowOff>114300</xdr:rowOff>
    </xdr:to>
    <xdr:sp macro="" textlink="">
      <xdr:nvSpPr>
        <xdr:cNvPr id="13848" name="Line 30"/>
        <xdr:cNvSpPr>
          <a:spLocks noChangeShapeType="1"/>
        </xdr:cNvSpPr>
      </xdr:nvSpPr>
      <xdr:spPr bwMode="auto">
        <a:xfrm>
          <a:off x="8924925" y="5657850"/>
          <a:ext cx="0" cy="971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2743200</xdr:colOff>
      <xdr:row>40</xdr:row>
      <xdr:rowOff>133350</xdr:rowOff>
    </xdr:from>
    <xdr:to>
      <xdr:col>8</xdr:col>
      <xdr:colOff>4295775</xdr:colOff>
      <xdr:row>40</xdr:row>
      <xdr:rowOff>133350</xdr:rowOff>
    </xdr:to>
    <xdr:sp macro="" textlink="">
      <xdr:nvSpPr>
        <xdr:cNvPr id="13849" name="Line 31"/>
        <xdr:cNvSpPr>
          <a:spLocks noChangeShapeType="1"/>
        </xdr:cNvSpPr>
      </xdr:nvSpPr>
      <xdr:spPr bwMode="auto">
        <a:xfrm flipH="1" flipV="1">
          <a:off x="7800975" y="6991350"/>
          <a:ext cx="15525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2943225</xdr:colOff>
      <xdr:row>39</xdr:row>
      <xdr:rowOff>0</xdr:rowOff>
    </xdr:from>
    <xdr:to>
      <xdr:col>8</xdr:col>
      <xdr:colOff>4076700</xdr:colOff>
      <xdr:row>39</xdr:row>
      <xdr:rowOff>0</xdr:rowOff>
    </xdr:to>
    <xdr:sp macro="" textlink="">
      <xdr:nvSpPr>
        <xdr:cNvPr id="13850" name="Line 32"/>
        <xdr:cNvSpPr>
          <a:spLocks noChangeShapeType="1"/>
        </xdr:cNvSpPr>
      </xdr:nvSpPr>
      <xdr:spPr bwMode="auto">
        <a:xfrm flipH="1" flipV="1">
          <a:off x="8001000" y="6686550"/>
          <a:ext cx="11334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2276475</xdr:colOff>
      <xdr:row>30</xdr:row>
      <xdr:rowOff>85725</xdr:rowOff>
    </xdr:from>
    <xdr:ext cx="159531" cy="201850"/>
    <xdr:sp macro="" textlink="">
      <xdr:nvSpPr>
        <xdr:cNvPr id="7201" name="Text Box 33"/>
        <xdr:cNvSpPr txBox="1">
          <a:spLocks noChangeArrowheads="1"/>
        </xdr:cNvSpPr>
      </xdr:nvSpPr>
      <xdr:spPr bwMode="auto">
        <a:xfrm>
          <a:off x="7341534" y="5128372"/>
          <a:ext cx="159531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B'</a:t>
          </a:r>
        </a:p>
      </xdr:txBody>
    </xdr:sp>
    <xdr:clientData/>
  </xdr:oneCellAnchor>
  <xdr:oneCellAnchor>
    <xdr:from>
      <xdr:col>8</xdr:col>
      <xdr:colOff>2371725</xdr:colOff>
      <xdr:row>41</xdr:row>
      <xdr:rowOff>9525</xdr:rowOff>
    </xdr:from>
    <xdr:ext cx="88999" cy="201850"/>
    <xdr:sp macro="" textlink="">
      <xdr:nvSpPr>
        <xdr:cNvPr id="7202" name="Text Box 34"/>
        <xdr:cNvSpPr txBox="1">
          <a:spLocks noChangeArrowheads="1"/>
        </xdr:cNvSpPr>
      </xdr:nvSpPr>
      <xdr:spPr bwMode="auto">
        <a:xfrm>
          <a:off x="7436784" y="6901143"/>
          <a:ext cx="88999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B</a:t>
          </a:r>
        </a:p>
      </xdr:txBody>
    </xdr:sp>
    <xdr:clientData/>
  </xdr:oneCellAnchor>
  <xdr:oneCellAnchor>
    <xdr:from>
      <xdr:col>8</xdr:col>
      <xdr:colOff>3943350</xdr:colOff>
      <xdr:row>36</xdr:row>
      <xdr:rowOff>0</xdr:rowOff>
    </xdr:from>
    <xdr:ext cx="159531" cy="201850"/>
    <xdr:sp macro="" textlink="">
      <xdr:nvSpPr>
        <xdr:cNvPr id="7203" name="Text Box 35"/>
        <xdr:cNvSpPr txBox="1">
          <a:spLocks noChangeArrowheads="1"/>
        </xdr:cNvSpPr>
      </xdr:nvSpPr>
      <xdr:spPr bwMode="auto">
        <a:xfrm>
          <a:off x="9008409" y="6051176"/>
          <a:ext cx="159531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H'</a:t>
          </a:r>
        </a:p>
      </xdr:txBody>
    </xdr:sp>
    <xdr:clientData/>
  </xdr:oneCellAnchor>
  <xdr:twoCellAnchor>
    <xdr:from>
      <xdr:col>8</xdr:col>
      <xdr:colOff>3867150</xdr:colOff>
      <xdr:row>39</xdr:row>
      <xdr:rowOff>19050</xdr:rowOff>
    </xdr:from>
    <xdr:to>
      <xdr:col>8</xdr:col>
      <xdr:colOff>3867150</xdr:colOff>
      <xdr:row>40</xdr:row>
      <xdr:rowOff>104775</xdr:rowOff>
    </xdr:to>
    <xdr:sp macro="" textlink="">
      <xdr:nvSpPr>
        <xdr:cNvPr id="13854" name="Line 36"/>
        <xdr:cNvSpPr>
          <a:spLocks noChangeShapeType="1"/>
        </xdr:cNvSpPr>
      </xdr:nvSpPr>
      <xdr:spPr bwMode="auto">
        <a:xfrm>
          <a:off x="8924925" y="67056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4086225</xdr:colOff>
      <xdr:row>39</xdr:row>
      <xdr:rowOff>57150</xdr:rowOff>
    </xdr:from>
    <xdr:ext cx="582724" cy="201850"/>
    <xdr:sp macro="" textlink="">
      <xdr:nvSpPr>
        <xdr:cNvPr id="7205" name="Text Box 37"/>
        <xdr:cNvSpPr txBox="1">
          <a:spLocks noChangeArrowheads="1"/>
        </xdr:cNvSpPr>
      </xdr:nvSpPr>
      <xdr:spPr bwMode="auto">
        <a:xfrm>
          <a:off x="9151284" y="6612591"/>
          <a:ext cx="582724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根入れ高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</xdr:colOff>
      <xdr:row>4</xdr:row>
      <xdr:rowOff>0</xdr:rowOff>
    </xdr:from>
    <xdr:to>
      <xdr:col>23</xdr:col>
      <xdr:colOff>9525</xdr:colOff>
      <xdr:row>8</xdr:row>
      <xdr:rowOff>19050</xdr:rowOff>
    </xdr:to>
    <xdr:cxnSp macro="">
      <xdr:nvCxnSpPr>
        <xdr:cNvPr id="2" name="直線矢印コネクタ 1"/>
        <xdr:cNvCxnSpPr/>
      </xdr:nvCxnSpPr>
      <xdr:spPr>
        <a:xfrm>
          <a:off x="15782925" y="685800"/>
          <a:ext cx="0" cy="70485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0</xdr:rowOff>
    </xdr:from>
    <xdr:to>
      <xdr:col>14</xdr:col>
      <xdr:colOff>28575</xdr:colOff>
      <xdr:row>9</xdr:row>
      <xdr:rowOff>0</xdr:rowOff>
    </xdr:to>
    <xdr:cxnSp macro="">
      <xdr:nvCxnSpPr>
        <xdr:cNvPr id="3" name="直線矢印コネクタ 2"/>
        <xdr:cNvCxnSpPr/>
      </xdr:nvCxnSpPr>
      <xdr:spPr>
        <a:xfrm>
          <a:off x="6858000" y="1543050"/>
          <a:ext cx="2771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9525</xdr:rowOff>
    </xdr:from>
    <xdr:to>
      <xdr:col>18</xdr:col>
      <xdr:colOff>9525</xdr:colOff>
      <xdr:row>3</xdr:row>
      <xdr:rowOff>9525</xdr:rowOff>
    </xdr:to>
    <xdr:cxnSp macro="">
      <xdr:nvCxnSpPr>
        <xdr:cNvPr id="4" name="直線矢印コネクタ 3"/>
        <xdr:cNvCxnSpPr/>
      </xdr:nvCxnSpPr>
      <xdr:spPr>
        <a:xfrm>
          <a:off x="4114800" y="523875"/>
          <a:ext cx="82391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85724</xdr:colOff>
      <xdr:row>5</xdr:row>
      <xdr:rowOff>19049</xdr:rowOff>
    </xdr:from>
    <xdr:to>
      <xdr:col>28</xdr:col>
      <xdr:colOff>85724</xdr:colOff>
      <xdr:row>6</xdr:row>
      <xdr:rowOff>142874</xdr:rowOff>
    </xdr:to>
    <xdr:sp macro="" textlink="">
      <xdr:nvSpPr>
        <xdr:cNvPr id="5" name="テキスト ボックス 4"/>
        <xdr:cNvSpPr txBox="1"/>
      </xdr:nvSpPr>
      <xdr:spPr>
        <a:xfrm>
          <a:off x="15859124" y="876299"/>
          <a:ext cx="34290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</a:t>
          </a:r>
          <a:r>
            <a:rPr kumimoji="1" lang="en-US" altLang="ja-JP" sz="1100"/>
            <a:t>m 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2</xdr:col>
      <xdr:colOff>76200</xdr:colOff>
      <xdr:row>8</xdr:row>
      <xdr:rowOff>38099</xdr:rowOff>
    </xdr:from>
    <xdr:to>
      <xdr:col>9</xdr:col>
      <xdr:colOff>38100</xdr:colOff>
      <xdr:row>9</xdr:row>
      <xdr:rowOff>161924</xdr:rowOff>
    </xdr:to>
    <xdr:sp macro="" textlink="">
      <xdr:nvSpPr>
        <xdr:cNvPr id="6" name="テキスト ボックス 5"/>
        <xdr:cNvSpPr txBox="1"/>
      </xdr:nvSpPr>
      <xdr:spPr>
        <a:xfrm>
          <a:off x="1447800" y="1409699"/>
          <a:ext cx="47625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</a:t>
          </a:r>
          <a:r>
            <a:rPr kumimoji="1" lang="en-US" altLang="ja-JP" sz="1100"/>
            <a:t>m</a:t>
          </a:r>
          <a:r>
            <a:rPr kumimoji="1" lang="ja-JP" altLang="en-US" sz="1100" baseline="0"/>
            <a:t> 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8</xdr:col>
      <xdr:colOff>66675</xdr:colOff>
      <xdr:row>0</xdr:row>
      <xdr:rowOff>152399</xdr:rowOff>
    </xdr:from>
    <xdr:to>
      <xdr:col>15</xdr:col>
      <xdr:colOff>38100</xdr:colOff>
      <xdr:row>2</xdr:row>
      <xdr:rowOff>104774</xdr:rowOff>
    </xdr:to>
    <xdr:sp macro="" textlink="">
      <xdr:nvSpPr>
        <xdr:cNvPr id="7" name="テキスト ボックス 6"/>
        <xdr:cNvSpPr txBox="1"/>
      </xdr:nvSpPr>
      <xdr:spPr>
        <a:xfrm>
          <a:off x="5553075" y="152399"/>
          <a:ext cx="47720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</a:t>
          </a:r>
          <a:r>
            <a:rPr kumimoji="1" lang="en-US" altLang="ja-JP" sz="1100"/>
            <a:t>m</a:t>
          </a:r>
          <a:r>
            <a:rPr kumimoji="1" lang="ja-JP" altLang="en-US" sz="1100" baseline="0"/>
            <a:t> 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13</xdr:col>
      <xdr:colOff>61912</xdr:colOff>
      <xdr:row>3</xdr:row>
      <xdr:rowOff>23812</xdr:rowOff>
    </xdr:from>
    <xdr:to>
      <xdr:col>16</xdr:col>
      <xdr:colOff>61912</xdr:colOff>
      <xdr:row>8</xdr:row>
      <xdr:rowOff>4762</xdr:rowOff>
    </xdr:to>
    <xdr:sp macro="" textlink="">
      <xdr:nvSpPr>
        <xdr:cNvPr id="8" name="テキスト ボックス 7"/>
        <xdr:cNvSpPr txBox="1"/>
      </xdr:nvSpPr>
      <xdr:spPr>
        <a:xfrm rot="17471711">
          <a:off x="9586912" y="-71438"/>
          <a:ext cx="838200" cy="205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en-US" altLang="ja-JP" sz="1100" baseline="0"/>
            <a:t> :  </a:t>
          </a:r>
          <a:r>
            <a:rPr kumimoji="1" lang="ja-JP" altLang="en-US" sz="1100" baseline="0"/>
            <a:t>＿＿</a:t>
          </a:r>
          <a:endParaRPr kumimoji="1" lang="ja-JP" altLang="en-US" sz="1100"/>
        </a:p>
      </xdr:txBody>
    </xdr:sp>
    <xdr:clientData/>
  </xdr:twoCellAnchor>
  <xdr:twoCellAnchor>
    <xdr:from>
      <xdr:col>18</xdr:col>
      <xdr:colOff>19049</xdr:colOff>
      <xdr:row>2</xdr:row>
      <xdr:rowOff>85724</xdr:rowOff>
    </xdr:from>
    <xdr:to>
      <xdr:col>23</xdr:col>
      <xdr:colOff>47624</xdr:colOff>
      <xdr:row>4</xdr:row>
      <xdr:rowOff>38099</xdr:rowOff>
    </xdr:to>
    <xdr:sp macro="" textlink="">
      <xdr:nvSpPr>
        <xdr:cNvPr id="9" name="テキスト ボックス 8"/>
        <xdr:cNvSpPr txBox="1"/>
      </xdr:nvSpPr>
      <xdr:spPr>
        <a:xfrm>
          <a:off x="12363449" y="428624"/>
          <a:ext cx="34575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en-US" altLang="ja-JP" sz="1100" baseline="0"/>
            <a:t> :  </a:t>
          </a:r>
          <a:r>
            <a:rPr kumimoji="1" lang="ja-JP" altLang="en-US" sz="1100" baseline="0"/>
            <a:t>＿＿</a:t>
          </a:r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3</xdr:row>
      <xdr:rowOff>9525</xdr:rowOff>
    </xdr:from>
    <xdr:to>
      <xdr:col>6</xdr:col>
      <xdr:colOff>19050</xdr:colOff>
      <xdr:row>3</xdr:row>
      <xdr:rowOff>9525</xdr:rowOff>
    </xdr:to>
    <xdr:cxnSp macro="">
      <xdr:nvCxnSpPr>
        <xdr:cNvPr id="10" name="直線矢印コネクタ 9"/>
        <xdr:cNvCxnSpPr/>
      </xdr:nvCxnSpPr>
      <xdr:spPr>
        <a:xfrm>
          <a:off x="838200" y="523875"/>
          <a:ext cx="32956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0</xdr:row>
      <xdr:rowOff>161924</xdr:rowOff>
    </xdr:from>
    <xdr:to>
      <xdr:col>7</xdr:col>
      <xdr:colOff>57150</xdr:colOff>
      <xdr:row>2</xdr:row>
      <xdr:rowOff>114299</xdr:rowOff>
    </xdr:to>
    <xdr:sp macro="" textlink="">
      <xdr:nvSpPr>
        <xdr:cNvPr id="11" name="テキスト ボックス 10"/>
        <xdr:cNvSpPr txBox="1"/>
      </xdr:nvSpPr>
      <xdr:spPr>
        <a:xfrm>
          <a:off x="790575" y="161924"/>
          <a:ext cx="406717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</a:t>
          </a:r>
          <a:r>
            <a:rPr kumimoji="1" lang="en-US" altLang="ja-JP" sz="1100"/>
            <a:t>m</a:t>
          </a:r>
          <a:r>
            <a:rPr kumimoji="1" lang="ja-JP" altLang="en-US" sz="1100" baseline="0"/>
            <a:t> 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G55"/>
  <sheetViews>
    <sheetView view="pageBreakPreview" zoomScale="40" zoomScaleNormal="100" zoomScaleSheetLayoutView="40" workbookViewId="0">
      <selection activeCell="K29" sqref="K29:R48"/>
    </sheetView>
  </sheetViews>
  <sheetFormatPr defaultRowHeight="11.1" customHeight="1" x14ac:dyDescent="0.15"/>
  <cols>
    <col min="1" max="1" width="12.375" style="3" customWidth="1"/>
    <col min="2" max="2" width="3" style="3" customWidth="1"/>
    <col min="3" max="3" width="3.875" style="3" customWidth="1"/>
    <col min="4" max="4" width="2.5" style="3" customWidth="1"/>
    <col min="5" max="5" width="3.5" style="3" customWidth="1"/>
    <col min="6" max="6" width="3" style="3" customWidth="1"/>
    <col min="7" max="7" width="3.875" style="3" customWidth="1"/>
    <col min="8" max="8" width="2.125" style="3" customWidth="1"/>
    <col min="9" max="9" width="1.625" style="3" customWidth="1"/>
    <col min="10" max="10" width="2.125" style="3" customWidth="1"/>
    <col min="11" max="11" width="3" style="3" customWidth="1"/>
    <col min="12" max="13" width="5.625" style="3" customWidth="1"/>
    <col min="14" max="14" width="9.875" style="3" customWidth="1"/>
    <col min="15" max="18" width="6" style="3" customWidth="1"/>
    <col min="19" max="19" width="6.5" style="3" customWidth="1"/>
    <col min="20" max="20" width="5.25" style="3" customWidth="1"/>
    <col min="21" max="21" width="4.625" style="3" customWidth="1"/>
    <col min="22" max="24" width="4.125" style="3" customWidth="1"/>
    <col min="25" max="25" width="2.25" style="3" customWidth="1"/>
    <col min="26" max="26" width="1.25" style="3" customWidth="1"/>
    <col min="27" max="27" width="2" style="3" customWidth="1"/>
    <col min="28" max="28" width="2.625" style="3" customWidth="1"/>
    <col min="29" max="29" width="2" style="3" customWidth="1"/>
    <col min="30" max="30" width="3.75" style="3" customWidth="1"/>
    <col min="31" max="31" width="2" style="3" customWidth="1"/>
    <col min="32" max="32" width="2.125" style="3" customWidth="1"/>
    <col min="33" max="33" width="2.75" style="3" customWidth="1"/>
    <col min="34" max="16384" width="9" style="3"/>
  </cols>
  <sheetData>
    <row r="1" spans="1:33" ht="11.85" customHeight="1" x14ac:dyDescent="0.15">
      <c r="A1" s="78" t="s">
        <v>213</v>
      </c>
      <c r="F1" s="3" t="s">
        <v>175</v>
      </c>
      <c r="M1" s="157" t="s">
        <v>72</v>
      </c>
      <c r="N1" s="157"/>
      <c r="O1" s="157"/>
      <c r="P1" s="157"/>
      <c r="Q1" s="157"/>
      <c r="R1" s="157"/>
      <c r="S1" s="33"/>
      <c r="AE1" s="31"/>
      <c r="AF1" s="31"/>
      <c r="AG1" s="32"/>
    </row>
    <row r="2" spans="1:33" ht="11.85" customHeight="1" x14ac:dyDescent="0.15">
      <c r="A2" s="3" t="s">
        <v>0</v>
      </c>
      <c r="M2" s="158"/>
      <c r="N2" s="158"/>
      <c r="O2" s="158"/>
      <c r="P2" s="158"/>
      <c r="Q2" s="158"/>
      <c r="R2" s="158"/>
      <c r="S2" s="34"/>
      <c r="W2" s="104" t="s">
        <v>60</v>
      </c>
      <c r="X2" s="104"/>
      <c r="Y2" s="160"/>
      <c r="Z2" s="161"/>
      <c r="AA2" s="84" t="s">
        <v>73</v>
      </c>
      <c r="AB2" s="85"/>
      <c r="AC2" s="84" t="s">
        <v>73</v>
      </c>
      <c r="AD2" s="49"/>
      <c r="AE2" s="84" t="s">
        <v>73</v>
      </c>
      <c r="AF2" s="162"/>
      <c r="AG2" s="163"/>
    </row>
    <row r="3" spans="1:33" ht="11.85" customHeight="1" x14ac:dyDescent="0.15">
      <c r="A3" s="79" t="s">
        <v>1</v>
      </c>
      <c r="B3" s="105" t="s">
        <v>253</v>
      </c>
      <c r="C3" s="105"/>
      <c r="D3" s="105"/>
      <c r="E3" s="105"/>
      <c r="F3" s="105"/>
      <c r="G3" s="105"/>
      <c r="H3" s="105"/>
      <c r="I3" s="105"/>
      <c r="J3" s="105"/>
      <c r="K3" s="150" t="s">
        <v>45</v>
      </c>
      <c r="L3" s="104" t="s">
        <v>46</v>
      </c>
      <c r="M3" s="104"/>
      <c r="N3" s="104"/>
      <c r="O3" s="104" t="s">
        <v>54</v>
      </c>
      <c r="P3" s="104"/>
      <c r="Q3" s="104"/>
      <c r="R3" s="104"/>
      <c r="S3" s="123" t="s">
        <v>179</v>
      </c>
      <c r="T3" s="125"/>
      <c r="U3" s="159"/>
      <c r="V3" s="159"/>
      <c r="W3" s="159"/>
      <c r="X3" s="151" t="s">
        <v>61</v>
      </c>
      <c r="Y3" s="152"/>
      <c r="Z3" s="123"/>
      <c r="AA3" s="124"/>
      <c r="AB3" s="38"/>
      <c r="AC3" s="38"/>
      <c r="AD3" s="38"/>
      <c r="AE3" s="164"/>
      <c r="AF3" s="164"/>
      <c r="AG3" s="39"/>
    </row>
    <row r="4" spans="1:33" ht="11.85" customHeight="1" x14ac:dyDescent="0.15">
      <c r="A4" s="36" t="s">
        <v>47</v>
      </c>
      <c r="B4" s="105"/>
      <c r="C4" s="105"/>
      <c r="D4" s="105"/>
      <c r="E4" s="105"/>
      <c r="F4" s="105"/>
      <c r="G4" s="105"/>
      <c r="H4" s="105"/>
      <c r="I4" s="105"/>
      <c r="J4" s="105"/>
      <c r="K4" s="150"/>
      <c r="L4" s="104"/>
      <c r="M4" s="104"/>
      <c r="N4" s="104"/>
      <c r="O4" s="35" t="s">
        <v>177</v>
      </c>
      <c r="P4" s="35" t="s">
        <v>55</v>
      </c>
      <c r="Q4" s="35" t="s">
        <v>56</v>
      </c>
      <c r="R4" s="35" t="s">
        <v>57</v>
      </c>
      <c r="S4" s="123" t="s">
        <v>180</v>
      </c>
      <c r="T4" s="125"/>
      <c r="U4" s="146"/>
      <c r="V4" s="146"/>
      <c r="W4" s="146"/>
      <c r="X4" s="153"/>
      <c r="Y4" s="154"/>
      <c r="Z4" s="165"/>
      <c r="AA4" s="166"/>
      <c r="AB4" s="86"/>
      <c r="AC4" s="86"/>
      <c r="AD4" s="86"/>
      <c r="AE4" s="86"/>
      <c r="AF4" s="86"/>
      <c r="AG4" s="39"/>
    </row>
    <row r="5" spans="1:33" ht="11.85" customHeight="1" x14ac:dyDescent="0.15">
      <c r="A5" s="36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4"/>
      <c r="L5" s="35" t="s">
        <v>44</v>
      </c>
      <c r="M5" s="104"/>
      <c r="N5" s="104"/>
      <c r="O5" s="35"/>
      <c r="P5" s="35"/>
      <c r="Q5" s="35"/>
      <c r="R5" s="36"/>
      <c r="S5" s="123" t="s">
        <v>181</v>
      </c>
      <c r="T5" s="125"/>
      <c r="U5" s="146" t="str">
        <f>IF(U3="","",IF(U4="","",U4/U3))</f>
        <v/>
      </c>
      <c r="V5" s="146"/>
      <c r="W5" s="146"/>
      <c r="X5" s="153"/>
      <c r="Y5" s="154"/>
      <c r="Z5" s="128" t="s">
        <v>248</v>
      </c>
      <c r="AA5" s="129"/>
      <c r="AB5" s="129"/>
      <c r="AC5" s="38" t="s">
        <v>64</v>
      </c>
      <c r="AD5" s="38" t="s">
        <v>63</v>
      </c>
      <c r="AE5" s="124"/>
      <c r="AF5" s="124"/>
      <c r="AG5" s="39" t="s">
        <v>62</v>
      </c>
    </row>
    <row r="6" spans="1:33" ht="11.85" customHeight="1" x14ac:dyDescent="0.15">
      <c r="A6" s="36" t="s">
        <v>3</v>
      </c>
      <c r="B6" s="46" t="s">
        <v>182</v>
      </c>
      <c r="C6" s="37"/>
      <c r="D6" s="37" t="s">
        <v>4</v>
      </c>
      <c r="E6" s="37" t="s">
        <v>227</v>
      </c>
      <c r="F6" s="37" t="s">
        <v>182</v>
      </c>
      <c r="G6" s="37"/>
      <c r="H6" s="126" t="s">
        <v>4</v>
      </c>
      <c r="I6" s="126"/>
      <c r="J6" s="127"/>
      <c r="K6" s="104"/>
      <c r="L6" s="35" t="s">
        <v>48</v>
      </c>
      <c r="M6" s="104"/>
      <c r="N6" s="104"/>
      <c r="O6" s="123" t="s">
        <v>58</v>
      </c>
      <c r="P6" s="125"/>
      <c r="Q6" s="104"/>
      <c r="R6" s="104"/>
      <c r="S6" s="123" t="s">
        <v>59</v>
      </c>
      <c r="T6" s="125"/>
      <c r="U6" s="104"/>
      <c r="V6" s="104"/>
      <c r="W6" s="104"/>
      <c r="X6" s="155"/>
      <c r="Y6" s="156"/>
      <c r="Z6" s="123" t="s">
        <v>182</v>
      </c>
      <c r="AA6" s="124"/>
      <c r="AB6" s="38"/>
      <c r="AC6" s="38" t="s">
        <v>4</v>
      </c>
      <c r="AD6" s="38"/>
      <c r="AE6" s="38" t="s">
        <v>65</v>
      </c>
      <c r="AF6" s="38"/>
      <c r="AG6" s="39" t="s">
        <v>66</v>
      </c>
    </row>
    <row r="7" spans="1:33" ht="11.85" customHeight="1" x14ac:dyDescent="0.15">
      <c r="A7" s="36" t="s">
        <v>5</v>
      </c>
      <c r="B7" s="105"/>
      <c r="C7" s="105"/>
      <c r="D7" s="105"/>
      <c r="E7" s="105"/>
      <c r="F7" s="105"/>
      <c r="G7" s="105"/>
      <c r="H7" s="105"/>
      <c r="I7" s="105"/>
      <c r="J7" s="105"/>
      <c r="K7" s="123" t="s">
        <v>49</v>
      </c>
      <c r="L7" s="125"/>
      <c r="M7" s="35" t="s">
        <v>255</v>
      </c>
      <c r="N7" s="35" t="s">
        <v>50</v>
      </c>
      <c r="O7" s="35" t="s">
        <v>256</v>
      </c>
      <c r="P7" s="123" t="s">
        <v>51</v>
      </c>
      <c r="Q7" s="125"/>
      <c r="R7" s="35" t="s">
        <v>256</v>
      </c>
      <c r="S7" s="123" t="s">
        <v>68</v>
      </c>
      <c r="T7" s="125"/>
      <c r="U7" s="46"/>
      <c r="V7" s="130"/>
      <c r="W7" s="125"/>
      <c r="X7" s="104" t="s">
        <v>67</v>
      </c>
      <c r="Y7" s="104"/>
      <c r="Z7" s="123" t="s">
        <v>257</v>
      </c>
      <c r="AA7" s="124"/>
      <c r="AB7" s="124"/>
      <c r="AC7" s="124"/>
      <c r="AD7" s="40"/>
      <c r="AE7" s="41"/>
      <c r="AF7" s="41"/>
      <c r="AG7" s="42"/>
    </row>
    <row r="8" spans="1:33" ht="11.85" customHeight="1" x14ac:dyDescent="0.15">
      <c r="A8" s="105" t="s">
        <v>6</v>
      </c>
      <c r="B8" s="105"/>
      <c r="C8" s="105"/>
      <c r="D8" s="145"/>
      <c r="E8" s="127"/>
      <c r="F8" s="105"/>
      <c r="G8" s="105"/>
      <c r="H8" s="105"/>
      <c r="I8" s="105"/>
      <c r="J8" s="105"/>
      <c r="K8" s="104" t="s">
        <v>53</v>
      </c>
      <c r="L8" s="104"/>
      <c r="M8" s="104"/>
      <c r="N8" s="104"/>
      <c r="O8" s="128" t="s">
        <v>52</v>
      </c>
      <c r="P8" s="129"/>
      <c r="Q8" s="46" t="s">
        <v>256</v>
      </c>
      <c r="R8" s="100"/>
      <c r="S8" s="104" t="s">
        <v>183</v>
      </c>
      <c r="T8" s="104"/>
      <c r="U8" s="104"/>
      <c r="V8" s="104"/>
      <c r="W8" s="104"/>
      <c r="X8" s="104" t="s">
        <v>184</v>
      </c>
      <c r="Y8" s="104"/>
      <c r="Z8" s="104"/>
      <c r="AA8" s="104"/>
      <c r="AB8" s="148"/>
      <c r="AC8" s="149"/>
      <c r="AD8" s="149"/>
      <c r="AE8" s="149"/>
      <c r="AF8" s="149"/>
      <c r="AG8" s="149"/>
    </row>
    <row r="9" spans="1:33" ht="11.85" customHeight="1" x14ac:dyDescent="0.1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31" t="s">
        <v>218</v>
      </c>
      <c r="L9" s="132"/>
      <c r="M9" s="132"/>
      <c r="N9" s="132"/>
      <c r="O9" s="132"/>
      <c r="P9" s="132"/>
      <c r="Q9" s="132"/>
      <c r="R9" s="133"/>
      <c r="S9" s="131" t="s">
        <v>252</v>
      </c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3"/>
    </row>
    <row r="10" spans="1:33" ht="11.85" customHeight="1" x14ac:dyDescent="0.15">
      <c r="A10" s="137" t="s">
        <v>7</v>
      </c>
      <c r="B10" s="105" t="s">
        <v>8</v>
      </c>
      <c r="C10" s="105"/>
      <c r="D10" s="105"/>
      <c r="E10" s="105"/>
      <c r="F10" s="35" t="s">
        <v>228</v>
      </c>
      <c r="G10" s="35" t="s">
        <v>194</v>
      </c>
      <c r="H10" s="113"/>
      <c r="I10" s="114"/>
      <c r="J10" s="115"/>
      <c r="K10" s="131"/>
      <c r="L10" s="132"/>
      <c r="M10" s="132"/>
      <c r="N10" s="132"/>
      <c r="O10" s="132"/>
      <c r="P10" s="132"/>
      <c r="Q10" s="132"/>
      <c r="R10" s="133"/>
      <c r="S10" s="131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3"/>
    </row>
    <row r="11" spans="1:33" ht="11.85" customHeight="1" x14ac:dyDescent="0.15">
      <c r="A11" s="138"/>
      <c r="B11" s="105" t="s">
        <v>27</v>
      </c>
      <c r="C11" s="105"/>
      <c r="D11" s="105"/>
      <c r="E11" s="105"/>
      <c r="F11" s="35" t="s">
        <v>229</v>
      </c>
      <c r="G11" s="35" t="s">
        <v>230</v>
      </c>
      <c r="H11" s="113"/>
      <c r="I11" s="114"/>
      <c r="J11" s="115"/>
      <c r="K11" s="131"/>
      <c r="L11" s="132"/>
      <c r="M11" s="132"/>
      <c r="N11" s="132"/>
      <c r="O11" s="132"/>
      <c r="P11" s="132"/>
      <c r="Q11" s="132"/>
      <c r="R11" s="133"/>
      <c r="S11" s="131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3"/>
    </row>
    <row r="12" spans="1:33" ht="11.85" customHeight="1" x14ac:dyDescent="0.15">
      <c r="A12" s="138"/>
      <c r="B12" s="105" t="s">
        <v>9</v>
      </c>
      <c r="C12" s="105"/>
      <c r="D12" s="105"/>
      <c r="E12" s="105"/>
      <c r="F12" s="35" t="s">
        <v>231</v>
      </c>
      <c r="G12" s="35" t="s">
        <v>194</v>
      </c>
      <c r="H12" s="113"/>
      <c r="I12" s="114"/>
      <c r="J12" s="115"/>
      <c r="K12" s="131"/>
      <c r="L12" s="132"/>
      <c r="M12" s="132"/>
      <c r="N12" s="132"/>
      <c r="O12" s="132"/>
      <c r="P12" s="132"/>
      <c r="Q12" s="132"/>
      <c r="R12" s="133"/>
      <c r="S12" s="131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3"/>
    </row>
    <row r="13" spans="1:33" ht="11.85" customHeight="1" x14ac:dyDescent="0.15">
      <c r="A13" s="138"/>
      <c r="B13" s="105" t="s">
        <v>28</v>
      </c>
      <c r="C13" s="105"/>
      <c r="D13" s="105"/>
      <c r="E13" s="105"/>
      <c r="F13" s="35" t="s">
        <v>232</v>
      </c>
      <c r="G13" s="35" t="s">
        <v>233</v>
      </c>
      <c r="H13" s="113"/>
      <c r="I13" s="114"/>
      <c r="J13" s="115"/>
      <c r="K13" s="131"/>
      <c r="L13" s="132"/>
      <c r="M13" s="132"/>
      <c r="N13" s="132"/>
      <c r="O13" s="132"/>
      <c r="P13" s="132"/>
      <c r="Q13" s="132"/>
      <c r="R13" s="133"/>
      <c r="S13" s="131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3"/>
    </row>
    <row r="14" spans="1:33" ht="11.85" customHeight="1" x14ac:dyDescent="0.15">
      <c r="A14" s="138"/>
      <c r="B14" s="105" t="s">
        <v>10</v>
      </c>
      <c r="C14" s="105"/>
      <c r="D14" s="105"/>
      <c r="E14" s="105"/>
      <c r="F14" s="35" t="s">
        <v>234</v>
      </c>
      <c r="G14" s="35" t="s">
        <v>235</v>
      </c>
      <c r="H14" s="113"/>
      <c r="I14" s="114"/>
      <c r="J14" s="115"/>
      <c r="K14" s="131"/>
      <c r="L14" s="132"/>
      <c r="M14" s="132"/>
      <c r="N14" s="132"/>
      <c r="O14" s="132"/>
      <c r="P14" s="132"/>
      <c r="Q14" s="132"/>
      <c r="R14" s="133"/>
      <c r="S14" s="131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3"/>
    </row>
    <row r="15" spans="1:33" ht="11.85" customHeight="1" x14ac:dyDescent="0.15">
      <c r="A15" s="138"/>
      <c r="B15" s="105" t="s">
        <v>29</v>
      </c>
      <c r="C15" s="105"/>
      <c r="D15" s="105"/>
      <c r="E15" s="105"/>
      <c r="F15" s="35" t="s">
        <v>236</v>
      </c>
      <c r="G15" s="35" t="s">
        <v>237</v>
      </c>
      <c r="H15" s="143"/>
      <c r="I15" s="143"/>
      <c r="J15" s="143"/>
      <c r="K15" s="131"/>
      <c r="L15" s="132"/>
      <c r="M15" s="132"/>
      <c r="N15" s="132"/>
      <c r="O15" s="132"/>
      <c r="P15" s="132"/>
      <c r="Q15" s="132"/>
      <c r="R15" s="133"/>
      <c r="S15" s="131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3"/>
    </row>
    <row r="16" spans="1:33" ht="11.85" customHeight="1" x14ac:dyDescent="0.15">
      <c r="A16" s="138"/>
      <c r="B16" s="105" t="s">
        <v>11</v>
      </c>
      <c r="C16" s="105"/>
      <c r="D16" s="105"/>
      <c r="E16" s="105"/>
      <c r="F16" s="35" t="s">
        <v>238</v>
      </c>
      <c r="G16" s="35" t="s">
        <v>230</v>
      </c>
      <c r="H16" s="113"/>
      <c r="I16" s="114"/>
      <c r="J16" s="115"/>
      <c r="K16" s="131"/>
      <c r="L16" s="132"/>
      <c r="M16" s="132"/>
      <c r="N16" s="132"/>
      <c r="O16" s="132"/>
      <c r="P16" s="132"/>
      <c r="Q16" s="132"/>
      <c r="R16" s="133"/>
      <c r="S16" s="131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3"/>
    </row>
    <row r="17" spans="1:33" ht="11.85" customHeight="1" x14ac:dyDescent="0.15">
      <c r="A17" s="138"/>
      <c r="B17" s="105" t="s">
        <v>12</v>
      </c>
      <c r="C17" s="105"/>
      <c r="D17" s="105"/>
      <c r="E17" s="105"/>
      <c r="F17" s="35" t="s">
        <v>196</v>
      </c>
      <c r="G17" s="35" t="s">
        <v>220</v>
      </c>
      <c r="H17" s="113"/>
      <c r="I17" s="114"/>
      <c r="J17" s="115"/>
      <c r="K17" s="131"/>
      <c r="L17" s="132"/>
      <c r="M17" s="132"/>
      <c r="N17" s="132"/>
      <c r="O17" s="132"/>
      <c r="P17" s="132"/>
      <c r="Q17" s="132"/>
      <c r="R17" s="133"/>
      <c r="S17" s="131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</row>
    <row r="18" spans="1:33" ht="11.85" customHeight="1" x14ac:dyDescent="0.15">
      <c r="A18" s="138"/>
      <c r="B18" s="105" t="s">
        <v>13</v>
      </c>
      <c r="C18" s="105"/>
      <c r="D18" s="105"/>
      <c r="E18" s="105"/>
      <c r="F18" s="35" t="s">
        <v>239</v>
      </c>
      <c r="G18" s="35" t="s">
        <v>194</v>
      </c>
      <c r="H18" s="113"/>
      <c r="I18" s="114"/>
      <c r="J18" s="115"/>
      <c r="K18" s="131"/>
      <c r="L18" s="132"/>
      <c r="M18" s="132"/>
      <c r="N18" s="132"/>
      <c r="O18" s="132"/>
      <c r="P18" s="132"/>
      <c r="Q18" s="132"/>
      <c r="R18" s="133"/>
      <c r="S18" s="131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3"/>
    </row>
    <row r="19" spans="1:33" ht="11.85" customHeight="1" x14ac:dyDescent="0.15">
      <c r="A19" s="138"/>
      <c r="B19" s="105" t="s">
        <v>14</v>
      </c>
      <c r="C19" s="105"/>
      <c r="D19" s="105"/>
      <c r="E19" s="105"/>
      <c r="F19" s="35" t="s">
        <v>103</v>
      </c>
      <c r="G19" s="35" t="s">
        <v>230</v>
      </c>
      <c r="H19" s="146"/>
      <c r="I19" s="146"/>
      <c r="J19" s="146"/>
      <c r="K19" s="131"/>
      <c r="L19" s="132"/>
      <c r="M19" s="132"/>
      <c r="N19" s="132"/>
      <c r="O19" s="132"/>
      <c r="P19" s="132"/>
      <c r="Q19" s="132"/>
      <c r="R19" s="133"/>
      <c r="S19" s="131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3"/>
    </row>
    <row r="20" spans="1:33" ht="11.85" customHeight="1" x14ac:dyDescent="0.15">
      <c r="A20" s="138"/>
      <c r="B20" s="105" t="s">
        <v>15</v>
      </c>
      <c r="C20" s="105"/>
      <c r="D20" s="105"/>
      <c r="E20" s="105"/>
      <c r="F20" s="35" t="s">
        <v>240</v>
      </c>
      <c r="G20" s="35" t="s">
        <v>194</v>
      </c>
      <c r="H20" s="146"/>
      <c r="I20" s="146"/>
      <c r="J20" s="146"/>
      <c r="K20" s="131"/>
      <c r="L20" s="132"/>
      <c r="M20" s="132"/>
      <c r="N20" s="132"/>
      <c r="O20" s="132"/>
      <c r="P20" s="132"/>
      <c r="Q20" s="132"/>
      <c r="R20" s="133"/>
      <c r="S20" s="131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3"/>
    </row>
    <row r="21" spans="1:33" ht="11.85" customHeight="1" x14ac:dyDescent="0.15">
      <c r="A21" s="138"/>
      <c r="B21" s="105" t="s">
        <v>16</v>
      </c>
      <c r="C21" s="105"/>
      <c r="D21" s="105"/>
      <c r="E21" s="105"/>
      <c r="F21" s="35" t="s">
        <v>241</v>
      </c>
      <c r="G21" s="35" t="s">
        <v>220</v>
      </c>
      <c r="H21" s="146"/>
      <c r="I21" s="146"/>
      <c r="J21" s="146"/>
      <c r="K21" s="131"/>
      <c r="L21" s="132"/>
      <c r="M21" s="132"/>
      <c r="N21" s="132"/>
      <c r="O21" s="132"/>
      <c r="P21" s="132"/>
      <c r="Q21" s="132"/>
      <c r="R21" s="133"/>
      <c r="S21" s="131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3"/>
    </row>
    <row r="22" spans="1:33" ht="11.85" customHeight="1" x14ac:dyDescent="0.15">
      <c r="A22" s="138"/>
      <c r="B22" s="105" t="s">
        <v>17</v>
      </c>
      <c r="C22" s="105"/>
      <c r="D22" s="105"/>
      <c r="E22" s="105"/>
      <c r="F22" s="35" t="s">
        <v>197</v>
      </c>
      <c r="G22" s="35" t="s">
        <v>198</v>
      </c>
      <c r="H22" s="104"/>
      <c r="I22" s="104"/>
      <c r="J22" s="104"/>
      <c r="K22" s="131"/>
      <c r="L22" s="132"/>
      <c r="M22" s="132"/>
      <c r="N22" s="132"/>
      <c r="O22" s="132"/>
      <c r="P22" s="132"/>
      <c r="Q22" s="132"/>
      <c r="R22" s="133"/>
      <c r="S22" s="131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3"/>
    </row>
    <row r="23" spans="1:33" ht="11.85" customHeight="1" x14ac:dyDescent="0.15">
      <c r="A23" s="138"/>
      <c r="B23" s="106" t="s">
        <v>18</v>
      </c>
      <c r="C23" s="107"/>
      <c r="D23" s="107"/>
      <c r="E23" s="108"/>
      <c r="F23" s="35" t="s">
        <v>199</v>
      </c>
      <c r="G23" s="35" t="s">
        <v>198</v>
      </c>
      <c r="H23" s="101"/>
      <c r="I23" s="102"/>
      <c r="J23" s="103"/>
      <c r="K23" s="131"/>
      <c r="L23" s="132"/>
      <c r="M23" s="132"/>
      <c r="N23" s="132"/>
      <c r="O23" s="132"/>
      <c r="P23" s="132"/>
      <c r="Q23" s="132"/>
      <c r="R23" s="133"/>
      <c r="S23" s="131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3"/>
    </row>
    <row r="24" spans="1:33" ht="21" customHeight="1" x14ac:dyDescent="0.15">
      <c r="A24" s="138"/>
      <c r="B24" s="112" t="s">
        <v>185</v>
      </c>
      <c r="C24" s="112"/>
      <c r="D24" s="112"/>
      <c r="E24" s="112"/>
      <c r="F24" s="35" t="s">
        <v>242</v>
      </c>
      <c r="G24" s="35" t="s">
        <v>222</v>
      </c>
      <c r="H24" s="144"/>
      <c r="I24" s="144"/>
      <c r="J24" s="144"/>
      <c r="K24" s="131"/>
      <c r="L24" s="132"/>
      <c r="M24" s="132"/>
      <c r="N24" s="132"/>
      <c r="O24" s="132"/>
      <c r="P24" s="132"/>
      <c r="Q24" s="132"/>
      <c r="R24" s="133"/>
      <c r="S24" s="131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3"/>
    </row>
    <row r="25" spans="1:33" ht="11.85" customHeight="1" x14ac:dyDescent="0.15">
      <c r="A25" s="138"/>
      <c r="B25" s="105" t="s">
        <v>19</v>
      </c>
      <c r="C25" s="105"/>
      <c r="D25" s="105"/>
      <c r="E25" s="105"/>
      <c r="F25" s="35" t="s">
        <v>201</v>
      </c>
      <c r="G25" s="35" t="s">
        <v>200</v>
      </c>
      <c r="H25" s="144"/>
      <c r="I25" s="144"/>
      <c r="J25" s="144"/>
      <c r="K25" s="131"/>
      <c r="L25" s="132"/>
      <c r="M25" s="132"/>
      <c r="N25" s="132"/>
      <c r="O25" s="132"/>
      <c r="P25" s="132"/>
      <c r="Q25" s="132"/>
      <c r="R25" s="133"/>
      <c r="S25" s="131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3"/>
    </row>
    <row r="26" spans="1:33" ht="21" customHeight="1" x14ac:dyDescent="0.15">
      <c r="A26" s="138"/>
      <c r="B26" s="112" t="s">
        <v>41</v>
      </c>
      <c r="C26" s="112"/>
      <c r="D26" s="112"/>
      <c r="E26" s="112"/>
      <c r="F26" s="35" t="s">
        <v>202</v>
      </c>
      <c r="G26" s="35" t="s">
        <v>200</v>
      </c>
      <c r="H26" s="144"/>
      <c r="I26" s="144"/>
      <c r="J26" s="144"/>
      <c r="K26" s="131"/>
      <c r="L26" s="132"/>
      <c r="M26" s="132"/>
      <c r="N26" s="132"/>
      <c r="O26" s="132"/>
      <c r="P26" s="132"/>
      <c r="Q26" s="132"/>
      <c r="R26" s="133"/>
      <c r="S26" s="131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3"/>
    </row>
    <row r="27" spans="1:33" ht="21" customHeight="1" x14ac:dyDescent="0.15">
      <c r="A27" s="138"/>
      <c r="B27" s="112" t="s">
        <v>42</v>
      </c>
      <c r="C27" s="112"/>
      <c r="D27" s="112"/>
      <c r="E27" s="112"/>
      <c r="F27" s="35" t="s">
        <v>223</v>
      </c>
      <c r="G27" s="35" t="s">
        <v>200</v>
      </c>
      <c r="H27" s="144"/>
      <c r="I27" s="144"/>
      <c r="J27" s="144"/>
      <c r="K27" s="134"/>
      <c r="L27" s="135"/>
      <c r="M27" s="135"/>
      <c r="N27" s="135"/>
      <c r="O27" s="135"/>
      <c r="P27" s="135"/>
      <c r="Q27" s="135"/>
      <c r="R27" s="136"/>
      <c r="S27" s="134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6"/>
    </row>
    <row r="28" spans="1:33" ht="11.85" customHeight="1" x14ac:dyDescent="0.15">
      <c r="A28" s="138"/>
      <c r="B28" s="105" t="s">
        <v>20</v>
      </c>
      <c r="C28" s="105"/>
      <c r="D28" s="105"/>
      <c r="E28" s="105"/>
      <c r="F28" s="35" t="s">
        <v>203</v>
      </c>
      <c r="G28" s="35" t="s">
        <v>243</v>
      </c>
      <c r="H28" s="144"/>
      <c r="I28" s="144"/>
      <c r="J28" s="144"/>
      <c r="K28" s="167" t="s">
        <v>217</v>
      </c>
      <c r="L28" s="168"/>
      <c r="M28" s="168"/>
      <c r="N28" s="168"/>
      <c r="O28" s="168"/>
      <c r="P28" s="168"/>
      <c r="Q28" s="168"/>
      <c r="R28" s="169"/>
      <c r="S28" s="167" t="s">
        <v>219</v>
      </c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9"/>
    </row>
    <row r="29" spans="1:33" ht="11.85" customHeight="1" x14ac:dyDescent="0.15">
      <c r="A29" s="138"/>
      <c r="B29" s="105" t="s">
        <v>21</v>
      </c>
      <c r="C29" s="105"/>
      <c r="D29" s="105"/>
      <c r="E29" s="105"/>
      <c r="F29" s="35" t="s">
        <v>244</v>
      </c>
      <c r="G29" s="35" t="s">
        <v>243</v>
      </c>
      <c r="H29" s="144"/>
      <c r="I29" s="144"/>
      <c r="J29" s="144"/>
      <c r="K29" s="131"/>
      <c r="L29" s="132"/>
      <c r="M29" s="132"/>
      <c r="N29" s="132"/>
      <c r="O29" s="132"/>
      <c r="P29" s="132"/>
      <c r="Q29" s="132"/>
      <c r="R29" s="133"/>
      <c r="S29" s="131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3"/>
    </row>
    <row r="30" spans="1:33" ht="11.85" customHeight="1" x14ac:dyDescent="0.15">
      <c r="A30" s="138"/>
      <c r="B30" s="105" t="s">
        <v>22</v>
      </c>
      <c r="C30" s="105"/>
      <c r="D30" s="105"/>
      <c r="E30" s="105"/>
      <c r="F30" s="35" t="s">
        <v>43</v>
      </c>
      <c r="G30" s="35" t="s">
        <v>195</v>
      </c>
      <c r="H30" s="143"/>
      <c r="I30" s="143"/>
      <c r="J30" s="143"/>
      <c r="K30" s="131"/>
      <c r="L30" s="132"/>
      <c r="M30" s="132"/>
      <c r="N30" s="132"/>
      <c r="O30" s="132"/>
      <c r="P30" s="132"/>
      <c r="Q30" s="132"/>
      <c r="R30" s="133"/>
      <c r="S30" s="131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3"/>
    </row>
    <row r="31" spans="1:33" ht="11.85" customHeight="1" x14ac:dyDescent="0.15">
      <c r="A31" s="138"/>
      <c r="B31" s="105" t="s">
        <v>25</v>
      </c>
      <c r="C31" s="105"/>
      <c r="D31" s="105"/>
      <c r="E31" s="105"/>
      <c r="F31" s="35" t="s">
        <v>245</v>
      </c>
      <c r="G31" s="35" t="s">
        <v>204</v>
      </c>
      <c r="H31" s="143"/>
      <c r="I31" s="143"/>
      <c r="J31" s="143"/>
      <c r="K31" s="131"/>
      <c r="L31" s="132"/>
      <c r="M31" s="132"/>
      <c r="N31" s="132"/>
      <c r="O31" s="132"/>
      <c r="P31" s="132"/>
      <c r="Q31" s="132"/>
      <c r="R31" s="133"/>
      <c r="S31" s="131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3"/>
    </row>
    <row r="32" spans="1:33" ht="11.85" customHeight="1" x14ac:dyDescent="0.15">
      <c r="A32" s="138"/>
      <c r="B32" s="105" t="s">
        <v>23</v>
      </c>
      <c r="C32" s="105"/>
      <c r="D32" s="105"/>
      <c r="E32" s="105"/>
      <c r="F32" s="35" t="s">
        <v>246</v>
      </c>
      <c r="G32" s="35" t="s">
        <v>235</v>
      </c>
      <c r="H32" s="140"/>
      <c r="I32" s="141"/>
      <c r="J32" s="142"/>
      <c r="K32" s="131"/>
      <c r="L32" s="132"/>
      <c r="M32" s="132"/>
      <c r="N32" s="132"/>
      <c r="O32" s="132"/>
      <c r="P32" s="132"/>
      <c r="Q32" s="132"/>
      <c r="R32" s="133"/>
      <c r="S32" s="131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3"/>
    </row>
    <row r="33" spans="1:33" ht="11.85" customHeight="1" x14ac:dyDescent="0.15">
      <c r="A33" s="138"/>
      <c r="B33" s="105" t="s">
        <v>24</v>
      </c>
      <c r="C33" s="105"/>
      <c r="D33" s="105"/>
      <c r="E33" s="105"/>
      <c r="F33" s="123"/>
      <c r="G33" s="124"/>
      <c r="H33" s="124"/>
      <c r="I33" s="124"/>
      <c r="J33" s="125"/>
      <c r="K33" s="131"/>
      <c r="L33" s="132"/>
      <c r="M33" s="132"/>
      <c r="N33" s="132"/>
      <c r="O33" s="132"/>
      <c r="P33" s="132"/>
      <c r="Q33" s="132"/>
      <c r="R33" s="133"/>
      <c r="S33" s="131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3"/>
    </row>
    <row r="34" spans="1:33" ht="11.85" customHeight="1" x14ac:dyDescent="0.15">
      <c r="A34" s="138"/>
      <c r="B34" s="105" t="s">
        <v>186</v>
      </c>
      <c r="C34" s="105"/>
      <c r="D34" s="105"/>
      <c r="E34" s="105"/>
      <c r="F34" s="104"/>
      <c r="G34" s="104"/>
      <c r="H34" s="104"/>
      <c r="I34" s="104"/>
      <c r="J34" s="104"/>
      <c r="K34" s="131"/>
      <c r="L34" s="132"/>
      <c r="M34" s="132"/>
      <c r="N34" s="132"/>
      <c r="O34" s="132"/>
      <c r="P34" s="132"/>
      <c r="Q34" s="132"/>
      <c r="R34" s="133"/>
      <c r="S34" s="131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3"/>
    </row>
    <row r="35" spans="1:33" ht="11.85" customHeight="1" x14ac:dyDescent="0.15">
      <c r="A35" s="139"/>
      <c r="B35" s="105" t="s">
        <v>26</v>
      </c>
      <c r="C35" s="105"/>
      <c r="D35" s="105"/>
      <c r="E35" s="105"/>
      <c r="F35" s="123"/>
      <c r="G35" s="124"/>
      <c r="H35" s="124"/>
      <c r="I35" s="124"/>
      <c r="J35" s="125"/>
      <c r="K35" s="131"/>
      <c r="L35" s="132"/>
      <c r="M35" s="132"/>
      <c r="N35" s="132"/>
      <c r="O35" s="132"/>
      <c r="P35" s="132"/>
      <c r="Q35" s="132"/>
      <c r="R35" s="133"/>
      <c r="S35" s="131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3"/>
    </row>
    <row r="36" spans="1:33" ht="11.85" customHeight="1" x14ac:dyDescent="0.15">
      <c r="A36" s="137" t="s">
        <v>32</v>
      </c>
      <c r="B36" s="105" t="s">
        <v>187</v>
      </c>
      <c r="C36" s="105"/>
      <c r="D36" s="105"/>
      <c r="E36" s="105"/>
      <c r="F36" s="123"/>
      <c r="G36" s="124"/>
      <c r="H36" s="129"/>
      <c r="I36" s="129"/>
      <c r="J36" s="147"/>
      <c r="K36" s="131"/>
      <c r="L36" s="132"/>
      <c r="M36" s="132"/>
      <c r="N36" s="132"/>
      <c r="O36" s="132"/>
      <c r="P36" s="132"/>
      <c r="Q36" s="132"/>
      <c r="R36" s="133"/>
      <c r="S36" s="131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3"/>
    </row>
    <row r="37" spans="1:33" ht="11.85" customHeight="1" x14ac:dyDescent="0.15">
      <c r="A37" s="138"/>
      <c r="B37" s="105" t="s">
        <v>33</v>
      </c>
      <c r="C37" s="105"/>
      <c r="D37" s="105"/>
      <c r="E37" s="105"/>
      <c r="F37" s="123"/>
      <c r="G37" s="124"/>
      <c r="H37" s="129"/>
      <c r="I37" s="129"/>
      <c r="J37" s="147"/>
      <c r="K37" s="131"/>
      <c r="L37" s="132"/>
      <c r="M37" s="132"/>
      <c r="N37" s="132"/>
      <c r="O37" s="132"/>
      <c r="P37" s="132"/>
      <c r="Q37" s="132"/>
      <c r="R37" s="133"/>
      <c r="S37" s="131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3"/>
    </row>
    <row r="38" spans="1:33" ht="11.85" customHeight="1" x14ac:dyDescent="0.15">
      <c r="A38" s="138"/>
      <c r="B38" s="105" t="s">
        <v>34</v>
      </c>
      <c r="C38" s="105"/>
      <c r="D38" s="105"/>
      <c r="E38" s="105"/>
      <c r="F38" s="123"/>
      <c r="G38" s="124"/>
      <c r="H38" s="129"/>
      <c r="I38" s="129"/>
      <c r="J38" s="147"/>
      <c r="K38" s="131"/>
      <c r="L38" s="132"/>
      <c r="M38" s="132"/>
      <c r="N38" s="132"/>
      <c r="O38" s="132"/>
      <c r="P38" s="132"/>
      <c r="Q38" s="132"/>
      <c r="R38" s="133"/>
      <c r="S38" s="131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3"/>
    </row>
    <row r="39" spans="1:33" ht="11.85" customHeight="1" x14ac:dyDescent="0.15">
      <c r="A39" s="139"/>
      <c r="B39" s="105" t="s">
        <v>35</v>
      </c>
      <c r="C39" s="105"/>
      <c r="D39" s="105"/>
      <c r="E39" s="105"/>
      <c r="F39" s="123"/>
      <c r="G39" s="124"/>
      <c r="H39" s="124"/>
      <c r="I39" s="124"/>
      <c r="J39" s="125"/>
      <c r="K39" s="131"/>
      <c r="L39" s="132"/>
      <c r="M39" s="132"/>
      <c r="N39" s="132"/>
      <c r="O39" s="132"/>
      <c r="P39" s="132"/>
      <c r="Q39" s="132"/>
      <c r="R39" s="133"/>
      <c r="S39" s="131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3"/>
    </row>
    <row r="40" spans="1:33" ht="11.85" customHeight="1" x14ac:dyDescent="0.15">
      <c r="A40" s="35" t="s">
        <v>30</v>
      </c>
      <c r="B40" s="105" t="s">
        <v>31</v>
      </c>
      <c r="C40" s="105"/>
      <c r="D40" s="105"/>
      <c r="E40" s="105"/>
      <c r="F40" s="104"/>
      <c r="G40" s="104"/>
      <c r="H40" s="104"/>
      <c r="I40" s="104"/>
      <c r="J40" s="104"/>
      <c r="K40" s="131"/>
      <c r="L40" s="132"/>
      <c r="M40" s="132"/>
      <c r="N40" s="132"/>
      <c r="O40" s="132"/>
      <c r="P40" s="132"/>
      <c r="Q40" s="132"/>
      <c r="R40" s="133"/>
      <c r="S40" s="131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3"/>
    </row>
    <row r="41" spans="1:33" ht="11.85" customHeight="1" x14ac:dyDescent="0.15">
      <c r="A41" s="137" t="s">
        <v>188</v>
      </c>
      <c r="B41" s="145" t="s">
        <v>27</v>
      </c>
      <c r="C41" s="126"/>
      <c r="D41" s="126"/>
      <c r="E41" s="127"/>
      <c r="F41" s="35" t="s">
        <v>221</v>
      </c>
      <c r="G41" s="35" t="s">
        <v>194</v>
      </c>
      <c r="H41" s="109"/>
      <c r="I41" s="110"/>
      <c r="J41" s="111"/>
      <c r="K41" s="131"/>
      <c r="L41" s="132"/>
      <c r="M41" s="132"/>
      <c r="N41" s="132"/>
      <c r="O41" s="132"/>
      <c r="P41" s="132"/>
      <c r="Q41" s="132"/>
      <c r="R41" s="133"/>
      <c r="S41" s="131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3"/>
    </row>
    <row r="42" spans="1:33" ht="11.85" customHeight="1" x14ac:dyDescent="0.15">
      <c r="A42" s="138"/>
      <c r="B42" s="145" t="s">
        <v>28</v>
      </c>
      <c r="C42" s="126"/>
      <c r="D42" s="126"/>
      <c r="E42" s="127"/>
      <c r="F42" s="35" t="s">
        <v>225</v>
      </c>
      <c r="G42" s="35" t="s">
        <v>194</v>
      </c>
      <c r="H42" s="109"/>
      <c r="I42" s="110"/>
      <c r="J42" s="111"/>
      <c r="K42" s="131"/>
      <c r="L42" s="132"/>
      <c r="M42" s="132"/>
      <c r="N42" s="132"/>
      <c r="O42" s="132"/>
      <c r="P42" s="132"/>
      <c r="Q42" s="132"/>
      <c r="R42" s="133"/>
      <c r="S42" s="131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3"/>
    </row>
    <row r="43" spans="1:33" ht="11.85" customHeight="1" x14ac:dyDescent="0.15">
      <c r="A43" s="137" t="s">
        <v>36</v>
      </c>
      <c r="B43" s="105" t="s">
        <v>37</v>
      </c>
      <c r="C43" s="105"/>
      <c r="D43" s="105"/>
      <c r="E43" s="105"/>
      <c r="F43" s="104"/>
      <c r="G43" s="104"/>
      <c r="H43" s="104"/>
      <c r="I43" s="104"/>
      <c r="J43" s="104"/>
      <c r="K43" s="131"/>
      <c r="L43" s="132"/>
      <c r="M43" s="132"/>
      <c r="N43" s="132"/>
      <c r="O43" s="132"/>
      <c r="P43" s="132"/>
      <c r="Q43" s="132"/>
      <c r="R43" s="133"/>
      <c r="S43" s="131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3"/>
    </row>
    <row r="44" spans="1:33" ht="11.85" customHeight="1" x14ac:dyDescent="0.15">
      <c r="A44" s="139"/>
      <c r="B44" s="105" t="s">
        <v>38</v>
      </c>
      <c r="C44" s="105"/>
      <c r="D44" s="105"/>
      <c r="E44" s="105"/>
      <c r="F44" s="104" t="s">
        <v>254</v>
      </c>
      <c r="G44" s="104"/>
      <c r="H44" s="104"/>
      <c r="I44" s="104"/>
      <c r="J44" s="104"/>
      <c r="K44" s="131"/>
      <c r="L44" s="132"/>
      <c r="M44" s="132"/>
      <c r="N44" s="132"/>
      <c r="O44" s="132"/>
      <c r="P44" s="132"/>
      <c r="Q44" s="132"/>
      <c r="R44" s="133"/>
      <c r="S44" s="131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3"/>
    </row>
    <row r="45" spans="1:33" ht="11.85" customHeight="1" x14ac:dyDescent="0.15">
      <c r="A45" s="35" t="s">
        <v>39</v>
      </c>
      <c r="B45" s="105" t="s">
        <v>31</v>
      </c>
      <c r="C45" s="105"/>
      <c r="D45" s="105"/>
      <c r="E45" s="105"/>
      <c r="F45" s="104"/>
      <c r="G45" s="104"/>
      <c r="H45" s="104"/>
      <c r="I45" s="104"/>
      <c r="J45" s="104"/>
      <c r="K45" s="131"/>
      <c r="L45" s="132"/>
      <c r="M45" s="132"/>
      <c r="N45" s="132"/>
      <c r="O45" s="132"/>
      <c r="P45" s="132"/>
      <c r="Q45" s="132"/>
      <c r="R45" s="133"/>
      <c r="S45" s="131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3"/>
    </row>
    <row r="46" spans="1:33" ht="11.85" customHeight="1" x14ac:dyDescent="0.15">
      <c r="A46" s="170" t="s">
        <v>189</v>
      </c>
      <c r="B46" s="145" t="s">
        <v>190</v>
      </c>
      <c r="C46" s="126"/>
      <c r="D46" s="126"/>
      <c r="E46" s="127"/>
      <c r="F46" s="35" t="s">
        <v>249</v>
      </c>
      <c r="G46" s="35" t="s">
        <v>194</v>
      </c>
      <c r="H46" s="109"/>
      <c r="I46" s="110"/>
      <c r="J46" s="111"/>
      <c r="K46" s="131"/>
      <c r="L46" s="132"/>
      <c r="M46" s="132"/>
      <c r="N46" s="132"/>
      <c r="O46" s="132"/>
      <c r="P46" s="132"/>
      <c r="Q46" s="132"/>
      <c r="R46" s="133"/>
      <c r="S46" s="131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3"/>
    </row>
    <row r="47" spans="1:33" ht="11.85" customHeight="1" x14ac:dyDescent="0.15">
      <c r="A47" s="171"/>
      <c r="B47" s="145" t="s">
        <v>191</v>
      </c>
      <c r="C47" s="126"/>
      <c r="D47" s="126"/>
      <c r="E47" s="127"/>
      <c r="F47" s="35" t="s">
        <v>250</v>
      </c>
      <c r="G47" s="35" t="s">
        <v>251</v>
      </c>
      <c r="H47" s="109"/>
      <c r="I47" s="110"/>
      <c r="J47" s="111"/>
      <c r="K47" s="131"/>
      <c r="L47" s="132"/>
      <c r="M47" s="132"/>
      <c r="N47" s="132"/>
      <c r="O47" s="132"/>
      <c r="P47" s="132"/>
      <c r="Q47" s="132"/>
      <c r="R47" s="133"/>
      <c r="S47" s="131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3"/>
    </row>
    <row r="48" spans="1:33" ht="11.85" customHeight="1" x14ac:dyDescent="0.15">
      <c r="A48" s="172"/>
      <c r="B48" s="145" t="s">
        <v>192</v>
      </c>
      <c r="C48" s="126"/>
      <c r="D48" s="126"/>
      <c r="E48" s="127"/>
      <c r="F48" s="35" t="s">
        <v>247</v>
      </c>
      <c r="G48" s="35" t="s">
        <v>194</v>
      </c>
      <c r="H48" s="109"/>
      <c r="I48" s="110"/>
      <c r="J48" s="111"/>
      <c r="K48" s="134"/>
      <c r="L48" s="135"/>
      <c r="M48" s="135"/>
      <c r="N48" s="135"/>
      <c r="O48" s="135"/>
      <c r="P48" s="135"/>
      <c r="Q48" s="135"/>
      <c r="R48" s="136"/>
      <c r="S48" s="131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3"/>
    </row>
    <row r="49" spans="1:33" ht="11.85" customHeight="1" x14ac:dyDescent="0.15">
      <c r="A49" s="104" t="s">
        <v>40</v>
      </c>
      <c r="B49" s="116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8"/>
      <c r="X49" s="122" t="s">
        <v>134</v>
      </c>
      <c r="Y49" s="122"/>
      <c r="Z49" s="43" t="s">
        <v>193</v>
      </c>
      <c r="AA49" s="40" t="s">
        <v>74</v>
      </c>
      <c r="AB49" s="38"/>
      <c r="AC49" s="38" t="s">
        <v>4</v>
      </c>
      <c r="AD49" s="38"/>
      <c r="AE49" s="38" t="s">
        <v>69</v>
      </c>
      <c r="AF49" s="38"/>
      <c r="AG49" s="39" t="s">
        <v>66</v>
      </c>
    </row>
    <row r="50" spans="1:33" ht="11.85" customHeight="1" x14ac:dyDescent="0.15">
      <c r="A50" s="104"/>
      <c r="B50" s="119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1"/>
      <c r="X50" s="122" t="s">
        <v>70</v>
      </c>
      <c r="Y50" s="122"/>
      <c r="Z50" s="43" t="s">
        <v>205</v>
      </c>
      <c r="AA50" s="40" t="s">
        <v>206</v>
      </c>
      <c r="AB50" s="38"/>
      <c r="AC50" s="38" t="s">
        <v>4</v>
      </c>
      <c r="AD50" s="38"/>
      <c r="AE50" s="38" t="s">
        <v>69</v>
      </c>
      <c r="AF50" s="38"/>
      <c r="AG50" s="39" t="s">
        <v>66</v>
      </c>
    </row>
    <row r="51" spans="1:33" ht="11.25" customHeight="1" x14ac:dyDescent="0.15"/>
    <row r="52" spans="1:33" ht="11.25" customHeight="1" x14ac:dyDescent="0.15"/>
    <row r="53" spans="1:33" ht="7.5" customHeight="1" x14ac:dyDescent="0.15"/>
    <row r="55" spans="1:33" ht="11.1" customHeight="1" x14ac:dyDescent="0.15">
      <c r="G55" s="44"/>
      <c r="J55" s="44"/>
    </row>
  </sheetData>
  <mergeCells count="148">
    <mergeCell ref="B47:E47"/>
    <mergeCell ref="B46:E46"/>
    <mergeCell ref="A43:A44"/>
    <mergeCell ref="A41:A42"/>
    <mergeCell ref="H42:J42"/>
    <mergeCell ref="B36:E36"/>
    <mergeCell ref="A46:A48"/>
    <mergeCell ref="B48:E48"/>
    <mergeCell ref="F38:G38"/>
    <mergeCell ref="B44:E44"/>
    <mergeCell ref="Z5:AB5"/>
    <mergeCell ref="H29:J29"/>
    <mergeCell ref="K28:R28"/>
    <mergeCell ref="K29:R48"/>
    <mergeCell ref="F36:G36"/>
    <mergeCell ref="F37:G37"/>
    <mergeCell ref="H28:J28"/>
    <mergeCell ref="S28:AG28"/>
    <mergeCell ref="S29:AG48"/>
    <mergeCell ref="H38:J38"/>
    <mergeCell ref="S5:T5"/>
    <mergeCell ref="S6:T6"/>
    <mergeCell ref="S7:T7"/>
    <mergeCell ref="B8:D8"/>
    <mergeCell ref="K10:R27"/>
    <mergeCell ref="H36:J36"/>
    <mergeCell ref="H31:J31"/>
    <mergeCell ref="F34:J34"/>
    <mergeCell ref="H13:J13"/>
    <mergeCell ref="H18:J18"/>
    <mergeCell ref="U5:W5"/>
    <mergeCell ref="U6:W6"/>
    <mergeCell ref="K9:R9"/>
    <mergeCell ref="Q6:R6"/>
    <mergeCell ref="P7:Q7"/>
    <mergeCell ref="S9:AG9"/>
    <mergeCell ref="K8:L8"/>
    <mergeCell ref="Z7:AC7"/>
    <mergeCell ref="K7:L7"/>
    <mergeCell ref="X7:Y7"/>
    <mergeCell ref="S4:T4"/>
    <mergeCell ref="Y2:Z2"/>
    <mergeCell ref="AF2:AG2"/>
    <mergeCell ref="Z3:AA3"/>
    <mergeCell ref="AE3:AF3"/>
    <mergeCell ref="Z4:AA4"/>
    <mergeCell ref="B4:J4"/>
    <mergeCell ref="L3:L4"/>
    <mergeCell ref="B3:J3"/>
    <mergeCell ref="B5:J5"/>
    <mergeCell ref="M1:R2"/>
    <mergeCell ref="U3:W3"/>
    <mergeCell ref="W2:X2"/>
    <mergeCell ref="U4:W4"/>
    <mergeCell ref="O3:R3"/>
    <mergeCell ref="M4:N4"/>
    <mergeCell ref="AB8:AG8"/>
    <mergeCell ref="M5:N5"/>
    <mergeCell ref="M6:N6"/>
    <mergeCell ref="K3:K6"/>
    <mergeCell ref="O6:P6"/>
    <mergeCell ref="M3:N3"/>
    <mergeCell ref="AE5:AF5"/>
    <mergeCell ref="X3:Y6"/>
    <mergeCell ref="Z6:AA6"/>
    <mergeCell ref="S3:T3"/>
    <mergeCell ref="B38:E38"/>
    <mergeCell ref="B37:E37"/>
    <mergeCell ref="H37:J37"/>
    <mergeCell ref="H19:J19"/>
    <mergeCell ref="B18:E18"/>
    <mergeCell ref="B34:E34"/>
    <mergeCell ref="H26:J26"/>
    <mergeCell ref="H25:J25"/>
    <mergeCell ref="B43:E43"/>
    <mergeCell ref="B42:E42"/>
    <mergeCell ref="B41:E41"/>
    <mergeCell ref="H20:J20"/>
    <mergeCell ref="B27:E27"/>
    <mergeCell ref="B39:E39"/>
    <mergeCell ref="H24:J24"/>
    <mergeCell ref="H22:J22"/>
    <mergeCell ref="B35:E35"/>
    <mergeCell ref="H21:J21"/>
    <mergeCell ref="F45:J45"/>
    <mergeCell ref="F44:J44"/>
    <mergeCell ref="F43:J43"/>
    <mergeCell ref="F40:J40"/>
    <mergeCell ref="H30:J30"/>
    <mergeCell ref="H27:J27"/>
    <mergeCell ref="H41:J41"/>
    <mergeCell ref="F35:J35"/>
    <mergeCell ref="B31:E31"/>
    <mergeCell ref="B30:E30"/>
    <mergeCell ref="B29:E29"/>
    <mergeCell ref="B28:E28"/>
    <mergeCell ref="B15:E15"/>
    <mergeCell ref="H17:J17"/>
    <mergeCell ref="H15:J15"/>
    <mergeCell ref="H16:J16"/>
    <mergeCell ref="A10:A35"/>
    <mergeCell ref="A36:A39"/>
    <mergeCell ref="H32:J32"/>
    <mergeCell ref="B10:E10"/>
    <mergeCell ref="B12:E12"/>
    <mergeCell ref="B11:E11"/>
    <mergeCell ref="B33:E33"/>
    <mergeCell ref="F33:J33"/>
    <mergeCell ref="H12:J12"/>
    <mergeCell ref="B13:E13"/>
    <mergeCell ref="X8:AA8"/>
    <mergeCell ref="B9:J9"/>
    <mergeCell ref="H6:J6"/>
    <mergeCell ref="H14:J14"/>
    <mergeCell ref="M8:N8"/>
    <mergeCell ref="O8:P8"/>
    <mergeCell ref="V7:W7"/>
    <mergeCell ref="S10:AG27"/>
    <mergeCell ref="B7:J7"/>
    <mergeCell ref="E8:J8"/>
    <mergeCell ref="B49:W50"/>
    <mergeCell ref="X49:Y49"/>
    <mergeCell ref="X50:Y50"/>
    <mergeCell ref="F39:G39"/>
    <mergeCell ref="H39:J39"/>
    <mergeCell ref="B17:E17"/>
    <mergeCell ref="H46:J46"/>
    <mergeCell ref="B40:E40"/>
    <mergeCell ref="B45:E45"/>
    <mergeCell ref="B32:E32"/>
    <mergeCell ref="B14:E14"/>
    <mergeCell ref="U8:W8"/>
    <mergeCell ref="B26:E26"/>
    <mergeCell ref="B25:E25"/>
    <mergeCell ref="B24:E24"/>
    <mergeCell ref="B16:E16"/>
    <mergeCell ref="H10:J10"/>
    <mergeCell ref="H11:J11"/>
    <mergeCell ref="A49:A50"/>
    <mergeCell ref="S8:T8"/>
    <mergeCell ref="A8:A9"/>
    <mergeCell ref="B23:E23"/>
    <mergeCell ref="B22:E22"/>
    <mergeCell ref="B21:E21"/>
    <mergeCell ref="B20:E20"/>
    <mergeCell ref="B19:E19"/>
    <mergeCell ref="H48:J48"/>
    <mergeCell ref="H47:J47"/>
  </mergeCells>
  <phoneticPr fontId="3"/>
  <pageMargins left="0.78740157480314965" right="0.19685039370078741" top="0.19685039370078741" bottom="0.19685039370078741" header="0" footer="0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</sheetPr>
  <dimension ref="A1:AE48"/>
  <sheetViews>
    <sheetView view="pageBreakPreview" topLeftCell="A5" zoomScale="55" zoomScaleNormal="115" zoomScaleSheetLayoutView="55" workbookViewId="0">
      <selection activeCell="A3" sqref="A3:AE48"/>
    </sheetView>
  </sheetViews>
  <sheetFormatPr defaultRowHeight="11.1" customHeight="1" x14ac:dyDescent="0.15"/>
  <cols>
    <col min="1" max="1" width="12.375" style="1" customWidth="1"/>
    <col min="2" max="2" width="3" style="1" customWidth="1"/>
    <col min="3" max="3" width="3.875" style="1" customWidth="1"/>
    <col min="4" max="4" width="2.5" style="1" customWidth="1"/>
    <col min="5" max="5" width="2.375" style="1" customWidth="1"/>
    <col min="6" max="6" width="3" style="1" customWidth="1"/>
    <col min="7" max="7" width="3.875" style="1" customWidth="1"/>
    <col min="8" max="8" width="2.5" style="1" customWidth="1"/>
    <col min="9" max="9" width="6.75" style="1" customWidth="1"/>
    <col min="10" max="10" width="3" style="1" customWidth="1"/>
    <col min="11" max="12" width="5.625" style="1" customWidth="1"/>
    <col min="13" max="13" width="9.875" style="1" customWidth="1"/>
    <col min="14" max="17" width="6" style="1" customWidth="1"/>
    <col min="18" max="18" width="12.125" style="1" customWidth="1"/>
    <col min="19" max="19" width="4.625" style="1" customWidth="1"/>
    <col min="20" max="22" width="4.125" style="1" customWidth="1"/>
    <col min="23" max="23" width="2.25" style="1" customWidth="1"/>
    <col min="24" max="24" width="1.25" style="1" customWidth="1"/>
    <col min="25" max="25" width="2" style="1" customWidth="1"/>
    <col min="26" max="26" width="2.625" style="1" customWidth="1"/>
    <col min="27" max="27" width="2" style="1" customWidth="1"/>
    <col min="28" max="28" width="3.75" style="1" customWidth="1"/>
    <col min="29" max="29" width="2" style="1" customWidth="1"/>
    <col min="30" max="30" width="2.125" style="1" customWidth="1"/>
    <col min="31" max="31" width="2.75" style="1" customWidth="1"/>
    <col min="32" max="16384" width="9" style="1"/>
  </cols>
  <sheetData>
    <row r="1" spans="1:31" ht="11.85" customHeight="1" x14ac:dyDescent="0.15">
      <c r="A1" s="78" t="s">
        <v>213</v>
      </c>
      <c r="F1" s="63" t="s">
        <v>175</v>
      </c>
      <c r="L1" s="177" t="s">
        <v>72</v>
      </c>
      <c r="M1" s="177"/>
      <c r="N1" s="177"/>
      <c r="O1" s="177"/>
      <c r="P1" s="177"/>
      <c r="Q1" s="177"/>
    </row>
    <row r="2" spans="1:31" s="3" customFormat="1" ht="11.85" customHeight="1" x14ac:dyDescent="0.15">
      <c r="A2" s="3" t="s">
        <v>81</v>
      </c>
      <c r="L2" s="178"/>
      <c r="M2" s="178"/>
      <c r="N2" s="178"/>
      <c r="O2" s="178"/>
      <c r="P2" s="178"/>
      <c r="Q2" s="178"/>
      <c r="U2" s="179" t="s">
        <v>60</v>
      </c>
      <c r="V2" s="179"/>
      <c r="W2" s="180">
        <f>'様式(1)'!Y2</f>
        <v>0</v>
      </c>
      <c r="X2" s="122"/>
      <c r="Y2" s="37" t="s">
        <v>73</v>
      </c>
      <c r="Z2" s="38">
        <f>'様式(1)'!AB2</f>
        <v>0</v>
      </c>
      <c r="AA2" s="37" t="s">
        <v>73</v>
      </c>
      <c r="AB2" s="49">
        <f>'様式(1)'!AD2</f>
        <v>0</v>
      </c>
      <c r="AC2" s="37" t="s">
        <v>73</v>
      </c>
      <c r="AD2" s="124">
        <f>'様式(1)'!AF2</f>
        <v>0</v>
      </c>
      <c r="AE2" s="125"/>
    </row>
    <row r="3" spans="1:31" ht="11.85" customHeight="1" x14ac:dyDescent="0.15">
      <c r="A3" s="151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52"/>
    </row>
    <row r="4" spans="1:31" ht="11.85" customHeight="1" x14ac:dyDescent="0.15">
      <c r="A4" s="153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54"/>
    </row>
    <row r="5" spans="1:31" ht="11.85" customHeight="1" x14ac:dyDescent="0.15">
      <c r="A5" s="153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54"/>
    </row>
    <row r="6" spans="1:31" ht="11.85" customHeight="1" x14ac:dyDescent="0.15">
      <c r="A6" s="153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54"/>
    </row>
    <row r="7" spans="1:31" ht="11.85" customHeight="1" x14ac:dyDescent="0.15">
      <c r="A7" s="153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54"/>
    </row>
    <row r="8" spans="1:31" ht="11.85" customHeight="1" x14ac:dyDescent="0.15">
      <c r="A8" s="153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54"/>
    </row>
    <row r="9" spans="1:31" ht="11.85" customHeight="1" x14ac:dyDescent="0.15">
      <c r="A9" s="153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54"/>
    </row>
    <row r="10" spans="1:31" ht="11.85" customHeight="1" x14ac:dyDescent="0.15">
      <c r="A10" s="153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54"/>
    </row>
    <row r="11" spans="1:31" ht="11.85" customHeight="1" x14ac:dyDescent="0.15">
      <c r="A11" s="153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54"/>
    </row>
    <row r="12" spans="1:31" ht="11.85" customHeight="1" x14ac:dyDescent="0.15">
      <c r="A12" s="153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54"/>
    </row>
    <row r="13" spans="1:31" ht="11.85" customHeight="1" x14ac:dyDescent="0.15">
      <c r="A13" s="153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54"/>
    </row>
    <row r="14" spans="1:31" ht="11.85" customHeight="1" x14ac:dyDescent="0.15">
      <c r="A14" s="153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54"/>
    </row>
    <row r="15" spans="1:31" ht="11.85" customHeight="1" x14ac:dyDescent="0.15">
      <c r="A15" s="153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54"/>
    </row>
    <row r="16" spans="1:31" ht="11.85" customHeight="1" x14ac:dyDescent="0.15">
      <c r="A16" s="153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54"/>
    </row>
    <row r="17" spans="1:31" ht="11.85" customHeight="1" x14ac:dyDescent="0.15">
      <c r="A17" s="153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54"/>
    </row>
    <row r="18" spans="1:31" ht="11.85" customHeight="1" x14ac:dyDescent="0.15">
      <c r="A18" s="153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54"/>
    </row>
    <row r="19" spans="1:31" ht="11.85" customHeight="1" x14ac:dyDescent="0.15">
      <c r="A19" s="153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54"/>
    </row>
    <row r="20" spans="1:31" ht="11.85" customHeight="1" x14ac:dyDescent="0.15">
      <c r="A20" s="153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54"/>
    </row>
    <row r="21" spans="1:31" ht="11.85" customHeight="1" x14ac:dyDescent="0.15">
      <c r="A21" s="153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54"/>
    </row>
    <row r="22" spans="1:31" ht="11.85" customHeight="1" x14ac:dyDescent="0.15">
      <c r="A22" s="153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54"/>
    </row>
    <row r="23" spans="1:31" ht="11.85" customHeight="1" x14ac:dyDescent="0.15">
      <c r="A23" s="153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54"/>
    </row>
    <row r="24" spans="1:31" ht="21" customHeight="1" x14ac:dyDescent="0.15">
      <c r="A24" s="153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54"/>
    </row>
    <row r="25" spans="1:31" ht="11.85" customHeight="1" x14ac:dyDescent="0.15">
      <c r="A25" s="153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54"/>
    </row>
    <row r="26" spans="1:31" ht="21" customHeight="1" x14ac:dyDescent="0.15">
      <c r="A26" s="153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54"/>
    </row>
    <row r="27" spans="1:31" ht="21" customHeight="1" x14ac:dyDescent="0.15">
      <c r="A27" s="153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54"/>
    </row>
    <row r="28" spans="1:31" ht="11.85" customHeight="1" x14ac:dyDescent="0.15">
      <c r="A28" s="153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54"/>
    </row>
    <row r="29" spans="1:31" ht="11.85" customHeight="1" x14ac:dyDescent="0.15">
      <c r="A29" s="153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54"/>
    </row>
    <row r="30" spans="1:31" ht="11.85" customHeight="1" x14ac:dyDescent="0.15">
      <c r="A30" s="153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54"/>
    </row>
    <row r="31" spans="1:31" ht="11.85" customHeight="1" x14ac:dyDescent="0.15">
      <c r="A31" s="153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54"/>
    </row>
    <row r="32" spans="1:31" ht="11.85" customHeight="1" x14ac:dyDescent="0.15">
      <c r="A32" s="153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54"/>
    </row>
    <row r="33" spans="1:31" ht="11.85" customHeight="1" x14ac:dyDescent="0.15">
      <c r="A33" s="153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54"/>
    </row>
    <row r="34" spans="1:31" ht="11.85" customHeight="1" x14ac:dyDescent="0.15">
      <c r="A34" s="153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54"/>
    </row>
    <row r="35" spans="1:31" ht="11.85" customHeight="1" x14ac:dyDescent="0.15">
      <c r="A35" s="153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54"/>
    </row>
    <row r="36" spans="1:31" ht="11.85" customHeight="1" x14ac:dyDescent="0.15">
      <c r="A36" s="153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54"/>
    </row>
    <row r="37" spans="1:31" ht="11.85" customHeight="1" x14ac:dyDescent="0.15">
      <c r="A37" s="153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54"/>
    </row>
    <row r="38" spans="1:31" ht="11.85" customHeight="1" x14ac:dyDescent="0.15">
      <c r="A38" s="153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54"/>
    </row>
    <row r="39" spans="1:31" ht="11.85" customHeight="1" x14ac:dyDescent="0.15">
      <c r="A39" s="153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54"/>
    </row>
    <row r="40" spans="1:31" ht="11.85" customHeight="1" x14ac:dyDescent="0.15">
      <c r="A40" s="153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54"/>
    </row>
    <row r="41" spans="1:31" ht="11.85" customHeight="1" x14ac:dyDescent="0.15">
      <c r="A41" s="153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54"/>
    </row>
    <row r="42" spans="1:31" ht="11.85" customHeight="1" x14ac:dyDescent="0.15">
      <c r="A42" s="153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54"/>
    </row>
    <row r="43" spans="1:31" ht="11.85" customHeight="1" x14ac:dyDescent="0.15">
      <c r="A43" s="153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54"/>
    </row>
    <row r="44" spans="1:31" ht="11.85" customHeight="1" x14ac:dyDescent="0.15">
      <c r="A44" s="153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54"/>
    </row>
    <row r="45" spans="1:31" ht="11.85" customHeight="1" x14ac:dyDescent="0.15">
      <c r="A45" s="155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56"/>
    </row>
    <row r="46" spans="1:31" ht="11.25" customHeight="1" x14ac:dyDescent="0.15">
      <c r="V46" s="173" t="s">
        <v>134</v>
      </c>
      <c r="W46" s="173"/>
      <c r="Y46" s="2" t="s">
        <v>74</v>
      </c>
      <c r="Z46" s="3">
        <f>'様式(1)'!AB49</f>
        <v>0</v>
      </c>
      <c r="AA46" s="1" t="s">
        <v>4</v>
      </c>
      <c r="AB46" s="3">
        <f>'様式(1)'!AD49</f>
        <v>0</v>
      </c>
      <c r="AC46" s="1" t="s">
        <v>69</v>
      </c>
      <c r="AD46" s="3">
        <f>'様式(1)'!AF49</f>
        <v>0</v>
      </c>
      <c r="AE46" s="1" t="s">
        <v>66</v>
      </c>
    </row>
    <row r="47" spans="1:31" ht="11.25" customHeight="1" x14ac:dyDescent="0.15">
      <c r="Y47" s="2"/>
    </row>
    <row r="48" spans="1:31" ht="7.5" customHeight="1" x14ac:dyDescent="0.15"/>
  </sheetData>
  <mergeCells count="6">
    <mergeCell ref="V46:W46"/>
    <mergeCell ref="A3:AE45"/>
    <mergeCell ref="AD2:AE2"/>
    <mergeCell ref="L1:Q2"/>
    <mergeCell ref="U2:V2"/>
    <mergeCell ref="W2:X2"/>
  </mergeCells>
  <phoneticPr fontId="3"/>
  <pageMargins left="0.78740157480314965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</sheetPr>
  <dimension ref="A1:AE48"/>
  <sheetViews>
    <sheetView tabSelected="1" view="pageBreakPreview" zoomScale="55" zoomScaleNormal="85" zoomScaleSheetLayoutView="55" workbookViewId="0">
      <selection activeCell="AF11" sqref="AF11"/>
    </sheetView>
  </sheetViews>
  <sheetFormatPr defaultRowHeight="11.1" customHeight="1" x14ac:dyDescent="0.15"/>
  <cols>
    <col min="1" max="1" width="12.375" style="3" customWidth="1"/>
    <col min="2" max="2" width="3" style="3" customWidth="1"/>
    <col min="3" max="3" width="3.875" style="3" customWidth="1"/>
    <col min="4" max="4" width="2.5" style="3" customWidth="1"/>
    <col min="5" max="5" width="2.375" style="3" customWidth="1"/>
    <col min="6" max="6" width="3" style="3" customWidth="1"/>
    <col min="7" max="7" width="3.875" style="3" customWidth="1"/>
    <col min="8" max="8" width="2.5" style="3" customWidth="1"/>
    <col min="9" max="9" width="6.75" style="3" customWidth="1"/>
    <col min="10" max="10" width="3" style="3" customWidth="1"/>
    <col min="11" max="12" width="5.625" style="3" customWidth="1"/>
    <col min="13" max="13" width="9.875" style="3" customWidth="1"/>
    <col min="14" max="17" width="6" style="3" customWidth="1"/>
    <col min="18" max="18" width="12.125" style="3" customWidth="1"/>
    <col min="19" max="19" width="4.625" style="3" customWidth="1"/>
    <col min="20" max="22" width="4.125" style="3" customWidth="1"/>
    <col min="23" max="23" width="2.25" style="3" customWidth="1"/>
    <col min="24" max="24" width="1.25" style="3" customWidth="1"/>
    <col min="25" max="25" width="2" style="3" customWidth="1"/>
    <col min="26" max="26" width="2.625" style="3" customWidth="1"/>
    <col min="27" max="27" width="2" style="3" customWidth="1"/>
    <col min="28" max="28" width="3.75" style="3" customWidth="1"/>
    <col min="29" max="29" width="2" style="3" customWidth="1"/>
    <col min="30" max="30" width="2.125" style="3" customWidth="1"/>
    <col min="31" max="31" width="2.75" style="3" customWidth="1"/>
    <col min="32" max="16384" width="9" style="3"/>
  </cols>
  <sheetData>
    <row r="1" spans="1:31" ht="11.85" customHeight="1" x14ac:dyDescent="0.15">
      <c r="A1" s="78" t="s">
        <v>213</v>
      </c>
      <c r="F1" s="3" t="s">
        <v>175</v>
      </c>
      <c r="L1" s="157" t="s">
        <v>72</v>
      </c>
      <c r="M1" s="157"/>
      <c r="N1" s="157"/>
      <c r="O1" s="157"/>
      <c r="P1" s="157"/>
      <c r="Q1" s="157"/>
    </row>
    <row r="2" spans="1:31" ht="11.85" customHeight="1" x14ac:dyDescent="0.15">
      <c r="A2" s="3" t="s">
        <v>82</v>
      </c>
      <c r="L2" s="158"/>
      <c r="M2" s="158"/>
      <c r="N2" s="158"/>
      <c r="O2" s="158"/>
      <c r="P2" s="158"/>
      <c r="Q2" s="158"/>
      <c r="U2" s="104" t="s">
        <v>60</v>
      </c>
      <c r="V2" s="104"/>
      <c r="W2" s="180">
        <f>'様式(1)'!Y2</f>
        <v>0</v>
      </c>
      <c r="X2" s="122"/>
      <c r="Y2" s="37" t="s">
        <v>73</v>
      </c>
      <c r="Z2" s="38">
        <f>'様式(1)'!AB2</f>
        <v>0</v>
      </c>
      <c r="AA2" s="37" t="s">
        <v>73</v>
      </c>
      <c r="AB2" s="49">
        <f>'様式(1)'!AD2</f>
        <v>0</v>
      </c>
      <c r="AC2" s="37" t="s">
        <v>73</v>
      </c>
      <c r="AD2" s="124">
        <f>'様式(1)'!AF2</f>
        <v>0</v>
      </c>
      <c r="AE2" s="125"/>
    </row>
    <row r="3" spans="1:31" ht="11.85" customHeight="1" x14ac:dyDescent="0.15">
      <c r="A3" s="151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52"/>
    </row>
    <row r="4" spans="1:31" ht="11.85" customHeight="1" x14ac:dyDescent="0.15">
      <c r="A4" s="153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54"/>
    </row>
    <row r="5" spans="1:31" ht="11.85" customHeight="1" x14ac:dyDescent="0.15">
      <c r="A5" s="153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54"/>
    </row>
    <row r="6" spans="1:31" ht="11.85" customHeight="1" x14ac:dyDescent="0.15">
      <c r="A6" s="153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54"/>
    </row>
    <row r="7" spans="1:31" ht="11.85" customHeight="1" x14ac:dyDescent="0.15">
      <c r="A7" s="153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54"/>
    </row>
    <row r="8" spans="1:31" ht="11.85" customHeight="1" x14ac:dyDescent="0.15">
      <c r="A8" s="153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54"/>
    </row>
    <row r="9" spans="1:31" ht="11.85" customHeight="1" x14ac:dyDescent="0.15">
      <c r="A9" s="153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54"/>
    </row>
    <row r="10" spans="1:31" ht="11.85" customHeight="1" x14ac:dyDescent="0.15">
      <c r="A10" s="153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54"/>
    </row>
    <row r="11" spans="1:31" ht="11.85" customHeight="1" x14ac:dyDescent="0.15">
      <c r="A11" s="153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54"/>
    </row>
    <row r="12" spans="1:31" ht="11.85" customHeight="1" x14ac:dyDescent="0.15">
      <c r="A12" s="153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54"/>
    </row>
    <row r="13" spans="1:31" ht="11.85" customHeight="1" x14ac:dyDescent="0.15">
      <c r="A13" s="153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54"/>
    </row>
    <row r="14" spans="1:31" ht="11.85" customHeight="1" x14ac:dyDescent="0.15">
      <c r="A14" s="153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54"/>
    </row>
    <row r="15" spans="1:31" ht="11.85" customHeight="1" x14ac:dyDescent="0.15">
      <c r="A15" s="153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54"/>
    </row>
    <row r="16" spans="1:31" ht="11.85" customHeight="1" x14ac:dyDescent="0.15">
      <c r="A16" s="153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54"/>
    </row>
    <row r="17" spans="1:31" ht="11.85" customHeight="1" x14ac:dyDescent="0.15">
      <c r="A17" s="153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54"/>
    </row>
    <row r="18" spans="1:31" ht="11.85" customHeight="1" x14ac:dyDescent="0.15">
      <c r="A18" s="153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54"/>
    </row>
    <row r="19" spans="1:31" ht="11.85" customHeight="1" x14ac:dyDescent="0.15">
      <c r="A19" s="153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54"/>
    </row>
    <row r="20" spans="1:31" ht="11.85" customHeight="1" x14ac:dyDescent="0.15">
      <c r="A20" s="153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54"/>
    </row>
    <row r="21" spans="1:31" ht="11.85" customHeight="1" x14ac:dyDescent="0.15">
      <c r="A21" s="153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54"/>
    </row>
    <row r="22" spans="1:31" ht="11.85" customHeight="1" x14ac:dyDescent="0.15">
      <c r="A22" s="153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54"/>
    </row>
    <row r="23" spans="1:31" ht="11.85" customHeight="1" x14ac:dyDescent="0.15">
      <c r="A23" s="153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54"/>
    </row>
    <row r="24" spans="1:31" ht="21" customHeight="1" x14ac:dyDescent="0.15">
      <c r="A24" s="153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54"/>
    </row>
    <row r="25" spans="1:31" ht="11.85" customHeight="1" x14ac:dyDescent="0.15">
      <c r="A25" s="153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54"/>
    </row>
    <row r="26" spans="1:31" ht="21" customHeight="1" x14ac:dyDescent="0.15">
      <c r="A26" s="153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54"/>
    </row>
    <row r="27" spans="1:31" ht="21" customHeight="1" x14ac:dyDescent="0.15">
      <c r="A27" s="153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54"/>
    </row>
    <row r="28" spans="1:31" ht="11.85" customHeight="1" x14ac:dyDescent="0.15">
      <c r="A28" s="153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54"/>
    </row>
    <row r="29" spans="1:31" ht="11.85" customHeight="1" x14ac:dyDescent="0.15">
      <c r="A29" s="153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54"/>
    </row>
    <row r="30" spans="1:31" ht="11.85" customHeight="1" x14ac:dyDescent="0.15">
      <c r="A30" s="153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54"/>
    </row>
    <row r="31" spans="1:31" ht="11.85" customHeight="1" x14ac:dyDescent="0.15">
      <c r="A31" s="153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54"/>
    </row>
    <row r="32" spans="1:31" ht="11.85" customHeight="1" x14ac:dyDescent="0.15">
      <c r="A32" s="153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54"/>
    </row>
    <row r="33" spans="1:31" ht="11.85" customHeight="1" x14ac:dyDescent="0.15">
      <c r="A33" s="153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54"/>
    </row>
    <row r="34" spans="1:31" ht="11.85" customHeight="1" x14ac:dyDescent="0.15">
      <c r="A34" s="153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54"/>
    </row>
    <row r="35" spans="1:31" ht="11.85" customHeight="1" x14ac:dyDescent="0.15">
      <c r="A35" s="153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54"/>
    </row>
    <row r="36" spans="1:31" ht="11.85" customHeight="1" x14ac:dyDescent="0.15">
      <c r="A36" s="153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54"/>
    </row>
    <row r="37" spans="1:31" ht="11.85" customHeight="1" x14ac:dyDescent="0.15">
      <c r="A37" s="153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54"/>
    </row>
    <row r="38" spans="1:31" ht="11.85" customHeight="1" x14ac:dyDescent="0.15">
      <c r="A38" s="153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54"/>
    </row>
    <row r="39" spans="1:31" ht="11.85" customHeight="1" x14ac:dyDescent="0.15">
      <c r="A39" s="153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54"/>
    </row>
    <row r="40" spans="1:31" ht="11.85" customHeight="1" x14ac:dyDescent="0.15">
      <c r="A40" s="153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54"/>
    </row>
    <row r="41" spans="1:31" ht="11.85" customHeight="1" x14ac:dyDescent="0.15">
      <c r="A41" s="153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54"/>
    </row>
    <row r="42" spans="1:31" ht="11.85" customHeight="1" x14ac:dyDescent="0.15">
      <c r="A42" s="153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54"/>
    </row>
    <row r="43" spans="1:31" ht="11.85" customHeight="1" x14ac:dyDescent="0.15">
      <c r="A43" s="153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54"/>
    </row>
    <row r="44" spans="1:31" ht="11.85" customHeight="1" x14ac:dyDescent="0.15">
      <c r="A44" s="153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54"/>
    </row>
    <row r="45" spans="1:31" ht="11.85" customHeight="1" x14ac:dyDescent="0.15">
      <c r="A45" s="155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56"/>
    </row>
    <row r="46" spans="1:31" ht="11.25" customHeight="1" x14ac:dyDescent="0.15">
      <c r="V46" s="181" t="s">
        <v>134</v>
      </c>
      <c r="W46" s="181"/>
      <c r="Y46" s="50" t="s">
        <v>74</v>
      </c>
      <c r="Z46" s="3">
        <f>'様式(1)'!AB49</f>
        <v>0</v>
      </c>
      <c r="AA46" s="3" t="s">
        <v>4</v>
      </c>
      <c r="AB46" s="3">
        <f>'様式(1)'!AD49</f>
        <v>0</v>
      </c>
      <c r="AC46" s="3" t="s">
        <v>69</v>
      </c>
      <c r="AD46" s="3">
        <f>'様式(1)'!AF49</f>
        <v>0</v>
      </c>
      <c r="AE46" s="3" t="s">
        <v>66</v>
      </c>
    </row>
    <row r="47" spans="1:31" ht="11.25" customHeight="1" x14ac:dyDescent="0.15">
      <c r="Y47" s="50"/>
    </row>
    <row r="48" spans="1:31" ht="7.5" customHeight="1" x14ac:dyDescent="0.15"/>
  </sheetData>
  <mergeCells count="6">
    <mergeCell ref="V46:W46"/>
    <mergeCell ref="A3:AE45"/>
    <mergeCell ref="AD2:AE2"/>
    <mergeCell ref="L1:Q2"/>
    <mergeCell ref="U2:V2"/>
    <mergeCell ref="W2:X2"/>
  </mergeCells>
  <phoneticPr fontId="3"/>
  <pageMargins left="0.78740157480314965" right="0.19685039370078741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AH228"/>
  <sheetViews>
    <sheetView view="pageBreakPreview" topLeftCell="B19" zoomScale="85" zoomScaleNormal="130" zoomScaleSheetLayoutView="85" workbookViewId="0">
      <selection activeCell="A3" sqref="A3:AE48"/>
    </sheetView>
  </sheetViews>
  <sheetFormatPr defaultRowHeight="11.1" customHeight="1" x14ac:dyDescent="0.15"/>
  <cols>
    <col min="1" max="1" width="12.375" style="3" customWidth="1"/>
    <col min="2" max="2" width="3" style="3" customWidth="1"/>
    <col min="3" max="3" width="3.875" style="3" customWidth="1"/>
    <col min="4" max="4" width="2.5" style="3" customWidth="1"/>
    <col min="5" max="5" width="2.375" style="3" customWidth="1"/>
    <col min="6" max="6" width="3" style="3" customWidth="1"/>
    <col min="7" max="7" width="3.875" style="3" customWidth="1"/>
    <col min="8" max="8" width="2.5" style="3" customWidth="1"/>
    <col min="9" max="9" width="6.75" style="3" customWidth="1"/>
    <col min="10" max="10" width="3" style="3" customWidth="1"/>
    <col min="11" max="12" width="5.625" style="3" customWidth="1"/>
    <col min="13" max="13" width="9.875" style="3" customWidth="1"/>
    <col min="14" max="17" width="6" style="3" customWidth="1"/>
    <col min="18" max="18" width="12.125" style="3" customWidth="1"/>
    <col min="19" max="19" width="4.625" style="3" customWidth="1"/>
    <col min="20" max="22" width="4.125" style="3" customWidth="1"/>
    <col min="23" max="23" width="2.25" style="3" customWidth="1"/>
    <col min="24" max="24" width="1.25" style="3" customWidth="1"/>
    <col min="25" max="25" width="2" style="3" customWidth="1"/>
    <col min="26" max="26" width="2.625" style="3" customWidth="1"/>
    <col min="27" max="27" width="2" style="3" customWidth="1"/>
    <col min="28" max="28" width="3.75" style="3" customWidth="1"/>
    <col min="29" max="29" width="2" style="3" customWidth="1"/>
    <col min="30" max="30" width="2.125" style="3" customWidth="1"/>
    <col min="31" max="31" width="2.75" style="3" customWidth="1"/>
    <col min="32" max="16384" width="9" style="3"/>
  </cols>
  <sheetData>
    <row r="1" spans="1:31" ht="11.85" customHeight="1" x14ac:dyDescent="0.15">
      <c r="A1" s="78" t="s">
        <v>213</v>
      </c>
      <c r="F1" s="3" t="s">
        <v>175</v>
      </c>
      <c r="L1" s="157" t="s">
        <v>72</v>
      </c>
      <c r="M1" s="157"/>
      <c r="N1" s="157"/>
      <c r="O1" s="157"/>
      <c r="P1" s="157"/>
      <c r="Q1" s="157"/>
    </row>
    <row r="2" spans="1:31" ht="11.85" customHeight="1" x14ac:dyDescent="0.15">
      <c r="A2" s="3" t="s">
        <v>83</v>
      </c>
      <c r="L2" s="158"/>
      <c r="M2" s="158"/>
      <c r="N2" s="158"/>
      <c r="O2" s="158"/>
      <c r="P2" s="158"/>
      <c r="Q2" s="158"/>
      <c r="U2" s="104" t="s">
        <v>60</v>
      </c>
      <c r="V2" s="104"/>
      <c r="W2" s="180">
        <f>'様式(1)'!Y2</f>
        <v>0</v>
      </c>
      <c r="X2" s="122"/>
      <c r="Y2" s="37" t="s">
        <v>73</v>
      </c>
      <c r="Z2" s="38">
        <f>'様式(1)'!AB2</f>
        <v>0</v>
      </c>
      <c r="AA2" s="37" t="s">
        <v>73</v>
      </c>
      <c r="AB2" s="49">
        <f>'様式(1)'!AD2</f>
        <v>0</v>
      </c>
      <c r="AC2" s="37" t="s">
        <v>73</v>
      </c>
      <c r="AD2" s="124">
        <f>'様式(1)'!AF2</f>
        <v>0</v>
      </c>
      <c r="AE2" s="125"/>
    </row>
    <row r="3" spans="1:31" ht="11.85" customHeight="1" x14ac:dyDescent="0.15">
      <c r="A3" s="151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52"/>
    </row>
    <row r="4" spans="1:31" ht="11.85" customHeight="1" x14ac:dyDescent="0.15">
      <c r="A4" s="153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54"/>
    </row>
    <row r="5" spans="1:31" ht="11.85" customHeight="1" x14ac:dyDescent="0.15">
      <c r="A5" s="153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54"/>
    </row>
    <row r="6" spans="1:31" ht="11.85" customHeight="1" x14ac:dyDescent="0.15">
      <c r="A6" s="153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54"/>
    </row>
    <row r="7" spans="1:31" ht="11.85" customHeight="1" x14ac:dyDescent="0.15">
      <c r="A7" s="153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54"/>
    </row>
    <row r="8" spans="1:31" ht="11.85" customHeight="1" x14ac:dyDescent="0.15">
      <c r="A8" s="153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54"/>
    </row>
    <row r="9" spans="1:31" ht="11.85" customHeight="1" x14ac:dyDescent="0.15">
      <c r="A9" s="153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54"/>
    </row>
    <row r="10" spans="1:31" ht="11.85" customHeight="1" x14ac:dyDescent="0.15">
      <c r="A10" s="153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54"/>
    </row>
    <row r="11" spans="1:31" ht="11.85" customHeight="1" x14ac:dyDescent="0.15">
      <c r="A11" s="153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54"/>
    </row>
    <row r="12" spans="1:31" ht="11.85" customHeight="1" x14ac:dyDescent="0.15">
      <c r="A12" s="153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54"/>
    </row>
    <row r="13" spans="1:31" ht="11.85" customHeight="1" x14ac:dyDescent="0.15">
      <c r="A13" s="153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54"/>
    </row>
    <row r="14" spans="1:31" ht="11.85" customHeight="1" x14ac:dyDescent="0.15">
      <c r="A14" s="153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54"/>
    </row>
    <row r="15" spans="1:31" ht="11.85" customHeight="1" x14ac:dyDescent="0.15">
      <c r="A15" s="153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54"/>
    </row>
    <row r="16" spans="1:31" ht="11.85" customHeight="1" x14ac:dyDescent="0.15">
      <c r="A16" s="153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54"/>
    </row>
    <row r="17" spans="1:34" ht="11.85" customHeight="1" x14ac:dyDescent="0.15">
      <c r="A17" s="153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54"/>
      <c r="AH17" s="82"/>
    </row>
    <row r="18" spans="1:34" ht="11.85" customHeight="1" x14ac:dyDescent="0.15">
      <c r="A18" s="153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54"/>
    </row>
    <row r="19" spans="1:34" ht="11.85" customHeight="1" x14ac:dyDescent="0.15">
      <c r="A19" s="153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54"/>
    </row>
    <row r="20" spans="1:34" ht="11.85" customHeight="1" x14ac:dyDescent="0.15">
      <c r="A20" s="153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54"/>
    </row>
    <row r="21" spans="1:34" ht="11.85" customHeight="1" x14ac:dyDescent="0.15">
      <c r="A21" s="153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54"/>
    </row>
    <row r="22" spans="1:34" ht="11.85" customHeight="1" x14ac:dyDescent="0.15">
      <c r="A22" s="153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54"/>
    </row>
    <row r="23" spans="1:34" ht="11.85" customHeight="1" x14ac:dyDescent="0.15">
      <c r="A23" s="153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54"/>
    </row>
    <row r="24" spans="1:34" ht="21" customHeight="1" x14ac:dyDescent="0.15">
      <c r="A24" s="153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54"/>
    </row>
    <row r="25" spans="1:34" ht="11.85" customHeight="1" x14ac:dyDescent="0.15">
      <c r="A25" s="153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54"/>
    </row>
    <row r="26" spans="1:34" ht="21" customHeight="1" x14ac:dyDescent="0.15">
      <c r="A26" s="153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54"/>
    </row>
    <row r="27" spans="1:34" ht="21" customHeight="1" x14ac:dyDescent="0.15">
      <c r="A27" s="153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54"/>
    </row>
    <row r="28" spans="1:34" ht="11.85" customHeight="1" x14ac:dyDescent="0.15">
      <c r="A28" s="153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54"/>
    </row>
    <row r="29" spans="1:34" ht="11.85" customHeight="1" x14ac:dyDescent="0.15">
      <c r="A29" s="153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54"/>
    </row>
    <row r="30" spans="1:34" ht="11.85" customHeight="1" x14ac:dyDescent="0.15">
      <c r="A30" s="153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54"/>
    </row>
    <row r="31" spans="1:34" ht="11.85" customHeight="1" x14ac:dyDescent="0.15">
      <c r="A31" s="153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54"/>
    </row>
    <row r="32" spans="1:34" ht="11.85" customHeight="1" x14ac:dyDescent="0.15">
      <c r="A32" s="153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54"/>
    </row>
    <row r="33" spans="1:31" ht="11.85" customHeight="1" x14ac:dyDescent="0.15">
      <c r="A33" s="153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54"/>
    </row>
    <row r="34" spans="1:31" ht="11.85" customHeight="1" x14ac:dyDescent="0.15">
      <c r="A34" s="153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54"/>
    </row>
    <row r="35" spans="1:31" ht="11.85" customHeight="1" x14ac:dyDescent="0.15">
      <c r="A35" s="153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54"/>
    </row>
    <row r="36" spans="1:31" ht="11.85" customHeight="1" x14ac:dyDescent="0.15">
      <c r="A36" s="153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54"/>
    </row>
    <row r="37" spans="1:31" ht="11.85" customHeight="1" x14ac:dyDescent="0.15">
      <c r="A37" s="153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54"/>
    </row>
    <row r="38" spans="1:31" ht="11.85" customHeight="1" x14ac:dyDescent="0.15">
      <c r="A38" s="153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54"/>
    </row>
    <row r="39" spans="1:31" ht="11.85" customHeight="1" x14ac:dyDescent="0.15">
      <c r="A39" s="153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54"/>
    </row>
    <row r="40" spans="1:31" ht="11.85" customHeight="1" x14ac:dyDescent="0.15">
      <c r="A40" s="153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54"/>
    </row>
    <row r="41" spans="1:31" ht="11.85" customHeight="1" x14ac:dyDescent="0.15">
      <c r="A41" s="153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54"/>
    </row>
    <row r="42" spans="1:31" ht="11.85" customHeight="1" x14ac:dyDescent="0.15">
      <c r="A42" s="153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54"/>
    </row>
    <row r="43" spans="1:31" ht="11.85" customHeight="1" x14ac:dyDescent="0.15">
      <c r="A43" s="153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54"/>
    </row>
    <row r="44" spans="1:31" ht="11.85" customHeight="1" x14ac:dyDescent="0.15">
      <c r="A44" s="153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54"/>
    </row>
    <row r="45" spans="1:31" ht="11.85" customHeight="1" x14ac:dyDescent="0.15">
      <c r="A45" s="155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56"/>
    </row>
    <row r="46" spans="1:31" ht="11.25" customHeight="1" x14ac:dyDescent="0.15">
      <c r="V46" s="181" t="s">
        <v>134</v>
      </c>
      <c r="W46" s="181"/>
      <c r="Y46" s="50" t="s">
        <v>74</v>
      </c>
      <c r="Z46" s="3">
        <f>'様式(1)'!AB49</f>
        <v>0</v>
      </c>
      <c r="AA46" s="3" t="s">
        <v>4</v>
      </c>
      <c r="AB46" s="3">
        <f>'様式(1)'!AD49</f>
        <v>0</v>
      </c>
      <c r="AC46" s="3" t="s">
        <v>69</v>
      </c>
      <c r="AD46" s="3">
        <f>'様式(1)'!AF49</f>
        <v>0</v>
      </c>
      <c r="AE46" s="3" t="s">
        <v>66</v>
      </c>
    </row>
    <row r="47" spans="1:31" ht="11.25" customHeight="1" x14ac:dyDescent="0.15">
      <c r="Y47" s="50"/>
    </row>
    <row r="48" spans="1:31" ht="7.5" customHeight="1" x14ac:dyDescent="0.15"/>
    <row r="212" spans="34:34" ht="11.1" customHeight="1" x14ac:dyDescent="0.15">
      <c r="AH212" s="82"/>
    </row>
    <row r="218" spans="34:34" ht="11.1" customHeight="1" x14ac:dyDescent="0.15">
      <c r="AH218" s="83"/>
    </row>
    <row r="219" spans="34:34" ht="11.1" customHeight="1" x14ac:dyDescent="0.15">
      <c r="AH219" s="83"/>
    </row>
    <row r="221" spans="34:34" ht="11.1" customHeight="1" x14ac:dyDescent="0.15">
      <c r="AH221" s="83"/>
    </row>
    <row r="222" spans="34:34" ht="11.1" customHeight="1" x14ac:dyDescent="0.15">
      <c r="AH222" s="83"/>
    </row>
    <row r="223" spans="34:34" ht="11.1" customHeight="1" x14ac:dyDescent="0.15">
      <c r="AH223" s="83"/>
    </row>
    <row r="224" spans="34:34" ht="11.1" customHeight="1" x14ac:dyDescent="0.15">
      <c r="AH224" s="83"/>
    </row>
    <row r="225" spans="34:34" ht="11.1" customHeight="1" x14ac:dyDescent="0.15">
      <c r="AH225" s="83"/>
    </row>
    <row r="226" spans="34:34" ht="11.1" customHeight="1" x14ac:dyDescent="0.15">
      <c r="AH226" s="83"/>
    </row>
    <row r="227" spans="34:34" ht="11.1" customHeight="1" x14ac:dyDescent="0.15">
      <c r="AH227" s="83"/>
    </row>
    <row r="228" spans="34:34" ht="11.1" customHeight="1" x14ac:dyDescent="0.15">
      <c r="AH228" s="83"/>
    </row>
  </sheetData>
  <mergeCells count="6">
    <mergeCell ref="V46:W46"/>
    <mergeCell ref="A3:AE45"/>
    <mergeCell ref="AD2:AE2"/>
    <mergeCell ref="L1:Q2"/>
    <mergeCell ref="U2:V2"/>
    <mergeCell ref="W2:X2"/>
  </mergeCells>
  <phoneticPr fontId="3"/>
  <pageMargins left="0.78740157480314965" right="0.19685039370078741" top="0.39370078740157483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43"/>
  </sheetPr>
  <dimension ref="A1:AE48"/>
  <sheetViews>
    <sheetView view="pageBreakPreview" zoomScale="25" zoomScaleNormal="100" zoomScaleSheetLayoutView="25" workbookViewId="0">
      <selection activeCell="AK34" sqref="AK34"/>
    </sheetView>
  </sheetViews>
  <sheetFormatPr defaultRowHeight="11.1" customHeight="1" x14ac:dyDescent="0.15"/>
  <cols>
    <col min="1" max="1" width="12.375" style="3" customWidth="1"/>
    <col min="2" max="2" width="3" style="3" customWidth="1"/>
    <col min="3" max="3" width="3.875" style="3" customWidth="1"/>
    <col min="4" max="4" width="2.5" style="3" customWidth="1"/>
    <col min="5" max="5" width="2.375" style="3" customWidth="1"/>
    <col min="6" max="6" width="3" style="3" customWidth="1"/>
    <col min="7" max="7" width="3.875" style="3" customWidth="1"/>
    <col min="8" max="8" width="2.5" style="3" customWidth="1"/>
    <col min="9" max="9" width="6.75" style="3" customWidth="1"/>
    <col min="10" max="10" width="3" style="3" customWidth="1"/>
    <col min="11" max="12" width="5.625" style="3" customWidth="1"/>
    <col min="13" max="13" width="9.875" style="3" customWidth="1"/>
    <col min="14" max="17" width="6" style="3" customWidth="1"/>
    <col min="18" max="18" width="12.125" style="3" customWidth="1"/>
    <col min="19" max="19" width="4.625" style="3" customWidth="1"/>
    <col min="20" max="22" width="4.125" style="3" customWidth="1"/>
    <col min="23" max="23" width="2.25" style="3" customWidth="1"/>
    <col min="24" max="24" width="1.25" style="3" customWidth="1"/>
    <col min="25" max="25" width="2" style="3" customWidth="1"/>
    <col min="26" max="26" width="2.625" style="3" customWidth="1"/>
    <col min="27" max="27" width="2" style="3" customWidth="1"/>
    <col min="28" max="28" width="3.75" style="3" customWidth="1"/>
    <col min="29" max="29" width="2" style="3" customWidth="1"/>
    <col min="30" max="30" width="2.125" style="3" customWidth="1"/>
    <col min="31" max="31" width="2.75" style="3" customWidth="1"/>
    <col min="32" max="16384" width="9" style="3"/>
  </cols>
  <sheetData>
    <row r="1" spans="1:31" ht="11.85" customHeight="1" x14ac:dyDescent="0.15">
      <c r="A1" s="78" t="s">
        <v>213</v>
      </c>
      <c r="F1" s="3" t="s">
        <v>175</v>
      </c>
      <c r="L1" s="157" t="s">
        <v>72</v>
      </c>
      <c r="M1" s="157"/>
      <c r="N1" s="157"/>
      <c r="O1" s="157"/>
      <c r="P1" s="157"/>
      <c r="Q1" s="157"/>
    </row>
    <row r="2" spans="1:31" ht="11.85" customHeight="1" x14ac:dyDescent="0.15">
      <c r="A2" s="3" t="s">
        <v>84</v>
      </c>
      <c r="L2" s="158"/>
      <c r="M2" s="158"/>
      <c r="N2" s="158"/>
      <c r="O2" s="158"/>
      <c r="P2" s="158"/>
      <c r="Q2" s="158"/>
      <c r="U2" s="104" t="s">
        <v>60</v>
      </c>
      <c r="V2" s="104"/>
      <c r="W2" s="180">
        <f>'様式(1)'!Y2</f>
        <v>0</v>
      </c>
      <c r="X2" s="122"/>
      <c r="Y2" s="37" t="s">
        <v>73</v>
      </c>
      <c r="Z2" s="38">
        <f>'様式(1)'!AB2</f>
        <v>0</v>
      </c>
      <c r="AA2" s="37" t="s">
        <v>73</v>
      </c>
      <c r="AB2" s="49">
        <f>'様式(1)'!AD2</f>
        <v>0</v>
      </c>
      <c r="AC2" s="37" t="s">
        <v>73</v>
      </c>
      <c r="AD2" s="124">
        <f>'様式(1)'!AF2</f>
        <v>0</v>
      </c>
      <c r="AE2" s="125"/>
    </row>
    <row r="3" spans="1:31" ht="11.85" customHeight="1" x14ac:dyDescent="0.15">
      <c r="A3" s="151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52"/>
    </row>
    <row r="4" spans="1:31" ht="11.85" customHeight="1" x14ac:dyDescent="0.15">
      <c r="A4" s="153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54"/>
    </row>
    <row r="5" spans="1:31" ht="11.85" customHeight="1" x14ac:dyDescent="0.15">
      <c r="A5" s="153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54"/>
    </row>
    <row r="6" spans="1:31" ht="11.85" customHeight="1" x14ac:dyDescent="0.15">
      <c r="A6" s="153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54"/>
    </row>
    <row r="7" spans="1:31" ht="11.85" customHeight="1" x14ac:dyDescent="0.15">
      <c r="A7" s="153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54"/>
    </row>
    <row r="8" spans="1:31" ht="11.85" customHeight="1" x14ac:dyDescent="0.15">
      <c r="A8" s="153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54"/>
    </row>
    <row r="9" spans="1:31" ht="11.85" customHeight="1" x14ac:dyDescent="0.15">
      <c r="A9" s="153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54"/>
    </row>
    <row r="10" spans="1:31" ht="11.85" customHeight="1" x14ac:dyDescent="0.15">
      <c r="A10" s="153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54"/>
    </row>
    <row r="11" spans="1:31" ht="11.85" customHeight="1" x14ac:dyDescent="0.15">
      <c r="A11" s="153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54"/>
    </row>
    <row r="12" spans="1:31" ht="11.85" customHeight="1" x14ac:dyDescent="0.15">
      <c r="A12" s="153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54"/>
    </row>
    <row r="13" spans="1:31" ht="11.85" customHeight="1" x14ac:dyDescent="0.15">
      <c r="A13" s="153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54"/>
    </row>
    <row r="14" spans="1:31" ht="11.85" customHeight="1" x14ac:dyDescent="0.15">
      <c r="A14" s="153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54"/>
    </row>
    <row r="15" spans="1:31" ht="11.85" customHeight="1" x14ac:dyDescent="0.15">
      <c r="A15" s="153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54"/>
    </row>
    <row r="16" spans="1:31" ht="11.85" customHeight="1" x14ac:dyDescent="0.15">
      <c r="A16" s="153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54"/>
    </row>
    <row r="17" spans="1:31" ht="11.85" customHeight="1" x14ac:dyDescent="0.15">
      <c r="A17" s="153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54"/>
    </row>
    <row r="18" spans="1:31" ht="11.85" customHeight="1" x14ac:dyDescent="0.15">
      <c r="A18" s="153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54"/>
    </row>
    <row r="19" spans="1:31" ht="11.85" customHeight="1" x14ac:dyDescent="0.15">
      <c r="A19" s="153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54"/>
    </row>
    <row r="20" spans="1:31" ht="11.85" customHeight="1" x14ac:dyDescent="0.15">
      <c r="A20" s="153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54"/>
    </row>
    <row r="21" spans="1:31" ht="11.85" customHeight="1" x14ac:dyDescent="0.15">
      <c r="A21" s="153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54"/>
    </row>
    <row r="22" spans="1:31" ht="11.85" customHeight="1" x14ac:dyDescent="0.15">
      <c r="A22" s="153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54"/>
    </row>
    <row r="23" spans="1:31" ht="11.85" customHeight="1" x14ac:dyDescent="0.15">
      <c r="A23" s="153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54"/>
    </row>
    <row r="24" spans="1:31" ht="21" customHeight="1" x14ac:dyDescent="0.15">
      <c r="A24" s="153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54"/>
    </row>
    <row r="25" spans="1:31" ht="11.85" customHeight="1" x14ac:dyDescent="0.15">
      <c r="A25" s="153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54"/>
    </row>
    <row r="26" spans="1:31" ht="21" customHeight="1" x14ac:dyDescent="0.15">
      <c r="A26" s="153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54"/>
    </row>
    <row r="27" spans="1:31" ht="21" customHeight="1" x14ac:dyDescent="0.15">
      <c r="A27" s="153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54"/>
    </row>
    <row r="28" spans="1:31" ht="11.85" customHeight="1" x14ac:dyDescent="0.15">
      <c r="A28" s="153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54"/>
    </row>
    <row r="29" spans="1:31" ht="11.85" customHeight="1" x14ac:dyDescent="0.15">
      <c r="A29" s="153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54"/>
    </row>
    <row r="30" spans="1:31" ht="11.85" customHeight="1" x14ac:dyDescent="0.15">
      <c r="A30" s="153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54"/>
    </row>
    <row r="31" spans="1:31" ht="11.85" customHeight="1" x14ac:dyDescent="0.15">
      <c r="A31" s="153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54"/>
    </row>
    <row r="32" spans="1:31" ht="11.85" customHeight="1" x14ac:dyDescent="0.15">
      <c r="A32" s="153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54"/>
    </row>
    <row r="33" spans="1:31" ht="11.85" customHeight="1" x14ac:dyDescent="0.15">
      <c r="A33" s="153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54"/>
    </row>
    <row r="34" spans="1:31" ht="11.85" customHeight="1" x14ac:dyDescent="0.15">
      <c r="A34" s="153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54"/>
    </row>
    <row r="35" spans="1:31" ht="11.85" customHeight="1" x14ac:dyDescent="0.15">
      <c r="A35" s="153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54"/>
    </row>
    <row r="36" spans="1:31" ht="11.85" customHeight="1" x14ac:dyDescent="0.15">
      <c r="A36" s="153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54"/>
    </row>
    <row r="37" spans="1:31" ht="11.85" customHeight="1" x14ac:dyDescent="0.15">
      <c r="A37" s="153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54"/>
    </row>
    <row r="38" spans="1:31" ht="11.85" customHeight="1" x14ac:dyDescent="0.15">
      <c r="A38" s="153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54"/>
    </row>
    <row r="39" spans="1:31" ht="11.85" customHeight="1" x14ac:dyDescent="0.15">
      <c r="A39" s="153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54"/>
    </row>
    <row r="40" spans="1:31" ht="11.85" customHeight="1" x14ac:dyDescent="0.15">
      <c r="A40" s="153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54"/>
    </row>
    <row r="41" spans="1:31" ht="11.85" customHeight="1" x14ac:dyDescent="0.15">
      <c r="A41" s="153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54"/>
    </row>
    <row r="42" spans="1:31" ht="11.85" customHeight="1" x14ac:dyDescent="0.15">
      <c r="A42" s="153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54"/>
    </row>
    <row r="43" spans="1:31" ht="11.85" customHeight="1" x14ac:dyDescent="0.15">
      <c r="A43" s="153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54"/>
    </row>
    <row r="44" spans="1:31" ht="11.85" customHeight="1" x14ac:dyDescent="0.15">
      <c r="A44" s="153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54"/>
    </row>
    <row r="45" spans="1:31" ht="11.85" customHeight="1" x14ac:dyDescent="0.15">
      <c r="A45" s="155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56"/>
    </row>
    <row r="46" spans="1:31" ht="11.25" customHeight="1" x14ac:dyDescent="0.15">
      <c r="V46" s="181" t="s">
        <v>134</v>
      </c>
      <c r="W46" s="181"/>
      <c r="Y46" s="50" t="s">
        <v>74</v>
      </c>
      <c r="Z46" s="3">
        <f>'様式(1)'!AB49</f>
        <v>0</v>
      </c>
      <c r="AA46" s="3" t="s">
        <v>4</v>
      </c>
      <c r="AB46" s="3">
        <f>'様式(1)'!AD49</f>
        <v>0</v>
      </c>
      <c r="AC46" s="3" t="s">
        <v>69</v>
      </c>
      <c r="AD46" s="3">
        <f>'様式(1)'!AF49</f>
        <v>0</v>
      </c>
      <c r="AE46" s="3" t="s">
        <v>66</v>
      </c>
    </row>
    <row r="47" spans="1:31" ht="11.25" customHeight="1" x14ac:dyDescent="0.15">
      <c r="Y47" s="50"/>
    </row>
    <row r="48" spans="1:31" ht="7.5" customHeight="1" x14ac:dyDescent="0.15"/>
  </sheetData>
  <mergeCells count="6">
    <mergeCell ref="V46:W46"/>
    <mergeCell ref="A3:AE45"/>
    <mergeCell ref="AD2:AE2"/>
    <mergeCell ref="L1:Q2"/>
    <mergeCell ref="U2:V2"/>
    <mergeCell ref="W2:X2"/>
  </mergeCells>
  <phoneticPr fontId="3"/>
  <pageMargins left="0.78740157480314965" right="0.19685039370078741" top="0.39370078740157483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A1:AC48"/>
  <sheetViews>
    <sheetView view="pageBreakPreview" zoomScale="70" zoomScaleNormal="100" zoomScaleSheetLayoutView="70" workbookViewId="0">
      <selection activeCell="A3" sqref="A3:AE48"/>
    </sheetView>
  </sheetViews>
  <sheetFormatPr defaultRowHeight="11.1" customHeight="1" x14ac:dyDescent="0.15"/>
  <cols>
    <col min="1" max="18" width="5.875" style="3" customWidth="1"/>
    <col min="19" max="20" width="4.125" style="3" customWidth="1"/>
    <col min="21" max="21" width="2.25" style="3" customWidth="1"/>
    <col min="22" max="22" width="1.25" style="3" customWidth="1"/>
    <col min="23" max="23" width="2" style="3" customWidth="1"/>
    <col min="24" max="24" width="2.625" style="3" customWidth="1"/>
    <col min="25" max="25" width="2" style="3" customWidth="1"/>
    <col min="26" max="26" width="3.75" style="3" customWidth="1"/>
    <col min="27" max="27" width="2" style="3" customWidth="1"/>
    <col min="28" max="28" width="2.125" style="3" customWidth="1"/>
    <col min="29" max="29" width="6.375" style="3" customWidth="1"/>
    <col min="30" max="16384" width="9" style="3"/>
  </cols>
  <sheetData>
    <row r="1" spans="1:29" ht="11.85" customHeight="1" x14ac:dyDescent="0.15">
      <c r="A1" s="78" t="s">
        <v>213</v>
      </c>
      <c r="F1" s="63" t="s">
        <v>175</v>
      </c>
      <c r="J1" s="157" t="s">
        <v>72</v>
      </c>
      <c r="K1" s="187"/>
      <c r="L1" s="187"/>
      <c r="M1" s="187"/>
      <c r="N1" s="187"/>
      <c r="O1" s="187"/>
    </row>
    <row r="2" spans="1:29" ht="11.85" customHeight="1" x14ac:dyDescent="0.15">
      <c r="A2" s="3" t="s">
        <v>137</v>
      </c>
      <c r="J2" s="188"/>
      <c r="K2" s="188"/>
      <c r="L2" s="188"/>
      <c r="M2" s="188"/>
      <c r="N2" s="188"/>
      <c r="O2" s="188"/>
      <c r="S2" s="104" t="s">
        <v>60</v>
      </c>
      <c r="T2" s="104"/>
      <c r="U2" s="180">
        <f>'様式(1)'!Y2</f>
        <v>0</v>
      </c>
      <c r="V2" s="122"/>
      <c r="W2" s="37" t="s">
        <v>73</v>
      </c>
      <c r="X2" s="38">
        <f>'様式(1)'!AB2</f>
        <v>0</v>
      </c>
      <c r="Y2" s="37" t="s">
        <v>73</v>
      </c>
      <c r="Z2" s="49">
        <f>'様式(1)'!AD2</f>
        <v>0</v>
      </c>
      <c r="AA2" s="37" t="s">
        <v>73</v>
      </c>
      <c r="AB2" s="124">
        <f>'様式(1)'!AF2</f>
        <v>0</v>
      </c>
      <c r="AC2" s="125"/>
    </row>
    <row r="3" spans="1:29" ht="11.85" customHeight="1" x14ac:dyDescent="0.15">
      <c r="A3" s="189" t="s">
        <v>49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</row>
    <row r="4" spans="1:29" ht="11.85" customHeight="1" x14ac:dyDescent="0.15">
      <c r="A4" s="192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</row>
    <row r="5" spans="1:29" ht="11.85" customHeight="1" x14ac:dyDescent="0.15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</row>
    <row r="6" spans="1:29" ht="11.85" customHeight="1" x14ac:dyDescent="0.15">
      <c r="A6" s="192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</row>
    <row r="7" spans="1:29" ht="11.85" customHeight="1" x14ac:dyDescent="0.15">
      <c r="A7" s="192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</row>
    <row r="8" spans="1:29" ht="11.85" customHeight="1" x14ac:dyDescent="0.15">
      <c r="A8" s="192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</row>
    <row r="9" spans="1:29" ht="11.85" customHeight="1" x14ac:dyDescent="0.15">
      <c r="A9" s="192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</row>
    <row r="10" spans="1:29" ht="11.85" customHeight="1" x14ac:dyDescent="0.15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</row>
    <row r="11" spans="1:29" ht="11.85" customHeight="1" x14ac:dyDescent="0.15">
      <c r="A11" s="192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</row>
    <row r="12" spans="1:29" ht="11.85" customHeight="1" x14ac:dyDescent="0.15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</row>
    <row r="13" spans="1:29" ht="11.85" customHeight="1" x14ac:dyDescent="0.15">
      <c r="A13" s="192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</row>
    <row r="14" spans="1:29" ht="11.85" customHeight="1" x14ac:dyDescent="0.15">
      <c r="A14" s="192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</row>
    <row r="15" spans="1:29" ht="11.85" customHeight="1" x14ac:dyDescent="0.15">
      <c r="A15" s="192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</row>
    <row r="16" spans="1:29" ht="11.85" customHeight="1" x14ac:dyDescent="0.15">
      <c r="A16" s="192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</row>
    <row r="17" spans="1:29" ht="11.85" customHeight="1" x14ac:dyDescent="0.15">
      <c r="A17" s="192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</row>
    <row r="18" spans="1:29" ht="11.85" customHeight="1" x14ac:dyDescent="0.15">
      <c r="A18" s="192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</row>
    <row r="19" spans="1:29" ht="11.85" customHeight="1" x14ac:dyDescent="0.15">
      <c r="A19" s="192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</row>
    <row r="20" spans="1:29" ht="11.85" customHeight="1" x14ac:dyDescent="0.15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</row>
    <row r="21" spans="1:29" ht="11.85" customHeight="1" x14ac:dyDescent="0.15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</row>
    <row r="22" spans="1:29" ht="11.85" customHeight="1" x14ac:dyDescent="0.15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</row>
    <row r="23" spans="1:29" ht="11.85" customHeight="1" x14ac:dyDescent="0.15">
      <c r="A23" s="35" t="s">
        <v>75</v>
      </c>
      <c r="B23" s="46"/>
      <c r="C23" s="48" t="s">
        <v>76</v>
      </c>
      <c r="D23" s="35" t="s">
        <v>77</v>
      </c>
      <c r="E23" s="16" t="str">
        <f>未満砂量計算書!H18</f>
        <v/>
      </c>
      <c r="F23" s="48" t="s">
        <v>78</v>
      </c>
      <c r="G23" s="139"/>
      <c r="H23" s="139"/>
      <c r="I23" s="139"/>
      <c r="J23" s="139"/>
      <c r="K23" s="139"/>
      <c r="L23" s="139"/>
      <c r="M23" s="139"/>
      <c r="N23" s="139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</row>
    <row r="24" spans="1:29" ht="21" customHeight="1" x14ac:dyDescent="0.15">
      <c r="A24" s="47" t="s">
        <v>89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6"/>
      <c r="O24" s="47" t="s">
        <v>89</v>
      </c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6"/>
    </row>
    <row r="25" spans="1:29" ht="11.85" customHeight="1" x14ac:dyDescent="0.15">
      <c r="A25" s="197" t="s">
        <v>79</v>
      </c>
      <c r="B25" s="197"/>
      <c r="C25" s="197"/>
      <c r="D25" s="197"/>
      <c r="E25" s="197"/>
      <c r="F25" s="197"/>
      <c r="G25" s="197"/>
      <c r="H25" s="197"/>
      <c r="I25" s="184" t="s">
        <v>215</v>
      </c>
      <c r="J25" s="184"/>
      <c r="K25" s="184"/>
      <c r="L25" s="184"/>
      <c r="M25" s="184"/>
      <c r="N25" s="184"/>
      <c r="O25" s="184"/>
      <c r="P25" s="184"/>
      <c r="Q25" s="184" t="s">
        <v>216</v>
      </c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</row>
    <row r="26" spans="1:29" ht="21" customHeight="1" x14ac:dyDescent="0.15">
      <c r="A26" s="197"/>
      <c r="B26" s="197"/>
      <c r="C26" s="197"/>
      <c r="D26" s="197"/>
      <c r="E26" s="197"/>
      <c r="F26" s="197"/>
      <c r="G26" s="197"/>
      <c r="H26" s="197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</row>
    <row r="27" spans="1:29" ht="21" customHeight="1" x14ac:dyDescent="0.15">
      <c r="A27" s="197"/>
      <c r="B27" s="197"/>
      <c r="C27" s="197"/>
      <c r="D27" s="197"/>
      <c r="E27" s="197"/>
      <c r="F27" s="197"/>
      <c r="G27" s="197"/>
      <c r="H27" s="197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</row>
    <row r="28" spans="1:29" ht="11.85" customHeight="1" x14ac:dyDescent="0.15">
      <c r="A28" s="197"/>
      <c r="B28" s="197"/>
      <c r="C28" s="197"/>
      <c r="D28" s="197"/>
      <c r="E28" s="197"/>
      <c r="F28" s="197"/>
      <c r="G28" s="197"/>
      <c r="H28" s="197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</row>
    <row r="29" spans="1:29" ht="11.85" customHeight="1" x14ac:dyDescent="0.15">
      <c r="A29" s="197"/>
      <c r="B29" s="197"/>
      <c r="C29" s="197"/>
      <c r="D29" s="197"/>
      <c r="E29" s="197"/>
      <c r="F29" s="197"/>
      <c r="G29" s="197"/>
      <c r="H29" s="197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</row>
    <row r="30" spans="1:29" ht="11.85" customHeight="1" x14ac:dyDescent="0.15">
      <c r="A30" s="197"/>
      <c r="B30" s="197"/>
      <c r="C30" s="197"/>
      <c r="D30" s="197"/>
      <c r="E30" s="197"/>
      <c r="F30" s="197"/>
      <c r="G30" s="197"/>
      <c r="H30" s="197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</row>
    <row r="31" spans="1:29" ht="11.85" customHeight="1" x14ac:dyDescent="0.15">
      <c r="A31" s="197"/>
      <c r="B31" s="197"/>
      <c r="C31" s="197"/>
      <c r="D31" s="197"/>
      <c r="E31" s="197"/>
      <c r="F31" s="197"/>
      <c r="G31" s="197"/>
      <c r="H31" s="197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</row>
    <row r="32" spans="1:29" ht="11.85" customHeight="1" x14ac:dyDescent="0.15">
      <c r="A32" s="197"/>
      <c r="B32" s="197"/>
      <c r="C32" s="197"/>
      <c r="D32" s="197"/>
      <c r="E32" s="197"/>
      <c r="F32" s="197"/>
      <c r="G32" s="197"/>
      <c r="H32" s="197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</row>
    <row r="33" spans="1:29" ht="11.85" customHeight="1" x14ac:dyDescent="0.15">
      <c r="A33" s="197"/>
      <c r="B33" s="197"/>
      <c r="C33" s="197"/>
      <c r="D33" s="197"/>
      <c r="E33" s="197"/>
      <c r="F33" s="197"/>
      <c r="G33" s="197"/>
      <c r="H33" s="197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</row>
    <row r="34" spans="1:29" ht="11.85" customHeight="1" x14ac:dyDescent="0.15">
      <c r="A34" s="197"/>
      <c r="B34" s="197"/>
      <c r="C34" s="197"/>
      <c r="D34" s="197"/>
      <c r="E34" s="197"/>
      <c r="F34" s="197"/>
      <c r="G34" s="197"/>
      <c r="H34" s="197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</row>
    <row r="35" spans="1:29" ht="11.85" customHeight="1" x14ac:dyDescent="0.15">
      <c r="A35" s="197"/>
      <c r="B35" s="197"/>
      <c r="C35" s="197"/>
      <c r="D35" s="197"/>
      <c r="E35" s="197"/>
      <c r="F35" s="197"/>
      <c r="G35" s="197"/>
      <c r="H35" s="197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</row>
    <row r="36" spans="1:29" ht="11.85" customHeight="1" x14ac:dyDescent="0.15">
      <c r="A36" s="197"/>
      <c r="B36" s="197"/>
      <c r="C36" s="197"/>
      <c r="D36" s="197"/>
      <c r="E36" s="197"/>
      <c r="F36" s="197"/>
      <c r="G36" s="197"/>
      <c r="H36" s="197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</row>
    <row r="37" spans="1:29" ht="11.85" customHeight="1" x14ac:dyDescent="0.15">
      <c r="A37" s="197"/>
      <c r="B37" s="197"/>
      <c r="C37" s="197"/>
      <c r="D37" s="197"/>
      <c r="E37" s="197"/>
      <c r="F37" s="197"/>
      <c r="G37" s="197"/>
      <c r="H37" s="197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</row>
    <row r="38" spans="1:29" ht="11.85" customHeight="1" x14ac:dyDescent="0.15">
      <c r="A38" s="197"/>
      <c r="B38" s="197"/>
      <c r="C38" s="197"/>
      <c r="D38" s="197"/>
      <c r="E38" s="197"/>
      <c r="F38" s="197"/>
      <c r="G38" s="197"/>
      <c r="H38" s="197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</row>
    <row r="39" spans="1:29" ht="11.85" customHeight="1" x14ac:dyDescent="0.15">
      <c r="A39" s="197"/>
      <c r="B39" s="197"/>
      <c r="C39" s="197"/>
      <c r="D39" s="197"/>
      <c r="E39" s="197"/>
      <c r="F39" s="197"/>
      <c r="G39" s="197"/>
      <c r="H39" s="197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</row>
    <row r="40" spans="1:29" ht="11.85" customHeight="1" x14ac:dyDescent="0.15">
      <c r="A40" s="197"/>
      <c r="B40" s="197"/>
      <c r="C40" s="197"/>
      <c r="D40" s="197"/>
      <c r="E40" s="197"/>
      <c r="F40" s="197"/>
      <c r="G40" s="197"/>
      <c r="H40" s="197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</row>
    <row r="41" spans="1:29" ht="11.85" customHeight="1" x14ac:dyDescent="0.15">
      <c r="A41" s="197"/>
      <c r="B41" s="197"/>
      <c r="C41" s="197"/>
      <c r="D41" s="197"/>
      <c r="E41" s="197"/>
      <c r="F41" s="197"/>
      <c r="G41" s="197"/>
      <c r="H41" s="197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</row>
    <row r="42" spans="1:29" ht="11.85" customHeight="1" x14ac:dyDescent="0.15">
      <c r="A42" s="197"/>
      <c r="B42" s="197"/>
      <c r="C42" s="197"/>
      <c r="D42" s="197"/>
      <c r="E42" s="197"/>
      <c r="F42" s="197"/>
      <c r="G42" s="197"/>
      <c r="H42" s="197"/>
      <c r="I42" s="104" t="s">
        <v>88</v>
      </c>
      <c r="J42" s="104"/>
      <c r="K42" s="104" t="s">
        <v>85</v>
      </c>
      <c r="L42" s="104"/>
      <c r="M42" s="183" t="s">
        <v>87</v>
      </c>
      <c r="N42" s="183"/>
      <c r="O42" s="104" t="s">
        <v>86</v>
      </c>
      <c r="P42" s="104"/>
      <c r="Q42" s="104" t="s">
        <v>88</v>
      </c>
      <c r="R42" s="104"/>
      <c r="S42" s="104" t="s">
        <v>85</v>
      </c>
      <c r="T42" s="104"/>
      <c r="U42" s="104"/>
      <c r="V42" s="104"/>
      <c r="W42" s="183" t="s">
        <v>87</v>
      </c>
      <c r="X42" s="183"/>
      <c r="Y42" s="183"/>
      <c r="Z42" s="183"/>
      <c r="AA42" s="104" t="s">
        <v>86</v>
      </c>
      <c r="AB42" s="104"/>
      <c r="AC42" s="104"/>
    </row>
    <row r="43" spans="1:29" ht="11.85" customHeight="1" x14ac:dyDescent="0.15">
      <c r="A43" s="197"/>
      <c r="B43" s="197"/>
      <c r="C43" s="197"/>
      <c r="D43" s="197"/>
      <c r="E43" s="197"/>
      <c r="F43" s="197"/>
      <c r="G43" s="197"/>
      <c r="H43" s="197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</row>
    <row r="44" spans="1:29" ht="11.85" customHeight="1" x14ac:dyDescent="0.15">
      <c r="A44" s="195" t="s">
        <v>89</v>
      </c>
      <c r="B44" s="117" t="s">
        <v>226</v>
      </c>
      <c r="C44" s="117"/>
      <c r="D44" s="117"/>
      <c r="E44" s="117"/>
      <c r="F44" s="117"/>
      <c r="G44" s="117"/>
      <c r="H44" s="118"/>
      <c r="I44" s="195" t="s">
        <v>89</v>
      </c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8"/>
    </row>
    <row r="45" spans="1:29" ht="11.85" customHeight="1" x14ac:dyDescent="0.15">
      <c r="A45" s="196"/>
      <c r="B45" s="120"/>
      <c r="C45" s="120"/>
      <c r="D45" s="120"/>
      <c r="E45" s="120"/>
      <c r="F45" s="120"/>
      <c r="G45" s="120"/>
      <c r="H45" s="121"/>
      <c r="I45" s="196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1"/>
    </row>
    <row r="46" spans="1:29" ht="11.25" customHeight="1" x14ac:dyDescent="0.15">
      <c r="T46" s="181" t="s">
        <v>135</v>
      </c>
      <c r="U46" s="181"/>
      <c r="W46" s="50" t="s">
        <v>74</v>
      </c>
      <c r="X46" s="3">
        <f>'様式(1)'!AB49</f>
        <v>0</v>
      </c>
      <c r="Y46" s="3" t="s">
        <v>4</v>
      </c>
      <c r="Z46" s="3">
        <f>'様式(1)'!AD49</f>
        <v>0</v>
      </c>
      <c r="AA46" s="3" t="s">
        <v>69</v>
      </c>
      <c r="AB46" s="3">
        <f>'様式(1)'!AF49</f>
        <v>0</v>
      </c>
      <c r="AC46" s="3" t="s">
        <v>66</v>
      </c>
    </row>
    <row r="47" spans="1:29" ht="11.25" customHeight="1" x14ac:dyDescent="0.15">
      <c r="T47" s="182" t="s">
        <v>70</v>
      </c>
      <c r="U47" s="182"/>
      <c r="W47" s="50" t="s">
        <v>71</v>
      </c>
      <c r="X47" s="3" t="str">
        <f>IF('様式(1)'!AB50="","",'様式(1)'!AB50)</f>
        <v/>
      </c>
      <c r="Y47" s="3" t="s">
        <v>4</v>
      </c>
      <c r="Z47" s="3" t="str">
        <f>IF('様式(1)'!AD50="","",'様式(1)'!AD50)</f>
        <v/>
      </c>
      <c r="AA47" s="3" t="s">
        <v>69</v>
      </c>
      <c r="AB47" s="3" t="str">
        <f>IF('様式(1)'!AF50="","",'様式(1)'!AF50)</f>
        <v/>
      </c>
      <c r="AC47" s="3" t="s">
        <v>66</v>
      </c>
    </row>
    <row r="48" spans="1:29" ht="7.5" customHeight="1" x14ac:dyDescent="0.15"/>
  </sheetData>
  <mergeCells count="34">
    <mergeCell ref="A44:A45"/>
    <mergeCell ref="B44:H45"/>
    <mergeCell ref="I44:I45"/>
    <mergeCell ref="J44:AC45"/>
    <mergeCell ref="A25:H43"/>
    <mergeCell ref="I42:J42"/>
    <mergeCell ref="K42:L42"/>
    <mergeCell ref="M42:N42"/>
    <mergeCell ref="M43:N43"/>
    <mergeCell ref="K43:L43"/>
    <mergeCell ref="I43:J43"/>
    <mergeCell ref="AA42:AC42"/>
    <mergeCell ref="AA43:AC43"/>
    <mergeCell ref="O42:P42"/>
    <mergeCell ref="Q42:R42"/>
    <mergeCell ref="S42:V42"/>
    <mergeCell ref="W43:Z43"/>
    <mergeCell ref="S43:V43"/>
    <mergeCell ref="AB2:AC2"/>
    <mergeCell ref="J1:O2"/>
    <mergeCell ref="S2:T2"/>
    <mergeCell ref="U2:V2"/>
    <mergeCell ref="A3:N22"/>
    <mergeCell ref="G23:N23"/>
    <mergeCell ref="T46:U46"/>
    <mergeCell ref="T47:U47"/>
    <mergeCell ref="W42:Z42"/>
    <mergeCell ref="O3:AC23"/>
    <mergeCell ref="Q43:R43"/>
    <mergeCell ref="O43:P43"/>
    <mergeCell ref="Q25:AC41"/>
    <mergeCell ref="I25:P41"/>
    <mergeCell ref="P24:AC24"/>
    <mergeCell ref="B24:N24"/>
  </mergeCells>
  <phoneticPr fontId="3"/>
  <pageMargins left="0.78740157480314965" right="0.19685039370078741" top="0.39370078740157483" bottom="0.39370078740157483" header="0.51181102362204722" footer="0.51181102362204722"/>
  <pageSetup paperSize="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3"/>
    <pageSetUpPr fitToPage="1"/>
  </sheetPr>
  <dimension ref="A1:X63"/>
  <sheetViews>
    <sheetView view="pageBreakPreview" zoomScale="70" zoomScaleNormal="100" workbookViewId="0">
      <selection activeCell="A3" sqref="A3:AE48"/>
    </sheetView>
  </sheetViews>
  <sheetFormatPr defaultRowHeight="13.5" x14ac:dyDescent="0.15"/>
  <cols>
    <col min="1" max="2" width="7" style="18" customWidth="1"/>
    <col min="3" max="3" width="4.375" style="18" customWidth="1"/>
    <col min="4" max="4" width="5" style="18" customWidth="1"/>
    <col min="5" max="5" width="4.5" style="18" customWidth="1"/>
    <col min="6" max="6" width="3.625" style="18" customWidth="1"/>
    <col min="7" max="7" width="4.375" style="18" customWidth="1"/>
    <col min="8" max="8" width="5" style="18" customWidth="1"/>
    <col min="9" max="9" width="4.5" style="18" customWidth="1"/>
    <col min="10" max="10" width="0.75" style="18" customWidth="1"/>
    <col min="11" max="11" width="6.625" style="18" customWidth="1"/>
    <col min="12" max="13" width="8.875" style="18" customWidth="1"/>
    <col min="14" max="14" width="3.125" style="18" customWidth="1"/>
    <col min="15" max="15" width="2.125" style="18" customWidth="1"/>
    <col min="16" max="16" width="3.125" style="18" customWidth="1"/>
    <col min="17" max="17" width="2.125" style="18" customWidth="1"/>
    <col min="18" max="18" width="3.25" style="18" customWidth="1"/>
    <col min="19" max="19" width="2.125" style="18" customWidth="1"/>
    <col min="20" max="20" width="4.125" style="18" customWidth="1"/>
    <col min="21" max="16384" width="9" style="18"/>
  </cols>
  <sheetData>
    <row r="1" spans="1:24" s="52" customFormat="1" ht="15" thickBot="1" x14ac:dyDescent="0.2">
      <c r="A1" s="53" t="s">
        <v>139</v>
      </c>
      <c r="B1" s="25"/>
      <c r="C1" s="25"/>
      <c r="D1" s="25"/>
      <c r="E1" s="54" t="s">
        <v>214</v>
      </c>
      <c r="F1" s="25"/>
      <c r="G1" s="25"/>
      <c r="H1" s="25"/>
      <c r="I1" s="25"/>
      <c r="J1" s="25"/>
      <c r="K1" s="25"/>
      <c r="L1" s="55"/>
      <c r="M1" s="56" t="s">
        <v>140</v>
      </c>
      <c r="N1" s="57">
        <f>'様式(1)'!Y2</f>
        <v>0</v>
      </c>
      <c r="O1" s="30" t="s">
        <v>141</v>
      </c>
      <c r="P1" s="58">
        <f>'様式(1)'!AB2</f>
        <v>0</v>
      </c>
      <c r="Q1" s="30" t="s">
        <v>141</v>
      </c>
      <c r="R1" s="59">
        <f>'様式(1)'!AD2</f>
        <v>0</v>
      </c>
      <c r="S1" s="30" t="s">
        <v>141</v>
      </c>
      <c r="T1" s="81">
        <f>'様式(1)'!AF2</f>
        <v>0</v>
      </c>
    </row>
    <row r="2" spans="1:24" ht="14.25" thickBot="1" x14ac:dyDescent="0.2">
      <c r="A2" s="17"/>
      <c r="B2" s="17"/>
      <c r="C2" s="17"/>
      <c r="D2" s="17"/>
      <c r="E2" s="80"/>
      <c r="F2" s="17" t="s">
        <v>176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4" ht="15.95" customHeight="1" x14ac:dyDescent="0.15">
      <c r="A3" s="232" t="s">
        <v>142</v>
      </c>
      <c r="B3" s="233"/>
      <c r="C3" s="241" t="str">
        <f>IF('様式(1)'!B3="","",'様式(1)'!B3)</f>
        <v>渓流保全工</v>
      </c>
      <c r="D3" s="242"/>
      <c r="E3" s="242"/>
      <c r="F3" s="242"/>
      <c r="G3" s="242"/>
      <c r="H3" s="242"/>
      <c r="I3" s="243"/>
      <c r="J3" s="17"/>
      <c r="K3" s="236" t="s">
        <v>143</v>
      </c>
      <c r="L3" s="19" t="s">
        <v>178</v>
      </c>
      <c r="M3" s="19" t="s">
        <v>144</v>
      </c>
      <c r="N3" s="276" t="s">
        <v>145</v>
      </c>
      <c r="O3" s="277"/>
      <c r="P3" s="277"/>
      <c r="Q3" s="233"/>
      <c r="R3" s="276" t="s">
        <v>146</v>
      </c>
      <c r="S3" s="277"/>
      <c r="T3" s="279"/>
    </row>
    <row r="4" spans="1:24" ht="15.95" customHeight="1" thickBot="1" x14ac:dyDescent="0.2">
      <c r="A4" s="222" t="s">
        <v>147</v>
      </c>
      <c r="B4" s="234"/>
      <c r="C4" s="198" t="str">
        <f>IF('様式(1)'!B4="","",'様式(1)'!B4)</f>
        <v/>
      </c>
      <c r="D4" s="199"/>
      <c r="E4" s="199"/>
      <c r="F4" s="199"/>
      <c r="G4" s="199"/>
      <c r="H4" s="199"/>
      <c r="I4" s="200"/>
      <c r="J4" s="17"/>
      <c r="K4" s="237"/>
      <c r="L4" s="62" t="str">
        <f>IF('様式(1)'!O5="","",'様式(1)'!O5)</f>
        <v/>
      </c>
      <c r="M4" s="62" t="str">
        <f>IF('様式(1)'!P5="","",'様式(1)'!P5)</f>
        <v/>
      </c>
      <c r="N4" s="272" t="str">
        <f>IF('様式(1)'!Q5="","",'様式(1)'!Q5)</f>
        <v/>
      </c>
      <c r="O4" s="273"/>
      <c r="P4" s="273"/>
      <c r="Q4" s="278"/>
      <c r="R4" s="272" t="str">
        <f>IF('様式(1)'!R5="","",'様式(1)'!R5)</f>
        <v/>
      </c>
      <c r="S4" s="273"/>
      <c r="T4" s="274"/>
    </row>
    <row r="5" spans="1:24" ht="4.5" customHeight="1" thickBot="1" x14ac:dyDescent="0.2">
      <c r="A5" s="226" t="s">
        <v>148</v>
      </c>
      <c r="B5" s="238"/>
      <c r="C5" s="201" t="str">
        <f>IF('様式(1)'!B3="","",'様式(1)'!B3)</f>
        <v>渓流保全工</v>
      </c>
      <c r="D5" s="202"/>
      <c r="E5" s="202"/>
      <c r="F5" s="202"/>
      <c r="G5" s="202"/>
      <c r="H5" s="202"/>
      <c r="I5" s="203"/>
      <c r="J5" s="17"/>
      <c r="K5" s="20"/>
      <c r="L5" s="21"/>
      <c r="M5" s="21"/>
      <c r="N5" s="21"/>
      <c r="O5" s="21"/>
      <c r="P5" s="21"/>
      <c r="Q5" s="21"/>
      <c r="R5" s="21"/>
      <c r="S5" s="21"/>
      <c r="T5" s="21"/>
    </row>
    <row r="6" spans="1:24" ht="15.95" customHeight="1" x14ac:dyDescent="0.15">
      <c r="A6" s="239"/>
      <c r="B6" s="240"/>
      <c r="C6" s="204"/>
      <c r="D6" s="205"/>
      <c r="E6" s="205"/>
      <c r="F6" s="205"/>
      <c r="G6" s="205"/>
      <c r="H6" s="205"/>
      <c r="I6" s="206"/>
      <c r="J6" s="17"/>
      <c r="K6" s="286" t="s">
        <v>149</v>
      </c>
      <c r="L6" s="287"/>
      <c r="M6" s="230"/>
      <c r="N6" s="230"/>
      <c r="O6" s="210"/>
      <c r="P6" s="210"/>
      <c r="Q6" s="210"/>
      <c r="R6" s="210"/>
      <c r="S6" s="210"/>
      <c r="T6" s="231"/>
    </row>
    <row r="7" spans="1:24" ht="15.95" customHeight="1" x14ac:dyDescent="0.15">
      <c r="A7" s="222" t="s">
        <v>150</v>
      </c>
      <c r="B7" s="235"/>
      <c r="C7" s="60" t="str">
        <f>IF('様式(1)'!B6="","",'様式(1)'!B6)</f>
        <v>平成</v>
      </c>
      <c r="D7" s="22" t="str">
        <f>IF('様式(1)'!C6="","",'様式(1)'!C6)</f>
        <v/>
      </c>
      <c r="E7" s="22" t="s">
        <v>151</v>
      </c>
      <c r="F7" s="22" t="s">
        <v>152</v>
      </c>
      <c r="G7" s="22" t="str">
        <f>IF('様式(1)'!F6="","",'様式(1)'!F6)</f>
        <v>平成</v>
      </c>
      <c r="H7" s="22" t="str">
        <f>IF('様式(1)'!G6="","",'様式(1)'!G6)</f>
        <v/>
      </c>
      <c r="I7" s="23" t="s">
        <v>138</v>
      </c>
      <c r="J7" s="17"/>
      <c r="K7" s="244" t="s">
        <v>153</v>
      </c>
      <c r="L7" s="245"/>
      <c r="M7" s="207"/>
      <c r="N7" s="207"/>
      <c r="O7" s="208"/>
      <c r="P7" s="208"/>
      <c r="Q7" s="208"/>
      <c r="R7" s="208"/>
      <c r="S7" s="208"/>
      <c r="T7" s="209"/>
    </row>
    <row r="8" spans="1:24" ht="15.75" customHeight="1" x14ac:dyDescent="0.15">
      <c r="A8" s="222" t="s">
        <v>154</v>
      </c>
      <c r="B8" s="223"/>
      <c r="C8" s="198" t="str">
        <f>IF('様式(1)'!B7="","",'様式(1)'!B7)</f>
        <v/>
      </c>
      <c r="D8" s="199"/>
      <c r="E8" s="199"/>
      <c r="F8" s="199"/>
      <c r="G8" s="199"/>
      <c r="H8" s="199"/>
      <c r="I8" s="200"/>
      <c r="J8" s="17"/>
      <c r="K8" s="244" t="s">
        <v>155</v>
      </c>
      <c r="L8" s="245"/>
      <c r="M8" s="207"/>
      <c r="N8" s="207"/>
      <c r="O8" s="208"/>
      <c r="P8" s="208"/>
      <c r="Q8" s="208"/>
      <c r="R8" s="208"/>
      <c r="S8" s="208"/>
      <c r="T8" s="209"/>
    </row>
    <row r="9" spans="1:24" ht="15.95" customHeight="1" x14ac:dyDescent="0.15">
      <c r="A9" s="226" t="s">
        <v>156</v>
      </c>
      <c r="B9" s="227"/>
      <c r="C9" s="261" t="str">
        <f>IF('様式(1)'!B8="","",'様式(1)'!B8)</f>
        <v/>
      </c>
      <c r="D9" s="262"/>
      <c r="E9" s="262"/>
      <c r="F9" s="263" t="str">
        <f>IF('様式(1)'!E8="","",'様式(1)'!E8)</f>
        <v/>
      </c>
      <c r="G9" s="263"/>
      <c r="H9" s="263"/>
      <c r="I9" s="264"/>
      <c r="J9" s="17"/>
      <c r="K9" s="224" t="s">
        <v>157</v>
      </c>
      <c r="L9" s="225"/>
      <c r="M9" s="207"/>
      <c r="N9" s="207"/>
      <c r="O9" s="208"/>
      <c r="P9" s="208"/>
      <c r="Q9" s="208"/>
      <c r="R9" s="208"/>
      <c r="S9" s="208"/>
      <c r="T9" s="209"/>
      <c r="V9" s="24"/>
      <c r="W9" s="24"/>
      <c r="X9" s="20"/>
    </row>
    <row r="10" spans="1:24" ht="15.95" customHeight="1" thickBot="1" x14ac:dyDescent="0.2">
      <c r="A10" s="228"/>
      <c r="B10" s="229"/>
      <c r="C10" s="258" t="str">
        <f>IF('様式(1)'!B9="","",'様式(1)'!B9)</f>
        <v/>
      </c>
      <c r="D10" s="259"/>
      <c r="E10" s="259"/>
      <c r="F10" s="259"/>
      <c r="G10" s="259"/>
      <c r="H10" s="259"/>
      <c r="I10" s="260"/>
      <c r="J10" s="17"/>
      <c r="K10" s="246" t="s">
        <v>158</v>
      </c>
      <c r="L10" s="247"/>
      <c r="M10" s="207"/>
      <c r="N10" s="207"/>
      <c r="O10" s="208"/>
      <c r="P10" s="208"/>
      <c r="Q10" s="208"/>
      <c r="R10" s="208"/>
      <c r="S10" s="208"/>
      <c r="T10" s="209"/>
      <c r="V10" s="24"/>
      <c r="W10" s="24"/>
      <c r="X10" s="20"/>
    </row>
    <row r="11" spans="1:24" ht="4.5" customHeight="1" thickBot="1" x14ac:dyDescent="0.2">
      <c r="A11" s="17"/>
      <c r="B11" s="17"/>
      <c r="C11" s="25"/>
      <c r="D11" s="25"/>
      <c r="E11" s="25"/>
      <c r="F11" s="25"/>
      <c r="G11" s="25"/>
      <c r="H11" s="25"/>
      <c r="I11" s="25"/>
      <c r="J11" s="17"/>
      <c r="K11" s="244" t="s">
        <v>159</v>
      </c>
      <c r="L11" s="245"/>
      <c r="M11" s="250"/>
      <c r="N11" s="251"/>
      <c r="O11" s="251"/>
      <c r="P11" s="251"/>
      <c r="Q11" s="251"/>
      <c r="R11" s="251"/>
      <c r="S11" s="251"/>
      <c r="T11" s="252"/>
      <c r="V11" s="24"/>
      <c r="W11" s="24"/>
      <c r="X11" s="20"/>
    </row>
    <row r="12" spans="1:24" ht="15.95" customHeight="1" thickBot="1" x14ac:dyDescent="0.2">
      <c r="A12" s="236" t="s">
        <v>160</v>
      </c>
      <c r="B12" s="270" t="s">
        <v>161</v>
      </c>
      <c r="C12" s="210" t="str">
        <f>IF('様式(1)'!M3="","",'様式(1)'!M3)</f>
        <v/>
      </c>
      <c r="D12" s="211"/>
      <c r="E12" s="211"/>
      <c r="F12" s="211"/>
      <c r="G12" s="211"/>
      <c r="H12" s="211"/>
      <c r="I12" s="212"/>
      <c r="J12" s="21"/>
      <c r="K12" s="248"/>
      <c r="L12" s="249"/>
      <c r="M12" s="253"/>
      <c r="N12" s="254"/>
      <c r="O12" s="254"/>
      <c r="P12" s="254"/>
      <c r="Q12" s="254"/>
      <c r="R12" s="254"/>
      <c r="S12" s="254"/>
      <c r="T12" s="255"/>
      <c r="V12" s="24"/>
      <c r="W12" s="24"/>
      <c r="X12" s="24"/>
    </row>
    <row r="13" spans="1:24" ht="4.5" customHeight="1" thickBot="1" x14ac:dyDescent="0.2">
      <c r="A13" s="280"/>
      <c r="B13" s="271"/>
      <c r="C13" s="208" t="str">
        <f>IF('様式(1)'!M4="","",'様式(1)'!M4)</f>
        <v/>
      </c>
      <c r="D13" s="263"/>
      <c r="E13" s="263"/>
      <c r="F13" s="263"/>
      <c r="G13" s="263"/>
      <c r="H13" s="263"/>
      <c r="I13" s="264"/>
      <c r="J13" s="21"/>
      <c r="K13" s="27"/>
      <c r="L13" s="27"/>
      <c r="M13" s="20"/>
      <c r="N13" s="20"/>
      <c r="O13" s="20"/>
      <c r="P13" s="20"/>
      <c r="Q13" s="20"/>
      <c r="R13" s="20"/>
      <c r="S13" s="20"/>
      <c r="T13" s="20"/>
      <c r="V13" s="24"/>
      <c r="W13" s="24"/>
      <c r="X13" s="24"/>
    </row>
    <row r="14" spans="1:24" ht="15.95" customHeight="1" x14ac:dyDescent="0.15">
      <c r="A14" s="280"/>
      <c r="B14" s="271"/>
      <c r="C14" s="208"/>
      <c r="D14" s="263"/>
      <c r="E14" s="263"/>
      <c r="F14" s="263"/>
      <c r="G14" s="263"/>
      <c r="H14" s="263"/>
      <c r="I14" s="264"/>
      <c r="J14" s="21"/>
      <c r="K14" s="256" t="s">
        <v>162</v>
      </c>
      <c r="L14" s="257"/>
      <c r="M14" s="230" t="str">
        <f>IF('様式(1)'!Q6="","",'様式(1)'!Q6)</f>
        <v/>
      </c>
      <c r="N14" s="230"/>
      <c r="O14" s="210"/>
      <c r="P14" s="210"/>
      <c r="Q14" s="210"/>
      <c r="R14" s="210"/>
      <c r="S14" s="210"/>
      <c r="T14" s="231"/>
      <c r="U14" s="28"/>
      <c r="V14" s="20"/>
      <c r="W14" s="20"/>
      <c r="X14" s="20"/>
    </row>
    <row r="15" spans="1:24" ht="15.95" customHeight="1" x14ac:dyDescent="0.15">
      <c r="A15" s="280"/>
      <c r="B15" s="26" t="s">
        <v>160</v>
      </c>
      <c r="C15" s="208" t="str">
        <f>IF('様式(1)'!M5="","",'様式(1)'!M5)</f>
        <v/>
      </c>
      <c r="D15" s="263"/>
      <c r="E15" s="263"/>
      <c r="F15" s="263"/>
      <c r="G15" s="263"/>
      <c r="H15" s="263"/>
      <c r="I15" s="264"/>
      <c r="J15" s="21"/>
      <c r="K15" s="284" t="s">
        <v>163</v>
      </c>
      <c r="L15" s="285"/>
      <c r="M15" s="207" t="str">
        <f>IF('様式(1)'!U6="","",'様式(1)'!U6)</f>
        <v/>
      </c>
      <c r="N15" s="207"/>
      <c r="O15" s="208"/>
      <c r="P15" s="208"/>
      <c r="Q15" s="208"/>
      <c r="R15" s="208"/>
      <c r="S15" s="208"/>
      <c r="T15" s="209"/>
      <c r="V15" s="20"/>
      <c r="W15" s="20"/>
      <c r="X15" s="20"/>
    </row>
    <row r="16" spans="1:24" ht="15.95" customHeight="1" thickBot="1" x14ac:dyDescent="0.2">
      <c r="A16" s="281"/>
      <c r="B16" s="29" t="s">
        <v>164</v>
      </c>
      <c r="C16" s="272" t="str">
        <f>IF('様式(1)'!M6="","",'様式(1)'!M6)</f>
        <v/>
      </c>
      <c r="D16" s="273"/>
      <c r="E16" s="273"/>
      <c r="F16" s="273"/>
      <c r="G16" s="273"/>
      <c r="H16" s="273"/>
      <c r="I16" s="274"/>
      <c r="J16" s="21"/>
      <c r="K16" s="282" t="s">
        <v>165</v>
      </c>
      <c r="L16" s="283"/>
      <c r="M16" s="61" t="str">
        <f>IF('様式(1)'!U7="","",'様式(1)'!U7)</f>
        <v/>
      </c>
      <c r="N16" s="275" t="str">
        <f>IF('様式(1)'!V7="","",'様式(1)'!V7)</f>
        <v/>
      </c>
      <c r="O16" s="273"/>
      <c r="P16" s="273"/>
      <c r="Q16" s="273"/>
      <c r="R16" s="273"/>
      <c r="S16" s="273"/>
      <c r="T16" s="274"/>
    </row>
    <row r="17" spans="1:21" ht="7.5" customHeight="1" thickBot="1" x14ac:dyDescent="0.2">
      <c r="A17" s="24"/>
      <c r="B17" s="24"/>
      <c r="C17" s="20"/>
      <c r="D17" s="20"/>
      <c r="E17" s="20"/>
      <c r="F17" s="20"/>
      <c r="G17" s="20"/>
      <c r="H17" s="20"/>
      <c r="I17" s="20"/>
      <c r="J17" s="21"/>
      <c r="K17" s="20"/>
      <c r="L17" s="20"/>
      <c r="M17" s="20"/>
      <c r="N17" s="21"/>
      <c r="O17" s="21"/>
      <c r="P17" s="21"/>
      <c r="Q17" s="21"/>
      <c r="R17" s="21"/>
      <c r="S17" s="21"/>
      <c r="T17" s="21"/>
      <c r="U17" s="28"/>
    </row>
    <row r="18" spans="1:21" ht="15.95" customHeight="1" thickBot="1" x14ac:dyDescent="0.2">
      <c r="A18" s="265" t="s">
        <v>166</v>
      </c>
      <c r="B18" s="266"/>
      <c r="C18" s="267"/>
      <c r="D18" s="268"/>
      <c r="E18" s="268"/>
      <c r="F18" s="268"/>
      <c r="G18" s="268"/>
      <c r="H18" s="268"/>
      <c r="I18" s="269"/>
      <c r="J18" s="21"/>
      <c r="K18" s="265" t="s">
        <v>167</v>
      </c>
      <c r="L18" s="266"/>
      <c r="M18" s="267"/>
      <c r="N18" s="267"/>
      <c r="O18" s="268"/>
      <c r="P18" s="268"/>
      <c r="Q18" s="268"/>
      <c r="R18" s="268"/>
      <c r="S18" s="268"/>
      <c r="T18" s="269"/>
    </row>
    <row r="19" spans="1:21" ht="7.5" customHeight="1" thickBot="1" x14ac:dyDescent="0.2">
      <c r="A19" s="24"/>
      <c r="B19" s="24"/>
      <c r="C19" s="20"/>
      <c r="D19" s="20"/>
      <c r="E19" s="20"/>
      <c r="F19" s="20"/>
      <c r="G19" s="20"/>
      <c r="H19" s="20"/>
      <c r="I19" s="20"/>
      <c r="J19" s="21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8"/>
    </row>
    <row r="20" spans="1:21" ht="15.95" customHeight="1" x14ac:dyDescent="0.15">
      <c r="A20" s="64" t="s">
        <v>168</v>
      </c>
      <c r="B20" s="65"/>
      <c r="C20" s="66"/>
      <c r="D20" s="66"/>
      <c r="E20" s="66"/>
      <c r="F20" s="66"/>
      <c r="G20" s="66"/>
      <c r="H20" s="66"/>
      <c r="I20" s="66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7"/>
    </row>
    <row r="21" spans="1:21" ht="13.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0"/>
    </row>
    <row r="22" spans="1:21" ht="13.5" customHeight="1" x14ac:dyDescent="0.15">
      <c r="A22" s="71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0"/>
    </row>
    <row r="23" spans="1:21" ht="13.5" customHeight="1" x14ac:dyDescent="0.15">
      <c r="A23" s="71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/>
    </row>
    <row r="24" spans="1:21" ht="13.5" customHeight="1" x14ac:dyDescent="0.15">
      <c r="A24" s="71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70"/>
    </row>
    <row r="25" spans="1:21" x14ac:dyDescent="0.15">
      <c r="A25" s="71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</row>
    <row r="26" spans="1:21" x14ac:dyDescent="0.15">
      <c r="A26" s="71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70"/>
    </row>
    <row r="27" spans="1:21" x14ac:dyDescent="0.15">
      <c r="A27" s="71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/>
    </row>
    <row r="28" spans="1:21" x14ac:dyDescent="0.15">
      <c r="A28" s="71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70"/>
    </row>
    <row r="29" spans="1:21" x14ac:dyDescent="0.15">
      <c r="A29" s="71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</row>
    <row r="30" spans="1:21" x14ac:dyDescent="0.15">
      <c r="A30" s="71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70"/>
    </row>
    <row r="31" spans="1:21" x14ac:dyDescent="0.15">
      <c r="A31" s="71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/>
    </row>
    <row r="32" spans="1:21" x14ac:dyDescent="0.15">
      <c r="A32" s="71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70"/>
    </row>
    <row r="33" spans="1:20" x14ac:dyDescent="0.15">
      <c r="A33" s="71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/>
    </row>
    <row r="34" spans="1:20" x14ac:dyDescent="0.15">
      <c r="A34" s="71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70"/>
    </row>
    <row r="35" spans="1:20" x14ac:dyDescent="0.15">
      <c r="A35" s="71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0"/>
    </row>
    <row r="36" spans="1:20" x14ac:dyDescent="0.15">
      <c r="A36" s="71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70"/>
    </row>
    <row r="37" spans="1:20" x14ac:dyDescent="0.15">
      <c r="A37" s="71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/>
    </row>
    <row r="38" spans="1:20" x14ac:dyDescent="0.15">
      <c r="A38" s="71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</row>
    <row r="39" spans="1:20" x14ac:dyDescent="0.15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4"/>
    </row>
    <row r="40" spans="1:20" x14ac:dyDescent="0.15">
      <c r="A40" s="75" t="s">
        <v>169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7"/>
    </row>
    <row r="41" spans="1:20" x14ac:dyDescent="0.15">
      <c r="A41" s="71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0"/>
    </row>
    <row r="42" spans="1:20" x14ac:dyDescent="0.15">
      <c r="A42" s="71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0"/>
    </row>
    <row r="43" spans="1:20" x14ac:dyDescent="0.15">
      <c r="A43" s="71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70"/>
    </row>
    <row r="44" spans="1:20" x14ac:dyDescent="0.15">
      <c r="A44" s="71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0"/>
    </row>
    <row r="45" spans="1:20" x14ac:dyDescent="0.15">
      <c r="A45" s="71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/>
    </row>
    <row r="46" spans="1:20" x14ac:dyDescent="0.15">
      <c r="A46" s="71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0"/>
    </row>
    <row r="47" spans="1:20" x14ac:dyDescent="0.15">
      <c r="A47" s="71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0"/>
    </row>
    <row r="48" spans="1:20" x14ac:dyDescent="0.15">
      <c r="A48" s="71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70"/>
    </row>
    <row r="49" spans="1:20" x14ac:dyDescent="0.15">
      <c r="A49" s="71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70"/>
    </row>
    <row r="50" spans="1:20" x14ac:dyDescent="0.15">
      <c r="A50" s="71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70"/>
    </row>
    <row r="51" spans="1:20" x14ac:dyDescent="0.15">
      <c r="A51" s="71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70"/>
    </row>
    <row r="52" spans="1:20" x14ac:dyDescent="0.15">
      <c r="A52" s="71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70"/>
    </row>
    <row r="53" spans="1:20" x14ac:dyDescent="0.15">
      <c r="A53" s="71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/>
    </row>
    <row r="54" spans="1:20" x14ac:dyDescent="0.15">
      <c r="A54" s="71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0"/>
    </row>
    <row r="55" spans="1:20" x14ac:dyDescent="0.15">
      <c r="A55" s="71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70"/>
    </row>
    <row r="56" spans="1:20" x14ac:dyDescent="0.15">
      <c r="A56" s="71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70"/>
    </row>
    <row r="57" spans="1:20" x14ac:dyDescent="0.15">
      <c r="A57" s="71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70"/>
    </row>
    <row r="58" spans="1:20" x14ac:dyDescent="0.15">
      <c r="A58" s="71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70"/>
    </row>
    <row r="59" spans="1:20" x14ac:dyDescent="0.15">
      <c r="A59" s="7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</row>
    <row r="60" spans="1:20" x14ac:dyDescent="0.15">
      <c r="A60" s="219" t="s">
        <v>170</v>
      </c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4"/>
    </row>
    <row r="61" spans="1:20" x14ac:dyDescent="0.15">
      <c r="A61" s="220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6"/>
    </row>
    <row r="62" spans="1:20" ht="14.25" thickBot="1" x14ac:dyDescent="0.2">
      <c r="A62" s="221"/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8"/>
    </row>
    <row r="63" spans="1:20" s="52" customForma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 t="s">
        <v>171</v>
      </c>
      <c r="N63" s="25" t="str">
        <f>IF('様式(1)'!AB50="","",'様式(1)'!AB50)</f>
        <v/>
      </c>
      <c r="O63" s="45" t="s">
        <v>172</v>
      </c>
      <c r="P63" s="3" t="str">
        <f>IF('様式(1)'!AD50="","",'様式(1)'!AD50)</f>
        <v/>
      </c>
      <c r="Q63" s="45" t="s">
        <v>173</v>
      </c>
      <c r="R63" s="25" t="str">
        <f>IF('様式(1)'!AF50="","",'様式(1)'!AF50)</f>
        <v/>
      </c>
      <c r="S63" s="45" t="s">
        <v>174</v>
      </c>
      <c r="T63" s="51"/>
    </row>
  </sheetData>
  <mergeCells count="48">
    <mergeCell ref="N3:Q3"/>
    <mergeCell ref="N4:Q4"/>
    <mergeCell ref="R3:T3"/>
    <mergeCell ref="R4:T4"/>
    <mergeCell ref="A12:A16"/>
    <mergeCell ref="K16:L16"/>
    <mergeCell ref="M15:T15"/>
    <mergeCell ref="K15:L15"/>
    <mergeCell ref="K6:L6"/>
    <mergeCell ref="K7:L7"/>
    <mergeCell ref="K18:L18"/>
    <mergeCell ref="M18:T18"/>
    <mergeCell ref="B12:B14"/>
    <mergeCell ref="C16:I16"/>
    <mergeCell ref="C13:I14"/>
    <mergeCell ref="N16:T16"/>
    <mergeCell ref="A18:B18"/>
    <mergeCell ref="C18:I18"/>
    <mergeCell ref="M14:T14"/>
    <mergeCell ref="C15:I15"/>
    <mergeCell ref="K8:L8"/>
    <mergeCell ref="K10:L10"/>
    <mergeCell ref="K11:L12"/>
    <mergeCell ref="M11:T12"/>
    <mergeCell ref="K14:L14"/>
    <mergeCell ref="C10:I10"/>
    <mergeCell ref="C9:E9"/>
    <mergeCell ref="F9:I9"/>
    <mergeCell ref="M6:T6"/>
    <mergeCell ref="M7:T7"/>
    <mergeCell ref="M8:T8"/>
    <mergeCell ref="M9:T9"/>
    <mergeCell ref="A3:B3"/>
    <mergeCell ref="A4:B4"/>
    <mergeCell ref="A7:B7"/>
    <mergeCell ref="K3:K4"/>
    <mergeCell ref="A5:B6"/>
    <mergeCell ref="C3:I3"/>
    <mergeCell ref="C4:I4"/>
    <mergeCell ref="C5:I6"/>
    <mergeCell ref="M10:T10"/>
    <mergeCell ref="C12:I12"/>
    <mergeCell ref="B60:T62"/>
    <mergeCell ref="A60:A62"/>
    <mergeCell ref="A8:B8"/>
    <mergeCell ref="K9:L9"/>
    <mergeCell ref="C8:I8"/>
    <mergeCell ref="A9:B10"/>
  </mergeCells>
  <phoneticPr fontId="10"/>
  <pageMargins left="0.98425196850393704" right="0.39370078740157483" top="0.39370078740157483" bottom="0.39370078740157483" header="0.39370078740157483" footer="0.51181102362204722"/>
  <pageSetup paperSize="9" scale="97" orientation="portrait" horizontalDpi="400" verticalDpi="400" r:id="rId1"/>
  <headerFooter alignWithMargins="0"/>
  <rowBreaks count="1" manualBreakCount="1">
    <brk id="63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0"/>
  <sheetViews>
    <sheetView view="pageBreakPreview" topLeftCell="B1" zoomScale="85" zoomScaleNormal="55" workbookViewId="0">
      <selection activeCell="H4" sqref="H4"/>
    </sheetView>
  </sheetViews>
  <sheetFormatPr defaultRowHeight="13.5" x14ac:dyDescent="0.15"/>
  <cols>
    <col min="1" max="1" width="3.125" customWidth="1"/>
    <col min="3" max="3" width="4.5" customWidth="1"/>
    <col min="4" max="4" width="18.375" bestFit="1" customWidth="1"/>
    <col min="5" max="5" width="17.875" bestFit="1" customWidth="1"/>
    <col min="6" max="6" width="3.5" bestFit="1" customWidth="1"/>
    <col min="7" max="7" width="2.5" bestFit="1" customWidth="1"/>
    <col min="8" max="8" width="7.5" bestFit="1" customWidth="1"/>
    <col min="9" max="9" width="90.25" bestFit="1" customWidth="1"/>
  </cols>
  <sheetData>
    <row r="1" spans="4:9" x14ac:dyDescent="0.15">
      <c r="D1" t="s">
        <v>132</v>
      </c>
    </row>
    <row r="2" spans="4:9" x14ac:dyDescent="0.15">
      <c r="D2" s="289" t="s">
        <v>118</v>
      </c>
      <c r="E2" s="290"/>
      <c r="F2" s="288" t="s">
        <v>119</v>
      </c>
      <c r="G2" s="288"/>
      <c r="H2" s="288"/>
      <c r="I2" s="5" t="s">
        <v>91</v>
      </c>
    </row>
    <row r="3" spans="4:9" x14ac:dyDescent="0.15">
      <c r="D3" s="5" t="s">
        <v>95</v>
      </c>
      <c r="E3" s="5" t="s">
        <v>94</v>
      </c>
      <c r="F3" s="7">
        <v>1</v>
      </c>
      <c r="G3" s="13" t="s">
        <v>90</v>
      </c>
      <c r="H3" s="10">
        <f>'様式(1)'!$J$23</f>
        <v>0</v>
      </c>
      <c r="I3" s="5" t="s">
        <v>93</v>
      </c>
    </row>
    <row r="4" spans="4:9" x14ac:dyDescent="0.15">
      <c r="D4" s="5" t="s">
        <v>97</v>
      </c>
      <c r="E4" s="5" t="s">
        <v>96</v>
      </c>
      <c r="F4" s="7">
        <v>1</v>
      </c>
      <c r="G4" s="13" t="s">
        <v>90</v>
      </c>
      <c r="H4" s="10">
        <f>IF(H3*2&gt;6,H3*2,6)</f>
        <v>6</v>
      </c>
      <c r="I4" s="5" t="s">
        <v>92</v>
      </c>
    </row>
    <row r="5" spans="4:9" x14ac:dyDescent="0.15">
      <c r="D5" s="5" t="s">
        <v>99</v>
      </c>
      <c r="E5" s="5" t="s">
        <v>98</v>
      </c>
      <c r="F5" s="7">
        <v>1</v>
      </c>
      <c r="G5" s="13" t="s">
        <v>90</v>
      </c>
      <c r="H5" s="10">
        <f>IF(H3*1.5&gt;6,H3*1.5,6)</f>
        <v>6</v>
      </c>
      <c r="I5" s="5" t="s">
        <v>212</v>
      </c>
    </row>
    <row r="6" spans="4:9" x14ac:dyDescent="0.15">
      <c r="D6" s="5" t="s">
        <v>100</v>
      </c>
      <c r="E6" s="5" t="s">
        <v>101</v>
      </c>
      <c r="F6" s="7"/>
      <c r="G6" s="13"/>
      <c r="H6" s="10">
        <f>'様式(1)'!H18</f>
        <v>0</v>
      </c>
      <c r="I6" s="5" t="s">
        <v>102</v>
      </c>
    </row>
    <row r="7" spans="4:9" x14ac:dyDescent="0.15">
      <c r="D7" s="5" t="s">
        <v>105</v>
      </c>
      <c r="E7" s="5" t="s">
        <v>106</v>
      </c>
      <c r="F7" s="7"/>
      <c r="G7" s="13"/>
      <c r="H7" s="8">
        <f>'様式(1)'!H12</f>
        <v>0</v>
      </c>
      <c r="I7" s="5" t="s">
        <v>136</v>
      </c>
    </row>
    <row r="8" spans="4:9" x14ac:dyDescent="0.15">
      <c r="D8" s="5" t="s">
        <v>14</v>
      </c>
      <c r="E8" s="5" t="s">
        <v>103</v>
      </c>
      <c r="F8" s="7"/>
      <c r="G8" s="13"/>
      <c r="H8" s="8">
        <f>'様式(1)'!H10-2</f>
        <v>-2</v>
      </c>
      <c r="I8" s="5" t="s">
        <v>104</v>
      </c>
    </row>
    <row r="9" spans="4:9" x14ac:dyDescent="0.15">
      <c r="D9" s="5" t="s">
        <v>127</v>
      </c>
      <c r="E9" s="5" t="s">
        <v>80</v>
      </c>
      <c r="F9" s="7"/>
      <c r="G9" s="13"/>
      <c r="H9" s="8">
        <f>H8-'様式(3) '!B23</f>
        <v>-2</v>
      </c>
      <c r="I9" s="5" t="s">
        <v>131</v>
      </c>
    </row>
    <row r="10" spans="4:9" x14ac:dyDescent="0.15">
      <c r="F10" s="9"/>
      <c r="G10" s="9"/>
    </row>
    <row r="11" spans="4:9" x14ac:dyDescent="0.15">
      <c r="D11" s="5" t="s">
        <v>113</v>
      </c>
      <c r="E11" s="5" t="s">
        <v>114</v>
      </c>
      <c r="F11" s="7"/>
      <c r="G11" s="13"/>
      <c r="H11" s="8">
        <f>ROUNDUP(H3*H5/(H5-H3)*H8,0)</f>
        <v>0</v>
      </c>
      <c r="I11" s="5" t="s">
        <v>117</v>
      </c>
    </row>
    <row r="12" spans="4:9" x14ac:dyDescent="0.15">
      <c r="D12" s="5" t="s">
        <v>107</v>
      </c>
      <c r="E12" s="5" t="s">
        <v>109</v>
      </c>
      <c r="F12" s="7"/>
      <c r="G12" s="13"/>
      <c r="H12" s="11">
        <f>ROUNDUP(1/2*(H6+H7)*H8*H11/3,-2)</f>
        <v>0</v>
      </c>
      <c r="I12" s="5" t="s">
        <v>130</v>
      </c>
    </row>
    <row r="13" spans="4:9" x14ac:dyDescent="0.15">
      <c r="F13" s="9"/>
      <c r="G13" s="9"/>
      <c r="H13" s="4"/>
    </row>
    <row r="14" spans="4:9" x14ac:dyDescent="0.15">
      <c r="D14" s="5" t="s">
        <v>115</v>
      </c>
      <c r="E14" s="5" t="s">
        <v>116</v>
      </c>
      <c r="F14" s="7"/>
      <c r="G14" s="13"/>
      <c r="H14" s="8">
        <f>ROUNDUP(H4*H3/(H4-H3)*H9,0)</f>
        <v>0</v>
      </c>
      <c r="I14" s="5" t="s">
        <v>124</v>
      </c>
    </row>
    <row r="15" spans="4:9" x14ac:dyDescent="0.15">
      <c r="D15" s="5" t="s">
        <v>208</v>
      </c>
      <c r="E15" s="5" t="s">
        <v>209</v>
      </c>
      <c r="F15" s="7"/>
      <c r="G15" s="13"/>
      <c r="H15" s="10">
        <f>H7/H8*H9</f>
        <v>0</v>
      </c>
      <c r="I15" s="5" t="s">
        <v>210</v>
      </c>
    </row>
    <row r="16" spans="4:9" x14ac:dyDescent="0.15">
      <c r="D16" s="5" t="s">
        <v>108</v>
      </c>
      <c r="E16" s="5" t="s">
        <v>110</v>
      </c>
      <c r="F16" s="7"/>
      <c r="G16" s="13"/>
      <c r="H16" s="11">
        <f>ROUNDUP(1/2*(H6+H15)*H9*H14/3,-2)</f>
        <v>0</v>
      </c>
      <c r="I16" s="5" t="s">
        <v>211</v>
      </c>
    </row>
    <row r="17" spans="4:9" x14ac:dyDescent="0.15">
      <c r="F17" s="9"/>
      <c r="G17" s="9"/>
    </row>
    <row r="18" spans="4:9" x14ac:dyDescent="0.15">
      <c r="D18" s="5" t="s">
        <v>111</v>
      </c>
      <c r="E18" s="5" t="s">
        <v>112</v>
      </c>
      <c r="F18" s="7"/>
      <c r="G18" s="13"/>
      <c r="H18" s="12" t="str">
        <f>IF(H12=0,"",H12-H16)</f>
        <v/>
      </c>
      <c r="I18" s="5"/>
    </row>
    <row r="20" spans="4:9" x14ac:dyDescent="0.15">
      <c r="D20" s="5" t="s">
        <v>120</v>
      </c>
      <c r="E20" s="5" t="s">
        <v>207</v>
      </c>
      <c r="F20" s="7"/>
      <c r="G20" s="13"/>
      <c r="H20" s="12" t="str">
        <f>IF(H12=0,"",ROUNDUP(H16/H12*100,-1))</f>
        <v/>
      </c>
      <c r="I20" s="5"/>
    </row>
    <row r="21" spans="4:9" x14ac:dyDescent="0.15">
      <c r="D21" s="9"/>
      <c r="E21" s="9"/>
      <c r="F21" s="9"/>
      <c r="G21" s="9"/>
      <c r="H21" s="14"/>
      <c r="I21" s="9"/>
    </row>
    <row r="22" spans="4:9" x14ac:dyDescent="0.15">
      <c r="D22" s="9"/>
      <c r="E22" s="9"/>
      <c r="F22" s="9"/>
      <c r="G22" s="9"/>
      <c r="H22" s="14"/>
      <c r="I22" s="9"/>
    </row>
    <row r="23" spans="4:9" x14ac:dyDescent="0.15">
      <c r="E23" s="6" t="s">
        <v>129</v>
      </c>
    </row>
    <row r="26" spans="4:9" x14ac:dyDescent="0.15">
      <c r="E26" s="6" t="s">
        <v>128</v>
      </c>
    </row>
    <row r="29" spans="4:9" x14ac:dyDescent="0.15">
      <c r="E29" t="s">
        <v>123</v>
      </c>
    </row>
    <row r="31" spans="4:9" x14ac:dyDescent="0.15">
      <c r="E31" t="s">
        <v>122</v>
      </c>
    </row>
    <row r="35" spans="1:5" x14ac:dyDescent="0.15">
      <c r="E35" t="s">
        <v>125</v>
      </c>
    </row>
    <row r="37" spans="1:5" x14ac:dyDescent="0.15">
      <c r="A37" s="15" t="s">
        <v>126</v>
      </c>
      <c r="E37" t="s">
        <v>121</v>
      </c>
    </row>
    <row r="40" spans="1:5" x14ac:dyDescent="0.15">
      <c r="C40" s="15" t="s">
        <v>133</v>
      </c>
    </row>
  </sheetData>
  <mergeCells count="2">
    <mergeCell ref="F2:H2"/>
    <mergeCell ref="D2:E2"/>
  </mergeCells>
  <phoneticPr fontId="3"/>
  <pageMargins left="0.78740157480314965" right="0.78740157480314965" top="0.98425196850393704" bottom="0.98425196850393704" header="0.51181102362204722" footer="0.51181102362204722"/>
  <pageSetup paperSize="9" scale="56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workbookViewId="0">
      <selection activeCell="AA12" sqref="AA12"/>
    </sheetView>
  </sheetViews>
  <sheetFormatPr defaultColWidth="2.125" defaultRowHeight="13.5" x14ac:dyDescent="0.15"/>
  <cols>
    <col min="1" max="6" width="2.125" customWidth="1"/>
    <col min="7" max="10" width="1" customWidth="1"/>
    <col min="11" max="14" width="2.125" customWidth="1"/>
    <col min="15" max="18" width="0.875" customWidth="1"/>
  </cols>
  <sheetData>
    <row r="1" spans="1:46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</row>
    <row r="2" spans="1:46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 t="s">
        <v>269</v>
      </c>
      <c r="AF2" s="87"/>
      <c r="AH2" s="87"/>
      <c r="AI2" s="87"/>
      <c r="AJ2" s="87"/>
      <c r="AK2" s="87" t="s">
        <v>258</v>
      </c>
      <c r="AL2" s="87"/>
      <c r="AN2" s="87"/>
      <c r="AO2" s="87"/>
      <c r="AP2" s="87"/>
      <c r="AQ2" s="87" t="s">
        <v>270</v>
      </c>
      <c r="AR2" s="87"/>
      <c r="AS2" s="87"/>
      <c r="AT2" s="87"/>
    </row>
    <row r="3" spans="1:46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</row>
    <row r="4" spans="1:46" x14ac:dyDescent="0.15">
      <c r="A4" s="87"/>
      <c r="B4" s="87"/>
      <c r="C4" s="89"/>
      <c r="D4" s="89"/>
      <c r="E4" s="89"/>
      <c r="F4" s="89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9"/>
      <c r="T4" s="89"/>
      <c r="U4" s="89"/>
      <c r="V4" s="89"/>
      <c r="W4" s="87"/>
      <c r="X4" s="87"/>
      <c r="Y4" s="87"/>
      <c r="Z4" s="87"/>
      <c r="AA4" s="87"/>
      <c r="AB4" s="87"/>
      <c r="AC4" s="87"/>
      <c r="AD4" s="99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7"/>
      <c r="AS4" s="87"/>
      <c r="AT4" s="87"/>
    </row>
    <row r="5" spans="1:46" x14ac:dyDescent="0.15">
      <c r="A5" s="87"/>
      <c r="B5" s="87"/>
      <c r="C5" s="87"/>
      <c r="D5" s="87"/>
      <c r="E5" s="87"/>
      <c r="F5" s="87"/>
      <c r="G5" s="92"/>
      <c r="H5" s="87"/>
      <c r="I5" s="87"/>
      <c r="J5" s="87"/>
      <c r="K5" s="87"/>
      <c r="L5" s="87"/>
      <c r="M5" s="87"/>
      <c r="N5" s="87"/>
      <c r="O5" s="87"/>
      <c r="P5" s="87"/>
      <c r="Q5" s="87"/>
      <c r="R5" s="91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95"/>
      <c r="AE5" s="94" t="s">
        <v>267</v>
      </c>
      <c r="AF5" s="94"/>
      <c r="AG5" s="94"/>
      <c r="AH5" s="94"/>
      <c r="AI5" s="94"/>
      <c r="AJ5" s="94"/>
      <c r="AK5" s="94" t="s">
        <v>265</v>
      </c>
      <c r="AL5" s="94"/>
      <c r="AM5" s="94"/>
      <c r="AN5" s="94"/>
      <c r="AO5" s="94"/>
      <c r="AP5" s="94" t="s">
        <v>264</v>
      </c>
      <c r="AQ5" s="94"/>
      <c r="AR5" s="93"/>
      <c r="AS5" s="87"/>
      <c r="AT5" s="87"/>
    </row>
    <row r="6" spans="1:46" x14ac:dyDescent="0.15">
      <c r="A6" s="87"/>
      <c r="B6" s="87"/>
      <c r="C6" s="87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1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95"/>
      <c r="AE6" s="94" t="s">
        <v>266</v>
      </c>
      <c r="AF6" s="94"/>
      <c r="AG6" s="94"/>
      <c r="AH6" s="94"/>
      <c r="AI6" s="94"/>
      <c r="AJ6" s="94"/>
      <c r="AK6" s="94" t="s">
        <v>265</v>
      </c>
      <c r="AL6" s="94"/>
      <c r="AM6" s="94"/>
      <c r="AN6" s="94"/>
      <c r="AO6" s="94"/>
      <c r="AP6" s="94" t="s">
        <v>264</v>
      </c>
      <c r="AQ6" s="94"/>
      <c r="AR6" s="93"/>
      <c r="AS6" s="87"/>
      <c r="AT6" s="87"/>
    </row>
    <row r="7" spans="1:46" x14ac:dyDescent="0.15">
      <c r="A7" s="87"/>
      <c r="B7" s="87"/>
      <c r="C7" s="87"/>
      <c r="D7" s="87"/>
      <c r="E7" s="87"/>
      <c r="F7" s="87"/>
      <c r="G7" s="87"/>
      <c r="H7" s="87"/>
      <c r="I7" s="92"/>
      <c r="J7" s="87"/>
      <c r="K7" s="87"/>
      <c r="L7" s="87"/>
      <c r="M7" s="87"/>
      <c r="N7" s="87"/>
      <c r="O7" s="87"/>
      <c r="P7" s="91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95"/>
      <c r="AE7" s="94" t="s">
        <v>268</v>
      </c>
      <c r="AF7" s="94"/>
      <c r="AG7" s="94"/>
      <c r="AH7" s="94"/>
      <c r="AI7" s="94"/>
      <c r="AJ7" s="94"/>
      <c r="AK7" s="94" t="s">
        <v>265</v>
      </c>
      <c r="AL7" s="94"/>
      <c r="AM7" s="94"/>
      <c r="AN7" s="94"/>
      <c r="AO7" s="96" t="s">
        <v>224</v>
      </c>
      <c r="AP7" s="96" t="s">
        <v>261</v>
      </c>
      <c r="AQ7" s="96" t="s">
        <v>260</v>
      </c>
      <c r="AR7" s="93"/>
      <c r="AS7" s="94"/>
      <c r="AT7" s="87"/>
    </row>
    <row r="8" spans="1:46" x14ac:dyDescent="0.15">
      <c r="A8" s="87"/>
      <c r="B8" s="87"/>
      <c r="C8" s="87"/>
      <c r="D8" s="87"/>
      <c r="E8" s="87"/>
      <c r="F8" s="87"/>
      <c r="G8" s="87"/>
      <c r="H8" s="87"/>
      <c r="I8" s="87"/>
      <c r="J8" s="92"/>
      <c r="K8" s="89"/>
      <c r="L8" s="89"/>
      <c r="M8" s="89"/>
      <c r="N8" s="89"/>
      <c r="O8" s="91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95"/>
      <c r="AE8" s="94" t="s">
        <v>263</v>
      </c>
      <c r="AF8" s="94"/>
      <c r="AG8" s="94"/>
      <c r="AH8" s="94"/>
      <c r="AI8" s="94"/>
      <c r="AJ8" s="94"/>
      <c r="AK8" s="94" t="s">
        <v>262</v>
      </c>
      <c r="AL8" s="94"/>
      <c r="AM8" s="94"/>
      <c r="AN8" s="94"/>
      <c r="AO8" s="96" t="s">
        <v>224</v>
      </c>
      <c r="AP8" s="96" t="s">
        <v>261</v>
      </c>
      <c r="AQ8" s="96" t="s">
        <v>260</v>
      </c>
      <c r="AR8" s="93"/>
      <c r="AS8" s="94"/>
      <c r="AT8" s="87"/>
    </row>
    <row r="9" spans="1:46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95"/>
      <c r="AE9" s="94" t="s">
        <v>259</v>
      </c>
      <c r="AF9" s="94"/>
      <c r="AG9" s="94"/>
      <c r="AH9" s="94"/>
      <c r="AI9" s="94"/>
      <c r="AJ9" s="94"/>
      <c r="AK9" s="94" t="s">
        <v>258</v>
      </c>
      <c r="AL9" s="94"/>
      <c r="AM9" s="94"/>
      <c r="AN9" s="94"/>
      <c r="AO9" s="94"/>
      <c r="AP9" s="94"/>
      <c r="AQ9" s="94"/>
      <c r="AR9" s="93"/>
      <c r="AS9" s="87"/>
      <c r="AT9" s="87"/>
    </row>
    <row r="10" spans="1:46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90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8"/>
      <c r="AS10" s="87"/>
      <c r="AT10" s="87"/>
    </row>
    <row r="11" spans="1:46" x14ac:dyDescent="0.1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様式(1)</vt:lpstr>
      <vt:lpstr>様式(位置図)</vt:lpstr>
      <vt:lpstr>様式(平面図)</vt:lpstr>
      <vt:lpstr>様式(縦断図) </vt:lpstr>
      <vt:lpstr>様式(一般図) </vt:lpstr>
      <vt:lpstr>様式(3) </vt:lpstr>
      <vt:lpstr>変状カルテ</vt:lpstr>
      <vt:lpstr>未満砂量計算書</vt:lpstr>
      <vt:lpstr>Sheet1 (2)</vt:lpstr>
      <vt:lpstr>変状カルテ!Print_Area</vt:lpstr>
      <vt:lpstr>'様式(位置図)'!Print_Area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SG17400のC14-3351</dc:creator>
  <cp:lastModifiedBy>C14-3352</cp:lastModifiedBy>
  <cp:lastPrinted>2017-06-20T03:01:27Z</cp:lastPrinted>
  <dcterms:created xsi:type="dcterms:W3CDTF">2006-02-06T04:50:09Z</dcterms:created>
  <dcterms:modified xsi:type="dcterms:W3CDTF">2017-06-23T00:02:11Z</dcterms:modified>
</cp:coreProperties>
</file>